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cificweb\MicronesianMigrants\"/>
    </mc:Choice>
  </mc:AlternateContent>
  <xr:revisionPtr revIDLastSave="0" documentId="8_{93158637-F06E-4107-841E-5D6059DF4549}" xr6:coauthVersionLast="40" xr6:coauthVersionMax="40" xr10:uidLastSave="{00000000-0000-0000-0000-000000000000}"/>
  <bookViews>
    <workbookView xWindow="120" yWindow="312" windowWidth="4752" windowHeight="6540" activeTab="2" xr2:uid="{00000000-000D-0000-FFFF-FFFF00000000}"/>
  </bookViews>
  <sheets>
    <sheet name="Age,Marital,Fertility" sheetId="1" r:id="rId1"/>
    <sheet name="Relation,Religion" sheetId="2" r:id="rId2"/>
    <sheet name="Ethnicity" sheetId="3" r:id="rId3"/>
    <sheet name="Citiz,BP" sheetId="4" r:id="rId4"/>
    <sheet name="Years moved" sheetId="5" r:id="rId5"/>
    <sheet name="Education" sheetId="6" r:id="rId6"/>
    <sheet name="HS Coll Grads" sheetId="18" r:id="rId7"/>
    <sheet name="Educ chars" sheetId="7" r:id="rId8"/>
    <sheet name="Migration" sheetId="8" r:id="rId9"/>
    <sheet name="Language" sheetId="9" r:id="rId10"/>
    <sheet name="Lang2" sheetId="10" r:id="rId11"/>
    <sheet name="Health" sheetId="11" r:id="rId12"/>
    <sheet name="Parents BP" sheetId="12" r:id="rId13"/>
    <sheet name="Social Char" sheetId="13" r:id="rId14"/>
    <sheet name="Work last week" sheetId="14" r:id="rId15"/>
    <sheet name="ESR" sheetId="19" r:id="rId16"/>
    <sheet name="ESR age &amp; sex" sheetId="20" r:id="rId17"/>
    <sheet name="workers by HH size" sheetId="25" r:id="rId18"/>
    <sheet name="HH inc by workers" sheetId="24" r:id="rId19"/>
    <sheet name="workers by head's econactv" sheetId="23" r:id="rId20"/>
    <sheet name="workers by ESR" sheetId="22" r:id="rId21"/>
    <sheet name="Work last year" sheetId="15" r:id="rId22"/>
    <sheet name="Income" sheetId="16" r:id="rId23"/>
    <sheet name="Total income" sheetId="17" r:id="rId24"/>
    <sheet name="HHInc by food stamps" sheetId="21" r:id="rId25"/>
  </sheets>
  <definedNames>
    <definedName name="_xlnm.Print_Area" localSheetId="6">'HS Coll Grads'!$A$1:$Q$76</definedName>
    <definedName name="_xlnm.Print_Area" localSheetId="10">Lang2!$A$1:$H$28</definedName>
  </definedName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" i="14" l="1"/>
  <c r="V7" i="14"/>
  <c r="W7" i="14"/>
  <c r="X7" i="14"/>
  <c r="U8" i="14"/>
  <c r="V8" i="14"/>
  <c r="W8" i="14"/>
  <c r="X8" i="14"/>
  <c r="T8" i="14"/>
  <c r="T7" i="14"/>
  <c r="U6" i="14"/>
  <c r="V6" i="14"/>
  <c r="W6" i="14"/>
  <c r="X6" i="14"/>
  <c r="T6" i="14"/>
  <c r="T9" i="7"/>
  <c r="U9" i="7"/>
  <c r="V9" i="7"/>
  <c r="W9" i="7"/>
  <c r="S9" i="7"/>
  <c r="T8" i="7"/>
  <c r="U8" i="7"/>
  <c r="V8" i="7"/>
  <c r="W8" i="7"/>
  <c r="S8" i="7"/>
  <c r="T7" i="7"/>
  <c r="U7" i="7"/>
  <c r="V7" i="7"/>
  <c r="W7" i="7"/>
  <c r="S7" i="7"/>
  <c r="T10" i="4" l="1"/>
  <c r="U10" i="4"/>
  <c r="V10" i="4"/>
  <c r="W10" i="4"/>
  <c r="S10" i="4"/>
  <c r="T4" i="4"/>
  <c r="U4" i="4"/>
  <c r="V4" i="4"/>
  <c r="W4" i="4"/>
  <c r="S4" i="4"/>
  <c r="U10" i="2"/>
  <c r="V10" i="2"/>
  <c r="W10" i="2"/>
  <c r="S10" i="2"/>
  <c r="T7" i="2"/>
  <c r="T10" i="2" s="1"/>
  <c r="U7" i="2"/>
  <c r="V7" i="2"/>
  <c r="W7" i="2"/>
  <c r="S7" i="2"/>
  <c r="T4" i="2"/>
  <c r="U4" i="2"/>
  <c r="V4" i="2"/>
  <c r="W4" i="2"/>
  <c r="S4" i="2"/>
  <c r="L60" i="1"/>
  <c r="M60" i="1"/>
  <c r="P58" i="1"/>
  <c r="L58" i="1"/>
  <c r="P53" i="1"/>
  <c r="O53" i="1"/>
  <c r="N53" i="1"/>
  <c r="M53" i="1"/>
  <c r="L53" i="1"/>
  <c r="P52" i="1"/>
  <c r="O52" i="1"/>
  <c r="N52" i="1"/>
  <c r="N54" i="1" s="1"/>
  <c r="M52" i="1"/>
  <c r="L52" i="1"/>
  <c r="P51" i="1"/>
  <c r="O51" i="1"/>
  <c r="O58" i="1" s="1"/>
  <c r="N51" i="1"/>
  <c r="M51" i="1"/>
  <c r="L51" i="1"/>
  <c r="K53" i="1"/>
  <c r="P60" i="1" s="1"/>
  <c r="J53" i="1"/>
  <c r="O60" i="1" s="1"/>
  <c r="I53" i="1"/>
  <c r="N60" i="1" s="1"/>
  <c r="H53" i="1"/>
  <c r="G53" i="1"/>
  <c r="K52" i="1"/>
  <c r="P59" i="1" s="1"/>
  <c r="J52" i="1"/>
  <c r="J54" i="1" s="1"/>
  <c r="I52" i="1"/>
  <c r="I54" i="1" s="1"/>
  <c r="H52" i="1"/>
  <c r="H54" i="1" s="1"/>
  <c r="G52" i="1"/>
  <c r="L59" i="1" s="1"/>
  <c r="K51" i="1"/>
  <c r="J51" i="1"/>
  <c r="I51" i="1"/>
  <c r="N58" i="1" s="1"/>
  <c r="H51" i="1"/>
  <c r="M58" i="1" s="1"/>
  <c r="G51" i="1"/>
  <c r="G54" i="1" s="1"/>
  <c r="S53" i="1"/>
  <c r="T53" i="1"/>
  <c r="U53" i="1"/>
  <c r="V53" i="1"/>
  <c r="R53" i="1"/>
  <c r="C51" i="1"/>
  <c r="D51" i="1"/>
  <c r="E51" i="1"/>
  <c r="F51" i="1"/>
  <c r="C52" i="1"/>
  <c r="D52" i="1"/>
  <c r="E52" i="1"/>
  <c r="F52" i="1"/>
  <c r="C53" i="1"/>
  <c r="D53" i="1"/>
  <c r="E53" i="1"/>
  <c r="F53" i="1"/>
  <c r="C54" i="1"/>
  <c r="D54" i="1"/>
  <c r="B53" i="1"/>
  <c r="B52" i="1"/>
  <c r="B51" i="1"/>
  <c r="B54" i="1" s="1"/>
  <c r="C44" i="1"/>
  <c r="D44" i="1"/>
  <c r="E44" i="1"/>
  <c r="C43" i="1"/>
  <c r="D43" i="1"/>
  <c r="E43" i="1"/>
  <c r="F43" i="1"/>
  <c r="F44" i="1" s="1"/>
  <c r="B43" i="1"/>
  <c r="B44" i="1" s="1"/>
  <c r="F54" i="1" l="1"/>
  <c r="O59" i="1"/>
  <c r="N59" i="1"/>
  <c r="P54" i="1"/>
  <c r="M59" i="1"/>
  <c r="E54" i="1"/>
  <c r="K54" i="1"/>
  <c r="L54" i="1"/>
  <c r="O54" i="1"/>
  <c r="M54" i="1"/>
  <c r="J133" i="20"/>
  <c r="I133" i="20"/>
  <c r="P132" i="20"/>
  <c r="C132" i="20"/>
  <c r="P131" i="20"/>
  <c r="H131" i="20"/>
  <c r="N130" i="20"/>
  <c r="I130" i="20"/>
  <c r="P129" i="20"/>
  <c r="F129" i="20"/>
  <c r="E129" i="20"/>
  <c r="L128" i="20"/>
  <c r="N127" i="20"/>
  <c r="L127" i="20"/>
  <c r="D127" i="20"/>
  <c r="J126" i="20"/>
  <c r="E126" i="20"/>
  <c r="L125" i="20"/>
  <c r="B125" i="20"/>
  <c r="P124" i="20"/>
  <c r="H124" i="20"/>
  <c r="K123" i="20"/>
  <c r="J123" i="20"/>
  <c r="B123" i="20"/>
  <c r="F122" i="20"/>
  <c r="M121" i="20"/>
  <c r="L120" i="20"/>
  <c r="O60" i="20"/>
  <c r="L47" i="20"/>
  <c r="J47" i="20"/>
  <c r="P44" i="20"/>
  <c r="P133" i="20" s="1"/>
  <c r="O44" i="20"/>
  <c r="O133" i="20" s="1"/>
  <c r="N44" i="20"/>
  <c r="N133" i="20" s="1"/>
  <c r="M44" i="20"/>
  <c r="M133" i="20" s="1"/>
  <c r="L44" i="20"/>
  <c r="L60" i="20" s="1"/>
  <c r="K44" i="20"/>
  <c r="K133" i="20" s="1"/>
  <c r="J44" i="20"/>
  <c r="J60" i="20" s="1"/>
  <c r="I44" i="20"/>
  <c r="I60" i="20" s="1"/>
  <c r="H44" i="20"/>
  <c r="H133" i="20" s="1"/>
  <c r="G44" i="20"/>
  <c r="G133" i="20" s="1"/>
  <c r="F44" i="20"/>
  <c r="F133" i="20" s="1"/>
  <c r="E44" i="20"/>
  <c r="E133" i="20" s="1"/>
  <c r="D44" i="20"/>
  <c r="D133" i="20" s="1"/>
  <c r="C44" i="20"/>
  <c r="C133" i="20" s="1"/>
  <c r="B44" i="20"/>
  <c r="B60" i="20" s="1"/>
  <c r="P43" i="20"/>
  <c r="P59" i="20" s="1"/>
  <c r="O43" i="20"/>
  <c r="O132" i="20" s="1"/>
  <c r="N43" i="20"/>
  <c r="N132" i="20" s="1"/>
  <c r="M43" i="20"/>
  <c r="M132" i="20" s="1"/>
  <c r="L43" i="20"/>
  <c r="L132" i="20" s="1"/>
  <c r="K43" i="20"/>
  <c r="K132" i="20" s="1"/>
  <c r="J43" i="20"/>
  <c r="J132" i="20" s="1"/>
  <c r="I43" i="20"/>
  <c r="I59" i="20" s="1"/>
  <c r="H43" i="20"/>
  <c r="H59" i="20" s="1"/>
  <c r="G43" i="20"/>
  <c r="G132" i="20" s="1"/>
  <c r="F43" i="20"/>
  <c r="F132" i="20" s="1"/>
  <c r="E43" i="20"/>
  <c r="E132" i="20" s="1"/>
  <c r="D43" i="20"/>
  <c r="D132" i="20" s="1"/>
  <c r="C43" i="20"/>
  <c r="C59" i="20" s="1"/>
  <c r="B43" i="20"/>
  <c r="B132" i="20" s="1"/>
  <c r="P42" i="20"/>
  <c r="P58" i="20" s="1"/>
  <c r="O42" i="20"/>
  <c r="O58" i="20" s="1"/>
  <c r="N42" i="20"/>
  <c r="N131" i="20" s="1"/>
  <c r="M42" i="20"/>
  <c r="M131" i="20" s="1"/>
  <c r="L42" i="20"/>
  <c r="L131" i="20" s="1"/>
  <c r="K42" i="20"/>
  <c r="K131" i="20" s="1"/>
  <c r="J42" i="20"/>
  <c r="J58" i="20" s="1"/>
  <c r="I42" i="20"/>
  <c r="I131" i="20" s="1"/>
  <c r="H42" i="20"/>
  <c r="H58" i="20" s="1"/>
  <c r="G42" i="20"/>
  <c r="G58" i="20" s="1"/>
  <c r="F42" i="20"/>
  <c r="F131" i="20" s="1"/>
  <c r="E42" i="20"/>
  <c r="E131" i="20" s="1"/>
  <c r="D42" i="20"/>
  <c r="D131" i="20" s="1"/>
  <c r="C42" i="20"/>
  <c r="C131" i="20" s="1"/>
  <c r="B42" i="20"/>
  <c r="B131" i="20" s="1"/>
  <c r="P41" i="20"/>
  <c r="P130" i="20" s="1"/>
  <c r="O41" i="20"/>
  <c r="O57" i="20" s="1"/>
  <c r="N41" i="20"/>
  <c r="N57" i="20" s="1"/>
  <c r="M41" i="20"/>
  <c r="M130" i="20" s="1"/>
  <c r="L41" i="20"/>
  <c r="L130" i="20" s="1"/>
  <c r="K41" i="20"/>
  <c r="K130" i="20" s="1"/>
  <c r="J41" i="20"/>
  <c r="J130" i="20" s="1"/>
  <c r="I41" i="20"/>
  <c r="I57" i="20" s="1"/>
  <c r="H41" i="20"/>
  <c r="H130" i="20" s="1"/>
  <c r="G41" i="20"/>
  <c r="G57" i="20" s="1"/>
  <c r="F41" i="20"/>
  <c r="F57" i="20" s="1"/>
  <c r="E41" i="20"/>
  <c r="E130" i="20" s="1"/>
  <c r="D41" i="20"/>
  <c r="D130" i="20" s="1"/>
  <c r="C41" i="20"/>
  <c r="C130" i="20" s="1"/>
  <c r="B41" i="20"/>
  <c r="B130" i="20" s="1"/>
  <c r="P40" i="20"/>
  <c r="P56" i="20" s="1"/>
  <c r="O40" i="20"/>
  <c r="O129" i="20" s="1"/>
  <c r="N40" i="20"/>
  <c r="N56" i="20" s="1"/>
  <c r="M40" i="20"/>
  <c r="M56" i="20" s="1"/>
  <c r="L40" i="20"/>
  <c r="L129" i="20" s="1"/>
  <c r="K40" i="20"/>
  <c r="K129" i="20" s="1"/>
  <c r="J40" i="20"/>
  <c r="J129" i="20" s="1"/>
  <c r="I40" i="20"/>
  <c r="I129" i="20" s="1"/>
  <c r="H40" i="20"/>
  <c r="H56" i="20" s="1"/>
  <c r="G40" i="20"/>
  <c r="G129" i="20" s="1"/>
  <c r="F40" i="20"/>
  <c r="F56" i="20" s="1"/>
  <c r="E40" i="20"/>
  <c r="E56" i="20" s="1"/>
  <c r="D40" i="20"/>
  <c r="D129" i="20" s="1"/>
  <c r="C40" i="20"/>
  <c r="C129" i="20" s="1"/>
  <c r="B40" i="20"/>
  <c r="B129" i="20" s="1"/>
  <c r="P39" i="20"/>
  <c r="P128" i="20" s="1"/>
  <c r="O39" i="20"/>
  <c r="O128" i="20" s="1"/>
  <c r="N39" i="20"/>
  <c r="N128" i="20" s="1"/>
  <c r="M39" i="20"/>
  <c r="M55" i="20" s="1"/>
  <c r="L39" i="20"/>
  <c r="L55" i="20" s="1"/>
  <c r="K39" i="20"/>
  <c r="K128" i="20" s="1"/>
  <c r="J39" i="20"/>
  <c r="J128" i="20" s="1"/>
  <c r="I39" i="20"/>
  <c r="I128" i="20" s="1"/>
  <c r="H39" i="20"/>
  <c r="H128" i="20" s="1"/>
  <c r="G39" i="20"/>
  <c r="G128" i="20" s="1"/>
  <c r="F39" i="20"/>
  <c r="F128" i="20" s="1"/>
  <c r="E39" i="20"/>
  <c r="E55" i="20" s="1"/>
  <c r="D39" i="20"/>
  <c r="D55" i="20" s="1"/>
  <c r="C39" i="20"/>
  <c r="C128" i="20" s="1"/>
  <c r="B39" i="20"/>
  <c r="B128" i="20" s="1"/>
  <c r="P38" i="20"/>
  <c r="P127" i="20" s="1"/>
  <c r="O38" i="20"/>
  <c r="O127" i="20" s="1"/>
  <c r="N38" i="20"/>
  <c r="N54" i="20" s="1"/>
  <c r="M38" i="20"/>
  <c r="M127" i="20" s="1"/>
  <c r="L38" i="20"/>
  <c r="L54" i="20" s="1"/>
  <c r="K38" i="20"/>
  <c r="K54" i="20" s="1"/>
  <c r="J38" i="20"/>
  <c r="J127" i="20" s="1"/>
  <c r="I38" i="20"/>
  <c r="I127" i="20" s="1"/>
  <c r="H38" i="20"/>
  <c r="H127" i="20" s="1"/>
  <c r="G38" i="20"/>
  <c r="G127" i="20" s="1"/>
  <c r="F38" i="20"/>
  <c r="F54" i="20" s="1"/>
  <c r="E38" i="20"/>
  <c r="E127" i="20" s="1"/>
  <c r="D38" i="20"/>
  <c r="D54" i="20" s="1"/>
  <c r="C38" i="20"/>
  <c r="C54" i="20" s="1"/>
  <c r="B38" i="20"/>
  <c r="B127" i="20" s="1"/>
  <c r="P37" i="20"/>
  <c r="P126" i="20" s="1"/>
  <c r="O37" i="20"/>
  <c r="O126" i="20" s="1"/>
  <c r="N37" i="20"/>
  <c r="N126" i="20" s="1"/>
  <c r="M37" i="20"/>
  <c r="M126" i="20" s="1"/>
  <c r="L37" i="20"/>
  <c r="L126" i="20" s="1"/>
  <c r="K37" i="20"/>
  <c r="K53" i="20" s="1"/>
  <c r="J37" i="20"/>
  <c r="J53" i="20" s="1"/>
  <c r="I37" i="20"/>
  <c r="I126" i="20" s="1"/>
  <c r="H37" i="20"/>
  <c r="H126" i="20" s="1"/>
  <c r="G37" i="20"/>
  <c r="G126" i="20" s="1"/>
  <c r="F37" i="20"/>
  <c r="F126" i="20" s="1"/>
  <c r="E37" i="20"/>
  <c r="E53" i="20" s="1"/>
  <c r="D37" i="20"/>
  <c r="D126" i="20" s="1"/>
  <c r="C37" i="20"/>
  <c r="C53" i="20" s="1"/>
  <c r="B37" i="20"/>
  <c r="B53" i="20" s="1"/>
  <c r="P36" i="20"/>
  <c r="P125" i="20" s="1"/>
  <c r="O36" i="20"/>
  <c r="O125" i="20" s="1"/>
  <c r="N36" i="20"/>
  <c r="N125" i="20" s="1"/>
  <c r="M36" i="20"/>
  <c r="M125" i="20" s="1"/>
  <c r="L36" i="20"/>
  <c r="L52" i="20" s="1"/>
  <c r="K36" i="20"/>
  <c r="K125" i="20" s="1"/>
  <c r="J36" i="20"/>
  <c r="J52" i="20" s="1"/>
  <c r="I36" i="20"/>
  <c r="I52" i="20" s="1"/>
  <c r="H36" i="20"/>
  <c r="H125" i="20" s="1"/>
  <c r="G36" i="20"/>
  <c r="G125" i="20" s="1"/>
  <c r="F36" i="20"/>
  <c r="F125" i="20" s="1"/>
  <c r="E36" i="20"/>
  <c r="E125" i="20" s="1"/>
  <c r="D36" i="20"/>
  <c r="D52" i="20" s="1"/>
  <c r="C36" i="20"/>
  <c r="C125" i="20" s="1"/>
  <c r="B36" i="20"/>
  <c r="B52" i="20" s="1"/>
  <c r="P35" i="20"/>
  <c r="P51" i="20" s="1"/>
  <c r="O35" i="20"/>
  <c r="O124" i="20" s="1"/>
  <c r="N35" i="20"/>
  <c r="N124" i="20" s="1"/>
  <c r="M35" i="20"/>
  <c r="M124" i="20" s="1"/>
  <c r="L35" i="20"/>
  <c r="L124" i="20" s="1"/>
  <c r="K35" i="20"/>
  <c r="K124" i="20" s="1"/>
  <c r="J35" i="20"/>
  <c r="J124" i="20" s="1"/>
  <c r="I35" i="20"/>
  <c r="I51" i="20" s="1"/>
  <c r="H35" i="20"/>
  <c r="H51" i="20" s="1"/>
  <c r="G35" i="20"/>
  <c r="G124" i="20" s="1"/>
  <c r="F35" i="20"/>
  <c r="F124" i="20" s="1"/>
  <c r="E35" i="20"/>
  <c r="E124" i="20" s="1"/>
  <c r="D35" i="20"/>
  <c r="D124" i="20" s="1"/>
  <c r="C35" i="20"/>
  <c r="C124" i="20" s="1"/>
  <c r="B35" i="20"/>
  <c r="B124" i="20" s="1"/>
  <c r="P34" i="20"/>
  <c r="P50" i="20" s="1"/>
  <c r="O34" i="20"/>
  <c r="O50" i="20" s="1"/>
  <c r="N34" i="20"/>
  <c r="N123" i="20" s="1"/>
  <c r="M34" i="20"/>
  <c r="M123" i="20" s="1"/>
  <c r="L34" i="20"/>
  <c r="L123" i="20" s="1"/>
  <c r="K34" i="20"/>
  <c r="K50" i="20" s="1"/>
  <c r="J34" i="20"/>
  <c r="J50" i="20" s="1"/>
  <c r="I34" i="20"/>
  <c r="I123" i="20" s="1"/>
  <c r="H34" i="20"/>
  <c r="H50" i="20" s="1"/>
  <c r="G34" i="20"/>
  <c r="G50" i="20" s="1"/>
  <c r="F34" i="20"/>
  <c r="F123" i="20" s="1"/>
  <c r="E34" i="20"/>
  <c r="E123" i="20" s="1"/>
  <c r="D34" i="20"/>
  <c r="D123" i="20" s="1"/>
  <c r="C34" i="20"/>
  <c r="C123" i="20" s="1"/>
  <c r="B34" i="20"/>
  <c r="B50" i="20" s="1"/>
  <c r="P33" i="20"/>
  <c r="P122" i="20" s="1"/>
  <c r="O33" i="20"/>
  <c r="O49" i="20" s="1"/>
  <c r="N33" i="20"/>
  <c r="N49" i="20" s="1"/>
  <c r="M33" i="20"/>
  <c r="M122" i="20" s="1"/>
  <c r="L33" i="20"/>
  <c r="L122" i="20" s="1"/>
  <c r="K33" i="20"/>
  <c r="K122" i="20" s="1"/>
  <c r="J33" i="20"/>
  <c r="J122" i="20" s="1"/>
  <c r="I33" i="20"/>
  <c r="I122" i="20" s="1"/>
  <c r="H33" i="20"/>
  <c r="H122" i="20" s="1"/>
  <c r="G33" i="20"/>
  <c r="G49" i="20" s="1"/>
  <c r="F33" i="20"/>
  <c r="F49" i="20" s="1"/>
  <c r="E33" i="20"/>
  <c r="E122" i="20" s="1"/>
  <c r="D33" i="20"/>
  <c r="D122" i="20" s="1"/>
  <c r="C33" i="20"/>
  <c r="C122" i="20" s="1"/>
  <c r="B33" i="20"/>
  <c r="B122" i="20" s="1"/>
  <c r="P32" i="20"/>
  <c r="P48" i="20" s="1"/>
  <c r="O32" i="20"/>
  <c r="O121" i="20" s="1"/>
  <c r="N32" i="20"/>
  <c r="N48" i="20" s="1"/>
  <c r="M32" i="20"/>
  <c r="M48" i="20" s="1"/>
  <c r="L32" i="20"/>
  <c r="L121" i="20" s="1"/>
  <c r="K32" i="20"/>
  <c r="K121" i="20" s="1"/>
  <c r="J32" i="20"/>
  <c r="J121" i="20" s="1"/>
  <c r="I32" i="20"/>
  <c r="I121" i="20" s="1"/>
  <c r="H32" i="20"/>
  <c r="H121" i="20" s="1"/>
  <c r="G32" i="20"/>
  <c r="G121" i="20" s="1"/>
  <c r="F32" i="20"/>
  <c r="F48" i="20" s="1"/>
  <c r="E32" i="20"/>
  <c r="E48" i="20" s="1"/>
  <c r="D32" i="20"/>
  <c r="D121" i="20" s="1"/>
  <c r="C32" i="20"/>
  <c r="C121" i="20" s="1"/>
  <c r="B32" i="20"/>
  <c r="B121" i="20" s="1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P28" i="20"/>
  <c r="P120" i="20" s="1"/>
  <c r="O28" i="20"/>
  <c r="O47" i="20" s="1"/>
  <c r="N28" i="20"/>
  <c r="N120" i="20" s="1"/>
  <c r="M28" i="20"/>
  <c r="M47" i="20" s="1"/>
  <c r="L28" i="20"/>
  <c r="K28" i="20"/>
  <c r="K120" i="20" s="1"/>
  <c r="J28" i="20"/>
  <c r="J120" i="20" s="1"/>
  <c r="I28" i="20"/>
  <c r="I120" i="20" s="1"/>
  <c r="H28" i="20"/>
  <c r="H120" i="20" s="1"/>
  <c r="G28" i="20"/>
  <c r="G120" i="20" s="1"/>
  <c r="F28" i="20"/>
  <c r="F120" i="20" s="1"/>
  <c r="E28" i="20"/>
  <c r="E47" i="20" s="1"/>
  <c r="D28" i="20"/>
  <c r="D47" i="20" s="1"/>
  <c r="C28" i="20"/>
  <c r="C120" i="20" s="1"/>
  <c r="B28" i="20"/>
  <c r="B120" i="20" s="1"/>
  <c r="C18" i="19"/>
  <c r="H18" i="19" s="1"/>
  <c r="C17" i="19"/>
  <c r="D17" i="19" s="1"/>
  <c r="C16" i="19"/>
  <c r="D16" i="19" s="1"/>
  <c r="C15" i="19"/>
  <c r="H15" i="19" s="1"/>
  <c r="C14" i="19"/>
  <c r="H14" i="19" s="1"/>
  <c r="H13" i="19"/>
  <c r="D13" i="19"/>
  <c r="C13" i="19"/>
  <c r="C12" i="19"/>
  <c r="D12" i="19" s="1"/>
  <c r="C11" i="19"/>
  <c r="H11" i="19" s="1"/>
  <c r="H10" i="19"/>
  <c r="C10" i="19"/>
  <c r="D10" i="19" s="1"/>
  <c r="C9" i="19"/>
  <c r="H9" i="19" s="1"/>
  <c r="C8" i="19"/>
  <c r="H8" i="19" s="1"/>
  <c r="C7" i="19"/>
  <c r="H7" i="19" s="1"/>
  <c r="C6" i="19"/>
  <c r="H6" i="19" s="1"/>
  <c r="H5" i="19"/>
  <c r="D5" i="19"/>
  <c r="C5" i="19"/>
  <c r="Q74" i="18"/>
  <c r="Q73" i="18" s="1"/>
  <c r="Q72" i="18" s="1"/>
  <c r="Q71" i="18" s="1"/>
  <c r="Q70" i="18" s="1"/>
  <c r="Q69" i="18" s="1"/>
  <c r="Q68" i="18" s="1"/>
  <c r="Q67" i="18" s="1"/>
  <c r="Q66" i="18" s="1"/>
  <c r="Q65" i="18" s="1"/>
  <c r="Q64" i="18" s="1"/>
  <c r="Q63" i="18" s="1"/>
  <c r="Q62" i="18" s="1"/>
  <c r="Q61" i="18" s="1"/>
  <c r="P74" i="18"/>
  <c r="P73" i="18" s="1"/>
  <c r="P72" i="18" s="1"/>
  <c r="P71" i="18" s="1"/>
  <c r="P70" i="18" s="1"/>
  <c r="P69" i="18" s="1"/>
  <c r="P68" i="18" s="1"/>
  <c r="P67" i="18" s="1"/>
  <c r="P66" i="18" s="1"/>
  <c r="P65" i="18" s="1"/>
  <c r="P64" i="18" s="1"/>
  <c r="P63" i="18" s="1"/>
  <c r="P62" i="18" s="1"/>
  <c r="P61" i="18" s="1"/>
  <c r="O74" i="18"/>
  <c r="O73" i="18" s="1"/>
  <c r="O72" i="18" s="1"/>
  <c r="O71" i="18" s="1"/>
  <c r="O70" i="18" s="1"/>
  <c r="O69" i="18" s="1"/>
  <c r="O68" i="18" s="1"/>
  <c r="O67" i="18" s="1"/>
  <c r="O66" i="18" s="1"/>
  <c r="O65" i="18" s="1"/>
  <c r="O64" i="18" s="1"/>
  <c r="O63" i="18" s="1"/>
  <c r="O62" i="18" s="1"/>
  <c r="O61" i="18" s="1"/>
  <c r="N74" i="18"/>
  <c r="N73" i="18" s="1"/>
  <c r="N72" i="18" s="1"/>
  <c r="N71" i="18" s="1"/>
  <c r="N70" i="18" s="1"/>
  <c r="N69" i="18" s="1"/>
  <c r="N68" i="18" s="1"/>
  <c r="N67" i="18" s="1"/>
  <c r="N66" i="18" s="1"/>
  <c r="N65" i="18" s="1"/>
  <c r="N64" i="18" s="1"/>
  <c r="N63" i="18" s="1"/>
  <c r="N62" i="18" s="1"/>
  <c r="N61" i="18" s="1"/>
  <c r="M74" i="18"/>
  <c r="M73" i="18" s="1"/>
  <c r="M72" i="18" s="1"/>
  <c r="M71" i="18" s="1"/>
  <c r="M70" i="18" s="1"/>
  <c r="M69" i="18" s="1"/>
  <c r="M68" i="18" s="1"/>
  <c r="M67" i="18" s="1"/>
  <c r="M66" i="18" s="1"/>
  <c r="M65" i="18" s="1"/>
  <c r="M64" i="18" s="1"/>
  <c r="M63" i="18" s="1"/>
  <c r="M62" i="18" s="1"/>
  <c r="M61" i="18" s="1"/>
  <c r="L74" i="18"/>
  <c r="L73" i="18" s="1"/>
  <c r="L72" i="18" s="1"/>
  <c r="L71" i="18" s="1"/>
  <c r="L70" i="18" s="1"/>
  <c r="L69" i="18" s="1"/>
  <c r="L68" i="18" s="1"/>
  <c r="L67" i="18" s="1"/>
  <c r="L66" i="18" s="1"/>
  <c r="L65" i="18" s="1"/>
  <c r="L64" i="18" s="1"/>
  <c r="L63" i="18" s="1"/>
  <c r="L62" i="18" s="1"/>
  <c r="L61" i="18" s="1"/>
  <c r="K74" i="18"/>
  <c r="K73" i="18" s="1"/>
  <c r="K72" i="18" s="1"/>
  <c r="K71" i="18" s="1"/>
  <c r="K70" i="18" s="1"/>
  <c r="K69" i="18" s="1"/>
  <c r="K68" i="18" s="1"/>
  <c r="K67" i="18" s="1"/>
  <c r="K66" i="18" s="1"/>
  <c r="K65" i="18" s="1"/>
  <c r="K64" i="18" s="1"/>
  <c r="K63" i="18" s="1"/>
  <c r="K62" i="18" s="1"/>
  <c r="K61" i="18" s="1"/>
  <c r="J74" i="18"/>
  <c r="J73" i="18" s="1"/>
  <c r="J72" i="18" s="1"/>
  <c r="J71" i="18" s="1"/>
  <c r="J70" i="18" s="1"/>
  <c r="J69" i="18" s="1"/>
  <c r="J68" i="18" s="1"/>
  <c r="J67" i="18" s="1"/>
  <c r="J66" i="18" s="1"/>
  <c r="J65" i="18" s="1"/>
  <c r="J64" i="18" s="1"/>
  <c r="J63" i="18" s="1"/>
  <c r="J62" i="18" s="1"/>
  <c r="J61" i="18" s="1"/>
  <c r="I74" i="18"/>
  <c r="I73" i="18" s="1"/>
  <c r="I72" i="18" s="1"/>
  <c r="I71" i="18" s="1"/>
  <c r="I70" i="18" s="1"/>
  <c r="I69" i="18" s="1"/>
  <c r="I68" i="18" s="1"/>
  <c r="I67" i="18" s="1"/>
  <c r="I66" i="18" s="1"/>
  <c r="I65" i="18" s="1"/>
  <c r="I64" i="18" s="1"/>
  <c r="I63" i="18" s="1"/>
  <c r="I62" i="18" s="1"/>
  <c r="I61" i="18" s="1"/>
  <c r="H74" i="18"/>
  <c r="H73" i="18" s="1"/>
  <c r="H72" i="18" s="1"/>
  <c r="H71" i="18" s="1"/>
  <c r="H70" i="18" s="1"/>
  <c r="H69" i="18" s="1"/>
  <c r="H68" i="18" s="1"/>
  <c r="H67" i="18" s="1"/>
  <c r="H66" i="18" s="1"/>
  <c r="H65" i="18" s="1"/>
  <c r="H64" i="18" s="1"/>
  <c r="H63" i="18" s="1"/>
  <c r="H62" i="18" s="1"/>
  <c r="H61" i="18" s="1"/>
  <c r="F74" i="18"/>
  <c r="F73" i="18" s="1"/>
  <c r="F72" i="18" s="1"/>
  <c r="F71" i="18" s="1"/>
  <c r="F70" i="18" s="1"/>
  <c r="F69" i="18" s="1"/>
  <c r="F68" i="18" s="1"/>
  <c r="F67" i="18" s="1"/>
  <c r="F66" i="18" s="1"/>
  <c r="F65" i="18" s="1"/>
  <c r="F64" i="18" s="1"/>
  <c r="F63" i="18" s="1"/>
  <c r="F62" i="18" s="1"/>
  <c r="F61" i="18" s="1"/>
  <c r="E74" i="18"/>
  <c r="E73" i="18" s="1"/>
  <c r="E72" i="18" s="1"/>
  <c r="E71" i="18" s="1"/>
  <c r="E70" i="18" s="1"/>
  <c r="E69" i="18" s="1"/>
  <c r="E68" i="18" s="1"/>
  <c r="E67" i="18" s="1"/>
  <c r="E66" i="18" s="1"/>
  <c r="E65" i="18" s="1"/>
  <c r="E64" i="18" s="1"/>
  <c r="E63" i="18" s="1"/>
  <c r="E62" i="18" s="1"/>
  <c r="E61" i="18" s="1"/>
  <c r="D74" i="18"/>
  <c r="D73" i="18" s="1"/>
  <c r="D72" i="18" s="1"/>
  <c r="D71" i="18" s="1"/>
  <c r="D70" i="18" s="1"/>
  <c r="D69" i="18" s="1"/>
  <c r="D68" i="18" s="1"/>
  <c r="D67" i="18" s="1"/>
  <c r="D66" i="18" s="1"/>
  <c r="D65" i="18" s="1"/>
  <c r="D64" i="18" s="1"/>
  <c r="D63" i="18" s="1"/>
  <c r="D62" i="18" s="1"/>
  <c r="D61" i="18" s="1"/>
  <c r="C74" i="18"/>
  <c r="C73" i="18" s="1"/>
  <c r="C72" i="18" s="1"/>
  <c r="C71" i="18" s="1"/>
  <c r="C70" i="18" s="1"/>
  <c r="C69" i="18" s="1"/>
  <c r="C68" i="18" s="1"/>
  <c r="C67" i="18" s="1"/>
  <c r="C66" i="18" s="1"/>
  <c r="C65" i="18" s="1"/>
  <c r="C64" i="18" s="1"/>
  <c r="C63" i="18" s="1"/>
  <c r="C62" i="18" s="1"/>
  <c r="C61" i="18" s="1"/>
  <c r="B74" i="18"/>
  <c r="B73" i="18" s="1"/>
  <c r="B72" i="18" s="1"/>
  <c r="B71" i="18" s="1"/>
  <c r="B70" i="18" s="1"/>
  <c r="B69" i="18" s="1"/>
  <c r="B68" i="18" s="1"/>
  <c r="B67" i="18" s="1"/>
  <c r="B66" i="18" s="1"/>
  <c r="B65" i="18" s="1"/>
  <c r="B64" i="18" s="1"/>
  <c r="B63" i="18" s="1"/>
  <c r="B62" i="18" s="1"/>
  <c r="B61" i="18" s="1"/>
  <c r="Q57" i="18"/>
  <c r="Q56" i="18" s="1"/>
  <c r="Q55" i="18" s="1"/>
  <c r="P57" i="18"/>
  <c r="O57" i="18"/>
  <c r="O56" i="18" s="1"/>
  <c r="O55" i="18" s="1"/>
  <c r="O54" i="18" s="1"/>
  <c r="O53" i="18" s="1"/>
  <c r="O52" i="18" s="1"/>
  <c r="O51" i="18" s="1"/>
  <c r="O50" i="18" s="1"/>
  <c r="O49" i="18" s="1"/>
  <c r="O48" i="18" s="1"/>
  <c r="O47" i="18" s="1"/>
  <c r="O46" i="18" s="1"/>
  <c r="O45" i="18" s="1"/>
  <c r="O44" i="18" s="1"/>
  <c r="N57" i="18"/>
  <c r="N56" i="18" s="1"/>
  <c r="N55" i="18" s="1"/>
  <c r="N54" i="18" s="1"/>
  <c r="N53" i="18" s="1"/>
  <c r="N52" i="18" s="1"/>
  <c r="N51" i="18" s="1"/>
  <c r="N50" i="18" s="1"/>
  <c r="N49" i="18" s="1"/>
  <c r="N48" i="18" s="1"/>
  <c r="N47" i="18" s="1"/>
  <c r="N46" i="18" s="1"/>
  <c r="N45" i="18" s="1"/>
  <c r="N44" i="18" s="1"/>
  <c r="M57" i="18"/>
  <c r="M56" i="18" s="1"/>
  <c r="M55" i="18" s="1"/>
  <c r="M54" i="18" s="1"/>
  <c r="M53" i="18" s="1"/>
  <c r="M52" i="18" s="1"/>
  <c r="M51" i="18" s="1"/>
  <c r="M50" i="18" s="1"/>
  <c r="M49" i="18" s="1"/>
  <c r="M48" i="18" s="1"/>
  <c r="M47" i="18" s="1"/>
  <c r="M46" i="18" s="1"/>
  <c r="M45" i="18" s="1"/>
  <c r="M44" i="18" s="1"/>
  <c r="L57" i="18"/>
  <c r="L56" i="18" s="1"/>
  <c r="L55" i="18" s="1"/>
  <c r="L54" i="18" s="1"/>
  <c r="L53" i="18" s="1"/>
  <c r="L52" i="18" s="1"/>
  <c r="L51" i="18" s="1"/>
  <c r="L50" i="18" s="1"/>
  <c r="L49" i="18" s="1"/>
  <c r="L48" i="18" s="1"/>
  <c r="L47" i="18" s="1"/>
  <c r="L46" i="18" s="1"/>
  <c r="L45" i="18" s="1"/>
  <c r="L44" i="18" s="1"/>
  <c r="K57" i="18"/>
  <c r="K56" i="18" s="1"/>
  <c r="K55" i="18" s="1"/>
  <c r="K54" i="18" s="1"/>
  <c r="K53" i="18" s="1"/>
  <c r="K52" i="18" s="1"/>
  <c r="K51" i="18" s="1"/>
  <c r="K50" i="18" s="1"/>
  <c r="K49" i="18" s="1"/>
  <c r="K48" i="18" s="1"/>
  <c r="K47" i="18" s="1"/>
  <c r="K46" i="18" s="1"/>
  <c r="K45" i="18" s="1"/>
  <c r="K44" i="18" s="1"/>
  <c r="J57" i="18"/>
  <c r="J56" i="18" s="1"/>
  <c r="J55" i="18" s="1"/>
  <c r="J54" i="18" s="1"/>
  <c r="J53" i="18" s="1"/>
  <c r="J52" i="18" s="1"/>
  <c r="J51" i="18" s="1"/>
  <c r="J50" i="18" s="1"/>
  <c r="J49" i="18" s="1"/>
  <c r="J48" i="18" s="1"/>
  <c r="J47" i="18" s="1"/>
  <c r="J46" i="18" s="1"/>
  <c r="J45" i="18" s="1"/>
  <c r="J44" i="18" s="1"/>
  <c r="I57" i="18"/>
  <c r="I56" i="18" s="1"/>
  <c r="I55" i="18" s="1"/>
  <c r="H57" i="18"/>
  <c r="F57" i="18"/>
  <c r="F56" i="18" s="1"/>
  <c r="F55" i="18" s="1"/>
  <c r="F54" i="18" s="1"/>
  <c r="F53" i="18" s="1"/>
  <c r="F52" i="18" s="1"/>
  <c r="F51" i="18" s="1"/>
  <c r="F50" i="18" s="1"/>
  <c r="F49" i="18" s="1"/>
  <c r="F48" i="18" s="1"/>
  <c r="F47" i="18" s="1"/>
  <c r="F46" i="18" s="1"/>
  <c r="F45" i="18" s="1"/>
  <c r="F44" i="18" s="1"/>
  <c r="E57" i="18"/>
  <c r="E56" i="18" s="1"/>
  <c r="E55" i="18" s="1"/>
  <c r="E54" i="18" s="1"/>
  <c r="E53" i="18" s="1"/>
  <c r="E52" i="18" s="1"/>
  <c r="E51" i="18" s="1"/>
  <c r="E50" i="18" s="1"/>
  <c r="E49" i="18" s="1"/>
  <c r="E48" i="18" s="1"/>
  <c r="E47" i="18" s="1"/>
  <c r="E46" i="18" s="1"/>
  <c r="E45" i="18" s="1"/>
  <c r="E44" i="18" s="1"/>
  <c r="D57" i="18"/>
  <c r="D56" i="18" s="1"/>
  <c r="D55" i="18" s="1"/>
  <c r="D54" i="18" s="1"/>
  <c r="D53" i="18" s="1"/>
  <c r="D52" i="18" s="1"/>
  <c r="D51" i="18" s="1"/>
  <c r="D50" i="18" s="1"/>
  <c r="D49" i="18" s="1"/>
  <c r="D48" i="18" s="1"/>
  <c r="D47" i="18" s="1"/>
  <c r="D46" i="18" s="1"/>
  <c r="D45" i="18" s="1"/>
  <c r="D44" i="18" s="1"/>
  <c r="C57" i="18"/>
  <c r="C56" i="18" s="1"/>
  <c r="C55" i="18" s="1"/>
  <c r="C54" i="18" s="1"/>
  <c r="C53" i="18" s="1"/>
  <c r="C52" i="18" s="1"/>
  <c r="C51" i="18" s="1"/>
  <c r="C50" i="18" s="1"/>
  <c r="C49" i="18" s="1"/>
  <c r="C48" i="18" s="1"/>
  <c r="C47" i="18" s="1"/>
  <c r="C46" i="18" s="1"/>
  <c r="C45" i="18" s="1"/>
  <c r="C44" i="18" s="1"/>
  <c r="B57" i="18"/>
  <c r="B56" i="18" s="1"/>
  <c r="B55" i="18" s="1"/>
  <c r="B54" i="18" s="1"/>
  <c r="B53" i="18" s="1"/>
  <c r="B52" i="18" s="1"/>
  <c r="B51" i="18" s="1"/>
  <c r="B50" i="18" s="1"/>
  <c r="B49" i="18" s="1"/>
  <c r="B48" i="18" s="1"/>
  <c r="B47" i="18" s="1"/>
  <c r="B46" i="18" s="1"/>
  <c r="B45" i="18" s="1"/>
  <c r="B44" i="18" s="1"/>
  <c r="P56" i="18"/>
  <c r="P55" i="18" s="1"/>
  <c r="P54" i="18" s="1"/>
  <c r="P53" i="18" s="1"/>
  <c r="P52" i="18" s="1"/>
  <c r="P51" i="18" s="1"/>
  <c r="P50" i="18" s="1"/>
  <c r="P49" i="18" s="1"/>
  <c r="P48" i="18" s="1"/>
  <c r="P47" i="18" s="1"/>
  <c r="P46" i="18" s="1"/>
  <c r="P45" i="18" s="1"/>
  <c r="P44" i="18" s="1"/>
  <c r="H56" i="18"/>
  <c r="H55" i="18" s="1"/>
  <c r="H54" i="18" s="1"/>
  <c r="H53" i="18" s="1"/>
  <c r="H52" i="18" s="1"/>
  <c r="H51" i="18" s="1"/>
  <c r="H50" i="18" s="1"/>
  <c r="H49" i="18" s="1"/>
  <c r="H48" i="18" s="1"/>
  <c r="H47" i="18" s="1"/>
  <c r="H46" i="18" s="1"/>
  <c r="H45" i="18" s="1"/>
  <c r="H44" i="18" s="1"/>
  <c r="Q54" i="18"/>
  <c r="Q53" i="18" s="1"/>
  <c r="Q52" i="18" s="1"/>
  <c r="Q51" i="18" s="1"/>
  <c r="Q50" i="18" s="1"/>
  <c r="Q49" i="18" s="1"/>
  <c r="Q48" i="18" s="1"/>
  <c r="Q47" i="18" s="1"/>
  <c r="Q46" i="18" s="1"/>
  <c r="Q45" i="18" s="1"/>
  <c r="Q44" i="18" s="1"/>
  <c r="I54" i="18"/>
  <c r="I53" i="18" s="1"/>
  <c r="I52" i="18" s="1"/>
  <c r="I51" i="18" s="1"/>
  <c r="I50" i="18" s="1"/>
  <c r="I49" i="18" s="1"/>
  <c r="I48" i="18" s="1"/>
  <c r="I47" i="18" s="1"/>
  <c r="I46" i="18" s="1"/>
  <c r="I45" i="18" s="1"/>
  <c r="I44" i="18" s="1"/>
  <c r="M51" i="20" l="1"/>
  <c r="B56" i="20"/>
  <c r="F60" i="20"/>
  <c r="C48" i="20"/>
  <c r="D49" i="20"/>
  <c r="F51" i="20"/>
  <c r="G52" i="20"/>
  <c r="H53" i="20"/>
  <c r="I54" i="20"/>
  <c r="J55" i="20"/>
  <c r="K56" i="20"/>
  <c r="L57" i="20"/>
  <c r="M58" i="20"/>
  <c r="N59" i="20"/>
  <c r="D9" i="19"/>
  <c r="G47" i="20"/>
  <c r="G48" i="20"/>
  <c r="H49" i="20"/>
  <c r="I50" i="20"/>
  <c r="J51" i="20"/>
  <c r="K52" i="20"/>
  <c r="L53" i="20"/>
  <c r="M54" i="20"/>
  <c r="N55" i="20"/>
  <c r="O56" i="20"/>
  <c r="P57" i="20"/>
  <c r="B59" i="20"/>
  <c r="C60" i="20"/>
  <c r="D120" i="20"/>
  <c r="N121" i="20"/>
  <c r="G123" i="20"/>
  <c r="I124" i="20"/>
  <c r="B126" i="20"/>
  <c r="F127" i="20"/>
  <c r="M128" i="20"/>
  <c r="F130" i="20"/>
  <c r="J131" i="20"/>
  <c r="B133" i="20"/>
  <c r="J48" i="20"/>
  <c r="O53" i="20"/>
  <c r="E59" i="20"/>
  <c r="F47" i="20"/>
  <c r="E50" i="20"/>
  <c r="I47" i="20"/>
  <c r="H48" i="20"/>
  <c r="I49" i="20"/>
  <c r="K51" i="20"/>
  <c r="M53" i="20"/>
  <c r="O55" i="20"/>
  <c r="B58" i="20"/>
  <c r="D60" i="20"/>
  <c r="P121" i="20"/>
  <c r="H123" i="20"/>
  <c r="C126" i="20"/>
  <c r="K127" i="20"/>
  <c r="G130" i="20"/>
  <c r="O131" i="20"/>
  <c r="L50" i="20"/>
  <c r="C57" i="20"/>
  <c r="K48" i="20"/>
  <c r="L49" i="20"/>
  <c r="M50" i="20"/>
  <c r="N51" i="20"/>
  <c r="O52" i="20"/>
  <c r="P53" i="20"/>
  <c r="B55" i="20"/>
  <c r="C56" i="20"/>
  <c r="D57" i="20"/>
  <c r="E58" i="20"/>
  <c r="F59" i="20"/>
  <c r="G60" i="20"/>
  <c r="O120" i="20"/>
  <c r="G122" i="20"/>
  <c r="N47" i="20"/>
  <c r="O48" i="20"/>
  <c r="P49" i="20"/>
  <c r="B51" i="20"/>
  <c r="C52" i="20"/>
  <c r="D53" i="20"/>
  <c r="E54" i="20"/>
  <c r="F55" i="20"/>
  <c r="G56" i="20"/>
  <c r="H57" i="20"/>
  <c r="I58" i="20"/>
  <c r="J59" i="20"/>
  <c r="K60" i="20"/>
  <c r="E121" i="20"/>
  <c r="O123" i="20"/>
  <c r="D125" i="20"/>
  <c r="K126" i="20"/>
  <c r="D128" i="20"/>
  <c r="H129" i="20"/>
  <c r="O130" i="20"/>
  <c r="H132" i="20"/>
  <c r="L133" i="20"/>
  <c r="N52" i="20"/>
  <c r="B47" i="20"/>
  <c r="C51" i="20"/>
  <c r="G55" i="20"/>
  <c r="K59" i="20"/>
  <c r="F121" i="20"/>
  <c r="N122" i="20"/>
  <c r="P123" i="20"/>
  <c r="I125" i="20"/>
  <c r="E128" i="20"/>
  <c r="M129" i="20"/>
  <c r="I132" i="20"/>
  <c r="K49" i="20"/>
  <c r="P54" i="20"/>
  <c r="D58" i="20"/>
  <c r="B48" i="20"/>
  <c r="C49" i="20"/>
  <c r="D50" i="20"/>
  <c r="E51" i="20"/>
  <c r="F52" i="20"/>
  <c r="G53" i="20"/>
  <c r="H54" i="20"/>
  <c r="I55" i="20"/>
  <c r="J56" i="20"/>
  <c r="K57" i="20"/>
  <c r="L58" i="20"/>
  <c r="M59" i="20"/>
  <c r="N60" i="20"/>
  <c r="O122" i="20"/>
  <c r="J125" i="20"/>
  <c r="C127" i="20"/>
  <c r="N129" i="20"/>
  <c r="G131" i="20"/>
  <c r="E120" i="20"/>
  <c r="M120" i="20"/>
  <c r="H47" i="20"/>
  <c r="P47" i="20"/>
  <c r="I48" i="20"/>
  <c r="B49" i="20"/>
  <c r="J49" i="20"/>
  <c r="C50" i="20"/>
  <c r="D51" i="20"/>
  <c r="L51" i="20"/>
  <c r="E52" i="20"/>
  <c r="M52" i="20"/>
  <c r="F53" i="20"/>
  <c r="N53" i="20"/>
  <c r="G54" i="20"/>
  <c r="O54" i="20"/>
  <c r="H55" i="20"/>
  <c r="P55" i="20"/>
  <c r="I56" i="20"/>
  <c r="B57" i="20"/>
  <c r="J57" i="20"/>
  <c r="C58" i="20"/>
  <c r="K58" i="20"/>
  <c r="D59" i="20"/>
  <c r="L59" i="20"/>
  <c r="E60" i="20"/>
  <c r="M60" i="20"/>
  <c r="C47" i="20"/>
  <c r="K47" i="20"/>
  <c r="D48" i="20"/>
  <c r="L48" i="20"/>
  <c r="E49" i="20"/>
  <c r="M49" i="20"/>
  <c r="F50" i="20"/>
  <c r="N50" i="20"/>
  <c r="G51" i="20"/>
  <c r="O51" i="20"/>
  <c r="H52" i="20"/>
  <c r="P52" i="20"/>
  <c r="I53" i="20"/>
  <c r="B54" i="20"/>
  <c r="J54" i="20"/>
  <c r="C55" i="20"/>
  <c r="K55" i="20"/>
  <c r="D56" i="20"/>
  <c r="L56" i="20"/>
  <c r="E57" i="20"/>
  <c r="M57" i="20"/>
  <c r="F58" i="20"/>
  <c r="N58" i="20"/>
  <c r="G59" i="20"/>
  <c r="O59" i="20"/>
  <c r="H60" i="20"/>
  <c r="P60" i="20"/>
  <c r="D8" i="19"/>
  <c r="D11" i="19"/>
  <c r="H16" i="19"/>
  <c r="D6" i="19"/>
  <c r="D14" i="19"/>
  <c r="D7" i="19"/>
  <c r="H12" i="19"/>
  <c r="D15" i="19"/>
  <c r="D18" i="19"/>
</calcChain>
</file>

<file path=xl/sharedStrings.xml><?xml version="1.0" encoding="utf-8"?>
<sst xmlns="http://schemas.openxmlformats.org/spreadsheetml/2006/main" count="1971" uniqueCount="420">
  <si>
    <t>Total</t>
  </si>
  <si>
    <t>Male</t>
  </si>
  <si>
    <t>Female</t>
  </si>
  <si>
    <t>Chuuk</t>
  </si>
  <si>
    <t>Pohnpei</t>
  </si>
  <si>
    <t>Yap</t>
  </si>
  <si>
    <t>Kosrae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</si>
  <si>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</si>
  <si>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</si>
  <si>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</si>
  <si>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</si>
  <si>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</si>
  <si>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</si>
  <si>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</si>
  <si>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</si>
  <si>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</si>
  <si>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</si>
  <si>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</si>
  <si>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</si>
  <si>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</si>
  <si>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</si>
  <si>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</si>
  <si>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</si>
  <si>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</si>
  <si>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Now married</t>
  </si>
  <si>
    <t>Consensually married</t>
  </si>
  <si>
    <t>Widowed</t>
  </si>
  <si>
    <t>DIvorced</t>
  </si>
  <si>
    <t>Separated</t>
  </si>
  <si>
    <t>Never married</t>
  </si>
  <si>
    <t>None</t>
  </si>
  <si>
    <t>One</t>
  </si>
  <si>
    <t>Two</t>
  </si>
  <si>
    <t>Three</t>
  </si>
  <si>
    <t>Four</t>
  </si>
  <si>
    <t>Five</t>
  </si>
  <si>
    <t>Six</t>
  </si>
  <si>
    <t>Seven or more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</si>
  <si>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</si>
  <si>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</si>
  <si>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</si>
  <si>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</si>
  <si>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</si>
  <si>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</si>
  <si>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</si>
  <si>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</si>
  <si>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Roomer-boarder</t>
  </si>
  <si>
    <t>Housemate</t>
  </si>
  <si>
    <t>Unmarried</t>
  </si>
  <si>
    <t>Nonrelative</t>
  </si>
  <si>
    <t>Niece nephew</t>
  </si>
  <si>
    <t>Cousin</t>
  </si>
  <si>
    <t>Aunt uncle</t>
  </si>
  <si>
    <t>Child-in-law</t>
  </si>
  <si>
    <t>Parent-in-law</t>
  </si>
  <si>
    <t>Other in-law</t>
  </si>
  <si>
    <t>Catholic</t>
  </si>
  <si>
    <t>Protestant</t>
  </si>
  <si>
    <t>Assembly of God</t>
  </si>
  <si>
    <t>Other protestant</t>
  </si>
  <si>
    <t>Traditional religion</t>
  </si>
  <si>
    <t>Mormon (LSD)</t>
  </si>
  <si>
    <t>Seventh Day adventist</t>
  </si>
  <si>
    <t>Other religions</t>
  </si>
  <si>
    <t>Refused or no religion</t>
  </si>
  <si>
    <t>Chuukese</t>
  </si>
  <si>
    <t>Pohnpeian</t>
  </si>
  <si>
    <t>Kosraean</t>
  </si>
  <si>
    <t>Yapese</t>
  </si>
  <si>
    <t>Yap Outer Islander</t>
  </si>
  <si>
    <t>Others</t>
  </si>
  <si>
    <t>No second ethnicity</t>
  </si>
  <si>
    <t>FSM citizen</t>
  </si>
  <si>
    <t>Not FSM citizen</t>
  </si>
  <si>
    <t>US citizen</t>
  </si>
  <si>
    <t>Not US citizen</t>
  </si>
  <si>
    <t>Palau</t>
  </si>
  <si>
    <t>Marshall Islands</t>
  </si>
  <si>
    <t>CNMI</t>
  </si>
  <si>
    <t>Guam</t>
  </si>
  <si>
    <t>Hawaii</t>
  </si>
  <si>
    <t>Other Pacific</t>
  </si>
  <si>
    <t>United States</t>
  </si>
  <si>
    <t>Asia</t>
  </si>
  <si>
    <t>Employment</t>
  </si>
  <si>
    <t>Relative of employed person</t>
  </si>
  <si>
    <t>Family reasons</t>
  </si>
  <si>
    <t>Education</t>
  </si>
  <si>
    <t>Medical reasons</t>
  </si>
  <si>
    <t>Visiting or vacation</t>
  </si>
  <si>
    <t>Other</t>
  </si>
  <si>
    <t>Did not migrate</t>
  </si>
  <si>
    <t>2010-2012</t>
  </si>
  <si>
    <t>2005-2009</t>
  </si>
  <si>
    <t>2000-2004</t>
  </si>
  <si>
    <t>1995-1999</t>
  </si>
  <si>
    <t>1988-1994</t>
  </si>
  <si>
    <t>1987 or before</t>
  </si>
  <si>
    <t>0 times</t>
  </si>
  <si>
    <t>1 times</t>
  </si>
  <si>
    <t>2 times</t>
  </si>
  <si>
    <t>3 times</t>
  </si>
  <si>
    <t>4 times</t>
  </si>
  <si>
    <t>5 times</t>
  </si>
  <si>
    <t>6 to 8 times</t>
  </si>
  <si>
    <t>9 or more times</t>
  </si>
  <si>
    <t>2008 or 2009</t>
  </si>
  <si>
    <t>2005 to 2007</t>
  </si>
  <si>
    <t>2000 to 2004</t>
  </si>
  <si>
    <t>Before 2000</t>
  </si>
  <si>
    <t>No has not attended</t>
  </si>
  <si>
    <t>Yes public school or college</t>
  </si>
  <si>
    <t>Yes private school or college</t>
  </si>
  <si>
    <t>Nursery or Kindergarten</t>
  </si>
  <si>
    <t>1st through 4th grade</t>
  </si>
  <si>
    <t>5th or 6th grade</t>
  </si>
  <si>
    <t>7th or 8th grade</t>
  </si>
  <si>
    <t>9th or 10th grade</t>
  </si>
  <si>
    <t>11th</t>
  </si>
  <si>
    <t>12th</t>
  </si>
  <si>
    <t>High school graduate</t>
  </si>
  <si>
    <t>Some college</t>
  </si>
  <si>
    <t>AA - academic</t>
  </si>
  <si>
    <t>AA - occupational</t>
  </si>
  <si>
    <t>BA</t>
  </si>
  <si>
    <t>MS or higher</t>
  </si>
  <si>
    <t>Free or reduced meal</t>
  </si>
  <si>
    <t>No free or reduced meal</t>
  </si>
  <si>
    <t>After school program</t>
  </si>
  <si>
    <t>No after school program</t>
  </si>
  <si>
    <t>Pell grant</t>
  </si>
  <si>
    <t>No Pell grant</t>
  </si>
  <si>
    <t>Suppl Educ Op Grant (SEOG)</t>
  </si>
  <si>
    <t>No SEOG</t>
  </si>
  <si>
    <t>Work Study</t>
  </si>
  <si>
    <t>No Work Study</t>
  </si>
  <si>
    <t>Student loan</t>
  </si>
  <si>
    <t>No student loan</t>
  </si>
  <si>
    <t>Lived this house 5 years ago</t>
  </si>
  <si>
    <t>Lived elsewhere 5 years ago</t>
  </si>
  <si>
    <t>US Mainland</t>
  </si>
  <si>
    <t>Elsewhere</t>
  </si>
  <si>
    <t>Lived this house one year ago</t>
  </si>
  <si>
    <t>Live elsewhere one year ago</t>
  </si>
  <si>
    <t>Less than 1 year old</t>
  </si>
  <si>
    <t>Speak only English at home</t>
  </si>
  <si>
    <t>Speak other language at home</t>
  </si>
  <si>
    <t>English</t>
  </si>
  <si>
    <t>Yapese/Yap OI</t>
  </si>
  <si>
    <t>Other languages</t>
  </si>
  <si>
    <t>Yes other lang more than English</t>
  </si>
  <si>
    <t>Both equally often</t>
  </si>
  <si>
    <t>No other lang less than English</t>
  </si>
  <si>
    <t>Doesn't speak English</t>
  </si>
  <si>
    <t>Speak only English</t>
  </si>
  <si>
    <t>0 - 14 years</t>
  </si>
  <si>
    <t>15 - 29 years</t>
  </si>
  <si>
    <t>30 - 44 years</t>
  </si>
  <si>
    <t>45 - 59 years</t>
  </si>
  <si>
    <t>60 years and over</t>
  </si>
  <si>
    <t>Other Lang more than English or no English</t>
  </si>
  <si>
    <t>Both equally often or other less than English</t>
  </si>
  <si>
    <t>At least one</t>
  </si>
  <si>
    <t>Diabetes</t>
  </si>
  <si>
    <t>Obesity</t>
  </si>
  <si>
    <t>Respiratory -- TB</t>
  </si>
  <si>
    <t>Other physical</t>
  </si>
  <si>
    <t>Mental</t>
  </si>
  <si>
    <t>NA</t>
  </si>
  <si>
    <t>Yes</t>
  </si>
  <si>
    <t>No</t>
  </si>
  <si>
    <t>Communicate with FSM daily</t>
  </si>
  <si>
    <t>Communicate weekly</t>
  </si>
  <si>
    <t>Communicate monthly</t>
  </si>
  <si>
    <t>Communicate less than monthly</t>
  </si>
  <si>
    <t>Never communicate</t>
  </si>
  <si>
    <t>Usual communicate by internet</t>
  </si>
  <si>
    <t>Usual by phone</t>
  </si>
  <si>
    <t>Usual by letter</t>
  </si>
  <si>
    <t>Usual by internet and phone</t>
  </si>
  <si>
    <t>Use all three</t>
  </si>
  <si>
    <t>Voted in last FSM election</t>
  </si>
  <si>
    <t>Did not vote in last FSM election</t>
  </si>
  <si>
    <t>Contacted FSM Office</t>
  </si>
  <si>
    <t>Did not contact FSM office</t>
  </si>
  <si>
    <t>Use mass transit daily</t>
  </si>
  <si>
    <t>Use transit a few times a week</t>
  </si>
  <si>
    <t>Did not use transit</t>
  </si>
  <si>
    <t>Never use mass transit</t>
  </si>
  <si>
    <t>Yes paid and no subsistence</t>
  </si>
  <si>
    <t>Yes paid and subsistence</t>
  </si>
  <si>
    <t>Yes Subsistence only</t>
  </si>
  <si>
    <t>1 to 14</t>
  </si>
  <si>
    <t>15 to 34</t>
  </si>
  <si>
    <t>35 to 39</t>
  </si>
  <si>
    <t>More than 40</t>
  </si>
  <si>
    <t>0.00 - 6.99</t>
  </si>
  <si>
    <t>7.00 - 7.99</t>
  </si>
  <si>
    <t>8.00 - 8.99</t>
  </si>
  <si>
    <t>9.00 - 9.99</t>
  </si>
  <si>
    <t>10.00 - 12.49</t>
  </si>
  <si>
    <t>12.50 - 14.99</t>
  </si>
  <si>
    <t>15.00 or more</t>
  </si>
  <si>
    <t>Private company</t>
  </si>
  <si>
    <t>Government</t>
  </si>
  <si>
    <t>Self employed</t>
  </si>
  <si>
    <t>Worked in 2011</t>
  </si>
  <si>
    <t>DId not work in 2011</t>
  </si>
  <si>
    <t>Less than 20 hours</t>
  </si>
  <si>
    <t>20 to 34 hours</t>
  </si>
  <si>
    <t>35 to 39 hours</t>
  </si>
  <si>
    <t>40 hours</t>
  </si>
  <si>
    <t>More than 40 hours</t>
  </si>
  <si>
    <t>Less than $5000</t>
  </si>
  <si>
    <t>$5000 to $9999</t>
  </si>
  <si>
    <t>$10000 to $14999</t>
  </si>
  <si>
    <t>$15000 to $19999</t>
  </si>
  <si>
    <t>$20000 to $29999</t>
  </si>
  <si>
    <t>$30000 or more</t>
  </si>
  <si>
    <t>Mean</t>
  </si>
  <si>
    <t>Less than $1000</t>
  </si>
  <si>
    <t>$1000 to $2499</t>
  </si>
  <si>
    <t>$2500 to $4999</t>
  </si>
  <si>
    <t>$10000 or more</t>
  </si>
  <si>
    <t>No income</t>
  </si>
  <si>
    <t>$1 to $999</t>
  </si>
  <si>
    <t>$5000 to $7499</t>
  </si>
  <si>
    <t>$7500 to $9999</t>
  </si>
  <si>
    <t>$30000 to $39999</t>
  </si>
  <si>
    <t>$40000 to $49999</t>
  </si>
  <si>
    <t>$50000 to $74999</t>
  </si>
  <si>
    <t>$75000 to $99999</t>
  </si>
  <si>
    <t>$100000 or more</t>
  </si>
  <si>
    <t>Source: 2012 Surveys of Micronesian Migrants</t>
  </si>
  <si>
    <t>Total Second Ethnicity</t>
  </si>
  <si>
    <t>SEOG</t>
  </si>
  <si>
    <t xml:space="preserve">   Educ attainment 25 yrs and over</t>
  </si>
  <si>
    <t xml:space="preserve">   Educ attainment 18 years and over</t>
  </si>
  <si>
    <t>Table 6. Age5 by ESR</t>
  </si>
  <si>
    <t>In the labor force</t>
  </si>
  <si>
    <t>Age5</t>
  </si>
  <si>
    <t>Employed</t>
  </si>
  <si>
    <t>Unemployed and looking</t>
  </si>
  <si>
    <t xml:space="preserve">Not in the labor force </t>
  </si>
  <si>
    <t>Percent</t>
  </si>
  <si>
    <t>Worked for pay last week</t>
  </si>
  <si>
    <t>Temproarily not working</t>
  </si>
  <si>
    <t>Number</t>
  </si>
  <si>
    <t>No Subsistence</t>
  </si>
  <si>
    <t>Subsistence only</t>
  </si>
  <si>
    <t>Table 6. ESR and Age5 by Sex and State</t>
  </si>
  <si>
    <t>Sex</t>
  </si>
  <si>
    <t>State</t>
  </si>
  <si>
    <t xml:space="preserve">   ESR</t>
  </si>
  <si>
    <t xml:space="preserve">   Total</t>
  </si>
  <si>
    <t xml:space="preserve">   Age5</t>
  </si>
  <si>
    <t>EMPLOYED</t>
  </si>
  <si>
    <t>PERCENT IN LF</t>
  </si>
  <si>
    <t xml:space="preserve">   Worked for pay last week</t>
  </si>
  <si>
    <t xml:space="preserve">   Temproarily not working</t>
  </si>
  <si>
    <t xml:space="preserve">   Unemployed and looking</t>
  </si>
  <si>
    <t>PERCENT UNEMPLOYED</t>
  </si>
  <si>
    <t xml:space="preserve">   Not in the labor force -- no subsistence</t>
  </si>
  <si>
    <t xml:space="preserve">   Subsistence only</t>
  </si>
  <si>
    <t>Table 3. State and HINCOME by food stamps and welfare</t>
  </si>
  <si>
    <t>food stamps and welfare</t>
  </si>
  <si>
    <t>Food stamps only</t>
  </si>
  <si>
    <t>Welfare only</t>
  </si>
  <si>
    <t>Food stamps and welfare</t>
  </si>
  <si>
    <t>Neither food stamps nor welfare</t>
  </si>
  <si>
    <t xml:space="preserve">   State</t>
  </si>
  <si>
    <t xml:space="preserve">   HINCOME</t>
  </si>
  <si>
    <t xml:space="preserve">   Chuuk</t>
  </si>
  <si>
    <t xml:space="preserve">   Pohnpei</t>
  </si>
  <si>
    <t xml:space="preserve">   Yap</t>
  </si>
  <si>
    <t xml:space="preserve">   Kosrae</t>
  </si>
  <si>
    <t>Table 8. State and Household members by Workers in family</t>
  </si>
  <si>
    <t>Workers in family</t>
  </si>
  <si>
    <t>0 workers</t>
  </si>
  <si>
    <t>1 workers</t>
  </si>
  <si>
    <t>2 workers</t>
  </si>
  <si>
    <t>3 workers</t>
  </si>
  <si>
    <t>4 workers</t>
  </si>
  <si>
    <t>5 workers</t>
  </si>
  <si>
    <t>6 workers</t>
  </si>
  <si>
    <t>7 workers</t>
  </si>
  <si>
    <t>8 workers</t>
  </si>
  <si>
    <t>9 or more workers</t>
  </si>
  <si>
    <t xml:space="preserve">   Household members</t>
  </si>
  <si>
    <t>0 members</t>
  </si>
  <si>
    <t>1 members</t>
  </si>
  <si>
    <t>2 members</t>
  </si>
  <si>
    <t>3 members</t>
  </si>
  <si>
    <t>4 members</t>
  </si>
  <si>
    <t>5 members</t>
  </si>
  <si>
    <t>6 members</t>
  </si>
  <si>
    <t>7 members</t>
  </si>
  <si>
    <t>8 members</t>
  </si>
  <si>
    <t>9 members</t>
  </si>
  <si>
    <t>10 members</t>
  </si>
  <si>
    <t>11 members</t>
  </si>
  <si>
    <t>12 members</t>
  </si>
  <si>
    <t>13 members</t>
  </si>
  <si>
    <t>14 members</t>
  </si>
  <si>
    <t>15 or more members</t>
  </si>
  <si>
    <t>Table 5. State and HINCOME by Workers in family</t>
  </si>
  <si>
    <t>Table 2. State and Workers in family by Work last week, ESR</t>
  </si>
  <si>
    <t>Work last week</t>
  </si>
  <si>
    <t xml:space="preserve">   Workers in family</t>
  </si>
  <si>
    <t>ESR</t>
  </si>
  <si>
    <t>Temporarily not working</t>
  </si>
  <si>
    <t>Not in the labor force -- no subsistence</t>
  </si>
  <si>
    <t>Source: 2012 Surveys of Micronesian Migrants to CNMI, Guam, Hawaii and the U.S. Mainland</t>
  </si>
  <si>
    <t>Note: Population Estimates from 2003 Survey and interim births and migrants</t>
  </si>
  <si>
    <t>Pohn</t>
  </si>
  <si>
    <t>Table G06.  School Attendance and Educational Attainment by Sex and State, Guam: 2012</t>
  </si>
  <si>
    <t>Table G07. Percentages for Educational Attainment by Sex and State, Guam: 2012</t>
  </si>
  <si>
    <t>Table G11.  Language by Age, Guam: 2012</t>
  </si>
  <si>
    <t>Table  G09. Residence in 2007 and Residence in 2011 by Sex and State, Guam: 2012</t>
  </si>
  <si>
    <t>Table G01. Age, Marital Status, and Children born by Sex and State, Guam: 2012</t>
  </si>
  <si>
    <t>Table G02 . Relationship and Religion by Sex and State, Guam: 2012</t>
  </si>
  <si>
    <t>Table G03. Ethnicity by Sex and State, Guam:2012</t>
  </si>
  <si>
    <t>Table G04. FSM and US Citizenship, Birthplace, and Reason for Migration by Sex and State, Guam: 2012</t>
  </si>
  <si>
    <t>Table  G05. Year left Micronesia, Year of Arrival, Times returned, and Year of Last Return by Sex and State, Guam: 2012</t>
  </si>
  <si>
    <t>Table G08. School Programs by Sex and State, Guam: 2012</t>
  </si>
  <si>
    <t>Table  G10. Language Use by Sex and State, Guam: 2012</t>
  </si>
  <si>
    <t>Table G12. Health conditions by Sex and State, Guam: 2012</t>
  </si>
  <si>
    <t>Table G13. Parents' Birthplace by State and Sex, Guam: 2012</t>
  </si>
  <si>
    <t>Table  G14. Communication and Mass Transit by Sex and State, Guam: 2012</t>
  </si>
  <si>
    <t>Table  G15. Work in Previous Week, Hours and Pay, and Sector by Sex and State, Guam: 2012</t>
  </si>
  <si>
    <t>Table  G16.  Work Last Year, Weeks and Hours by State and Sex, Guam: 2012</t>
  </si>
  <si>
    <t>Table G17. Income by Type and Amount by Sex and State, Guam: 2012</t>
  </si>
  <si>
    <t>Table  G18. Total Personal and Household Income by Sex and State, Guam: 2012</t>
  </si>
  <si>
    <t>Age</t>
  </si>
  <si>
    <t>Marital Status</t>
  </si>
  <si>
    <t>Children ever born</t>
  </si>
  <si>
    <t>Religion</t>
  </si>
  <si>
    <t>Relationship</t>
  </si>
  <si>
    <t>First Ethnicity</t>
  </si>
  <si>
    <t>First and Second Ethnicity</t>
  </si>
  <si>
    <t>First Ethnicity: Chuukese</t>
  </si>
  <si>
    <t>First Ethnicity: All</t>
  </si>
  <si>
    <t>First Ethnicity: Pohnpeian</t>
  </si>
  <si>
    <t>First Ethnicity: Yapese</t>
  </si>
  <si>
    <t>First Ethnicity: Yap Outer Islands</t>
  </si>
  <si>
    <t>First Ethnicity: Other</t>
  </si>
  <si>
    <t>FSM Citizenship</t>
  </si>
  <si>
    <t>US Citizenship</t>
  </si>
  <si>
    <t>Birthplace</t>
  </si>
  <si>
    <t>Reason Migrated</t>
  </si>
  <si>
    <t>Year Lest FSM</t>
  </si>
  <si>
    <t>Arrival Year in Guam</t>
  </si>
  <si>
    <t>Times Returned</t>
  </si>
  <si>
    <t>Year Returned to Guam the Last Time</t>
  </si>
  <si>
    <t>School Attendance</t>
  </si>
  <si>
    <t>Educational Attainment</t>
  </si>
  <si>
    <t>Those not attending</t>
  </si>
  <si>
    <t>Those attending</t>
  </si>
  <si>
    <t>Educational Attainment 25 years and over</t>
  </si>
  <si>
    <t>Educational Attainment 18 years and over</t>
  </si>
  <si>
    <t>Residence in 2007</t>
  </si>
  <si>
    <t>Born after June 2007</t>
  </si>
  <si>
    <t>Place of Residence in 2007</t>
  </si>
  <si>
    <t>Residence in 2011</t>
  </si>
  <si>
    <t>Place of Residence in 2011</t>
  </si>
  <si>
    <t>Speaking Only English</t>
  </si>
  <si>
    <t>Speaking another language</t>
  </si>
  <si>
    <t>Amount of Speaking</t>
  </si>
  <si>
    <t>Chuukese Speaking</t>
  </si>
  <si>
    <t>Pohnpeian Speaking</t>
  </si>
  <si>
    <t>Kosraean Speaking</t>
  </si>
  <si>
    <t>Yapese Speaking</t>
  </si>
  <si>
    <t>Whether having a health condition</t>
  </si>
  <si>
    <t>Type of Health Condition</t>
  </si>
  <si>
    <t>Dialysis</t>
  </si>
  <si>
    <t>Hospital visits</t>
  </si>
  <si>
    <t>Mother's Birthplace</t>
  </si>
  <si>
    <t>Father's Birthplace</t>
  </si>
  <si>
    <t>Communicate</t>
  </si>
  <si>
    <t>Usual Communication</t>
  </si>
  <si>
    <t>Contacted Embassy or other office</t>
  </si>
  <si>
    <t>Mass transit</t>
  </si>
  <si>
    <t>Work in Previous Week</t>
  </si>
  <si>
    <t>Hourse worked in week</t>
  </si>
  <si>
    <t>Hourly Pay</t>
  </si>
  <si>
    <t>Sector</t>
  </si>
  <si>
    <t>Work in 2011</t>
  </si>
  <si>
    <t>Hours worked in 2011 for all weeks</t>
  </si>
  <si>
    <t>Worked 39 weeks or less</t>
  </si>
  <si>
    <t>Worked 40 to 49 weeks</t>
  </si>
  <si>
    <t>Worked 50 to 52 weeks</t>
  </si>
  <si>
    <t>Wages</t>
  </si>
  <si>
    <t>Business</t>
  </si>
  <si>
    <t>Interest</t>
  </si>
  <si>
    <t>Social Security</t>
  </si>
  <si>
    <t>Government Programs</t>
  </si>
  <si>
    <t>Remittance from outside Guam</t>
  </si>
  <si>
    <t>Remittance from within Guam</t>
  </si>
  <si>
    <t>Other income</t>
  </si>
  <si>
    <t>Total Personal Income</t>
  </si>
  <si>
    <t>Household Income</t>
  </si>
  <si>
    <t>Annual Take Home Pay</t>
  </si>
  <si>
    <t>Characteristics</t>
  </si>
  <si>
    <t>Females</t>
  </si>
  <si>
    <t>Males</t>
  </si>
  <si>
    <t>CEB/woman</t>
  </si>
  <si>
    <t>0 to 14</t>
  </si>
  <si>
    <t>60+</t>
  </si>
  <si>
    <t>15 to 59</t>
  </si>
  <si>
    <t>Dependency Ratio</t>
  </si>
  <si>
    <t>Sex Ratio</t>
  </si>
  <si>
    <t>NOTE THAT I HAVE MOVED YAP TO THE WEST!!</t>
  </si>
  <si>
    <t>Persons per household</t>
  </si>
  <si>
    <t>Percent relatives</t>
  </si>
  <si>
    <t>Percent FSM Citizens</t>
  </si>
  <si>
    <t>US citizeens</t>
  </si>
  <si>
    <t>FSM citizens</t>
  </si>
  <si>
    <t>US citizens</t>
  </si>
  <si>
    <t>Free/Reduced Meals</t>
  </si>
  <si>
    <t>Pell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</si>
</sst>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4" xfId="0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/>
    <xf numFmtId="0" fontId="2" fillId="0" borderId="8" xfId="0" applyFont="1" applyBorder="1"/>
    <xf numFmtId="3" fontId="2" fillId="0" borderId="8" xfId="0" applyNumberFormat="1" applyFont="1" applyBorder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/>
    <xf numFmtId="3" fontId="2" fillId="0" borderId="0" xfId="0" applyNumberFormat="1" applyFont="1" applyBorder="1"/>
    <xf numFmtId="3" fontId="2" fillId="0" borderId="11" xfId="0" applyNumberFormat="1" applyFont="1" applyBorder="1"/>
    <xf numFmtId="3" fontId="2" fillId="0" borderId="5" xfId="0" applyNumberFormat="1" applyFont="1" applyBorder="1"/>
    <xf numFmtId="3" fontId="2" fillId="0" borderId="12" xfId="0" applyNumberFormat="1" applyFont="1" applyBorder="1"/>
    <xf numFmtId="3" fontId="2" fillId="0" borderId="4" xfId="0" applyNumberFormat="1" applyFont="1" applyBorder="1"/>
    <xf numFmtId="165" fontId="2" fillId="0" borderId="10" xfId="0" applyNumberFormat="1" applyFont="1" applyBorder="1"/>
    <xf numFmtId="165" fontId="2" fillId="0" borderId="0" xfId="0" applyNumberFormat="1" applyFont="1" applyBorder="1"/>
    <xf numFmtId="165" fontId="2" fillId="0" borderId="11" xfId="0" applyNumberFormat="1" applyFont="1" applyBorder="1"/>
    <xf numFmtId="3" fontId="2" fillId="0" borderId="3" xfId="0" applyNumberFormat="1" applyFont="1" applyBorder="1"/>
    <xf numFmtId="3" fontId="2" fillId="0" borderId="1" xfId="0" applyNumberFormat="1" applyFont="1" applyBorder="1"/>
    <xf numFmtId="165" fontId="2" fillId="0" borderId="5" xfId="0" applyNumberFormat="1" applyFont="1" applyBorder="1"/>
    <xf numFmtId="165" fontId="2" fillId="0" borderId="12" xfId="0" applyNumberFormat="1" applyFont="1" applyBorder="1"/>
    <xf numFmtId="165" fontId="2" fillId="0" borderId="4" xfId="0" applyNumberFormat="1" applyFont="1" applyBorder="1"/>
    <xf numFmtId="164" fontId="2" fillId="0" borderId="0" xfId="0" applyNumberFormat="1" applyFont="1"/>
    <xf numFmtId="165" fontId="2" fillId="0" borderId="6" xfId="0" applyNumberFormat="1" applyFont="1" applyBorder="1" applyAlignment="1">
      <alignment horizontal="right"/>
    </xf>
    <xf numFmtId="0" fontId="0" fillId="0" borderId="2" xfId="0" applyBorder="1"/>
    <xf numFmtId="0" fontId="0" fillId="0" borderId="13" xfId="0" applyBorder="1"/>
    <xf numFmtId="0" fontId="0" fillId="0" borderId="7" xfId="0" applyBorder="1" applyAlignment="1">
      <alignment horizontal="right"/>
    </xf>
    <xf numFmtId="165" fontId="0" fillId="0" borderId="0" xfId="0" applyNumberFormat="1"/>
    <xf numFmtId="165" fontId="3" fillId="0" borderId="0" xfId="0" applyNumberFormat="1" applyFont="1"/>
    <xf numFmtId="165" fontId="4" fillId="0" borderId="0" xfId="0" applyNumberFormat="1" applyFont="1"/>
    <xf numFmtId="165" fontId="5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/>
    <xf numFmtId="3" fontId="6" fillId="0" borderId="8" xfId="0" applyNumberFormat="1" applyFont="1" applyBorder="1"/>
    <xf numFmtId="0" fontId="0" fillId="0" borderId="8" xfId="0" applyBorder="1"/>
    <xf numFmtId="3" fontId="6" fillId="0" borderId="0" xfId="0" applyNumberFormat="1" applyFont="1"/>
    <xf numFmtId="3" fontId="0" fillId="0" borderId="0" xfId="0" applyNumberFormat="1"/>
    <xf numFmtId="0" fontId="0" fillId="0" borderId="0" xfId="0" applyBorder="1"/>
    <xf numFmtId="0" fontId="2" fillId="0" borderId="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166" fontId="2" fillId="0" borderId="0" xfId="0" applyNumberFormat="1" applyFont="1"/>
    <xf numFmtId="4" fontId="2" fillId="0" borderId="0" xfId="0" applyNumberFormat="1" applyFont="1"/>
    <xf numFmtId="2" fontId="2" fillId="0" borderId="0" xfId="0" applyNumberFormat="1" applyFont="1"/>
    <xf numFmtId="0" fontId="0" fillId="0" borderId="0" xfId="0" applyFill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Median Age by Sex for States, Guam: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'Age,Marital,Fertility'!$Q$22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'Age,Marital,Fertility'!$R$21:$V$21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'Age,Marital,Fertility'!$R$22:$V$22</c:f>
              <c:numCache>
                <c:formatCode>0.0</c:formatCode>
                <c:ptCount val="5"/>
                <c:pt idx="0">
                  <c:v>20.5</c:v>
                </c:pt>
                <c:pt idx="1">
                  <c:v>19.899999999999999</c:v>
                </c:pt>
                <c:pt idx="2">
                  <c:v>23.3</c:v>
                </c:pt>
                <c:pt idx="3">
                  <c:v>21.9</c:v>
                </c:pt>
                <c:pt idx="4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5-4C43-A1E8-51872AA1B436}"/>
            </c:ext>
          </c:extLst>
        </c:ser>
        <c:ser>
          <c:idx val="1"/>
          <c:order val="1"/>
          <c:tx>
            <c:strRef>
              <c:f>'Age,Marital,Fertility'!$Q$23</c:f>
              <c:strCache>
                <c:ptCount val="1"/>
                <c:pt idx="0">
                  <c:v>Males</c:v>
                </c:pt>
              </c:strCache>
            </c:strRef>
          </c:tx>
          <c:invertIfNegative val="0"/>
          <c:cat>
            <c:strRef>
              <c:f>'Age,Marital,Fertility'!$R$21:$V$21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'Age,Marital,Fertility'!$R$23:$V$23</c:f>
              <c:numCache>
                <c:formatCode>0.0</c:formatCode>
                <c:ptCount val="5"/>
                <c:pt idx="0">
                  <c:v>19.2</c:v>
                </c:pt>
                <c:pt idx="1">
                  <c:v>18.5</c:v>
                </c:pt>
                <c:pt idx="2">
                  <c:v>23.2</c:v>
                </c:pt>
                <c:pt idx="3">
                  <c:v>18.600000000000001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5-4C43-A1E8-51872AA1B436}"/>
            </c:ext>
          </c:extLst>
        </c:ser>
        <c:ser>
          <c:idx val="2"/>
          <c:order val="2"/>
          <c:tx>
            <c:strRef>
              <c:f>'Age,Marital,Fertility'!$Q$24</c:f>
              <c:strCache>
                <c:ptCount val="1"/>
                <c:pt idx="0">
                  <c:v>Females</c:v>
                </c:pt>
              </c:strCache>
            </c:strRef>
          </c:tx>
          <c:invertIfNegative val="0"/>
          <c:cat>
            <c:strRef>
              <c:f>'Age,Marital,Fertility'!$R$21:$V$21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'Age,Marital,Fertility'!$R$24:$V$24</c:f>
              <c:numCache>
                <c:formatCode>0.0</c:formatCode>
                <c:ptCount val="5"/>
                <c:pt idx="0">
                  <c:v>21.5</c:v>
                </c:pt>
                <c:pt idx="1">
                  <c:v>21</c:v>
                </c:pt>
                <c:pt idx="2">
                  <c:v>23.5</c:v>
                </c:pt>
                <c:pt idx="3">
                  <c:v>24.1</c:v>
                </c:pt>
                <c:pt idx="4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5-4C43-A1E8-51872AA1B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78016"/>
        <c:axId val="55254400"/>
      </c:barChart>
      <c:catAx>
        <c:axId val="54278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254400"/>
        <c:crosses val="autoZero"/>
        <c:auto val="1"/>
        <c:lblAlgn val="ctr"/>
        <c:lblOffset val="100"/>
        <c:noMultiLvlLbl val="0"/>
      </c:catAx>
      <c:valAx>
        <c:axId val="5525440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54278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in Households Being</a:t>
            </a:r>
            <a:r>
              <a:rPr lang="en-US" baseline="0"/>
              <a:t> US Citizens by State, Guam: 2012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'Citiz,BP'!$R$10</c:f>
              <c:strCache>
                <c:ptCount val="1"/>
                <c:pt idx="0">
                  <c:v>Percent FSM Citizens</c:v>
                </c:pt>
              </c:strCache>
            </c:strRef>
          </c:tx>
          <c:invertIfNegative val="0"/>
          <c:cat>
            <c:strRef>
              <c:f>'Citiz,BP'!$S$9:$W$9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'Citiz,BP'!$S$10:$W$10</c:f>
              <c:numCache>
                <c:formatCode>0.0</c:formatCode>
                <c:ptCount val="5"/>
                <c:pt idx="0">
                  <c:v>38.438327936414481</c:v>
                </c:pt>
                <c:pt idx="1">
                  <c:v>39.513844466782416</c:v>
                </c:pt>
                <c:pt idx="2">
                  <c:v>33.68200836820084</c:v>
                </c:pt>
                <c:pt idx="3">
                  <c:v>37.875751503006015</c:v>
                </c:pt>
                <c:pt idx="4">
                  <c:v>28.205128205128204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A-4D8D-BFCF-0FEF6083B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44192"/>
        <c:axId val="85795968"/>
      </c:barChart>
      <c:catAx>
        <c:axId val="8434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795968"/>
        <c:crosses val="autoZero"/>
        <c:auto val="1"/>
        <c:lblAlgn val="ctr"/>
        <c:lblOffset val="100"/>
        <c:noMultiLvlLbl val="0"/>
      </c:catAx>
      <c:valAx>
        <c:axId val="857959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434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When People Came to Guam by State: 1980s to 2012</a:t>
            </a:r>
          </a:p>
        </c:rich>
      </c:tx>
      <c:layout>
        <c:manualLayout>
          <c:xMode val="edge"/>
          <c:yMode val="edge"/>
          <c:x val="0.15606955380577428"/>
          <c:y val="3.240740740740740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'Years moved'!$T$13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'Years moved'!$S$14:$S$19</c:f>
              <c:strCache>
                <c:ptCount val="6"/>
                <c:pt idx="0">
                  <c:v>1987 or before</c:v>
                </c:pt>
                <c:pt idx="1">
                  <c:v>1988-1994</c:v>
                </c:pt>
                <c:pt idx="2">
                  <c:v>1995-1999</c:v>
                </c:pt>
                <c:pt idx="3">
                  <c:v>2000-2004</c:v>
                </c:pt>
                <c:pt idx="4">
                  <c:v>2005-2009</c:v>
                </c:pt>
                <c:pt idx="5">
                  <c:v>2010-2012</c:v>
                </c:pt>
              </c:strCache>
            </c:strRef>
          </c:cat>
          <c:val>
            <c:numRef>
              <c:f>'Years moved'!$T$14:$T$19</c:f>
              <c:numCache>
                <c:formatCode>#,##0</c:formatCode>
                <c:ptCount val="6"/>
                <c:pt idx="0">
                  <c:v>321</c:v>
                </c:pt>
                <c:pt idx="1">
                  <c:v>1325</c:v>
                </c:pt>
                <c:pt idx="2">
                  <c:v>1432</c:v>
                </c:pt>
                <c:pt idx="3">
                  <c:v>1494</c:v>
                </c:pt>
                <c:pt idx="4">
                  <c:v>2183</c:v>
                </c:pt>
                <c:pt idx="5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8A-4471-BF0C-E78F0D9F2BC3}"/>
            </c:ext>
          </c:extLst>
        </c:ser>
        <c:ser>
          <c:idx val="1"/>
          <c:order val="1"/>
          <c:tx>
            <c:strRef>
              <c:f>'Years moved'!$U$13</c:f>
              <c:strCache>
                <c:ptCount val="1"/>
                <c:pt idx="0">
                  <c:v>Chuuk</c:v>
                </c:pt>
              </c:strCache>
            </c:strRef>
          </c:tx>
          <c:marker>
            <c:symbol val="none"/>
          </c:marker>
          <c:cat>
            <c:strRef>
              <c:f>'Years moved'!$S$14:$S$19</c:f>
              <c:strCache>
                <c:ptCount val="6"/>
                <c:pt idx="0">
                  <c:v>1987 or before</c:v>
                </c:pt>
                <c:pt idx="1">
                  <c:v>1988-1994</c:v>
                </c:pt>
                <c:pt idx="2">
                  <c:v>1995-1999</c:v>
                </c:pt>
                <c:pt idx="3">
                  <c:v>2000-2004</c:v>
                </c:pt>
                <c:pt idx="4">
                  <c:v>2005-2009</c:v>
                </c:pt>
                <c:pt idx="5">
                  <c:v>2010-2012</c:v>
                </c:pt>
              </c:strCache>
            </c:strRef>
          </c:cat>
          <c:val>
            <c:numRef>
              <c:f>'Years moved'!$U$14:$U$19</c:f>
              <c:numCache>
                <c:formatCode>#,##0</c:formatCode>
                <c:ptCount val="6"/>
                <c:pt idx="0">
                  <c:v>267</c:v>
                </c:pt>
                <c:pt idx="1">
                  <c:v>1086</c:v>
                </c:pt>
                <c:pt idx="2">
                  <c:v>1183</c:v>
                </c:pt>
                <c:pt idx="3">
                  <c:v>1196</c:v>
                </c:pt>
                <c:pt idx="4">
                  <c:v>1729</c:v>
                </c:pt>
                <c:pt idx="5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8A-4471-BF0C-E78F0D9F2BC3}"/>
            </c:ext>
          </c:extLst>
        </c:ser>
        <c:ser>
          <c:idx val="2"/>
          <c:order val="2"/>
          <c:tx>
            <c:strRef>
              <c:f>'Years moved'!$V$13</c:f>
              <c:strCache>
                <c:ptCount val="1"/>
                <c:pt idx="0">
                  <c:v>Pohnpei</c:v>
                </c:pt>
              </c:strCache>
            </c:strRef>
          </c:tx>
          <c:marker>
            <c:symbol val="none"/>
          </c:marker>
          <c:cat>
            <c:strRef>
              <c:f>'Years moved'!$S$14:$S$19</c:f>
              <c:strCache>
                <c:ptCount val="6"/>
                <c:pt idx="0">
                  <c:v>1987 or before</c:v>
                </c:pt>
                <c:pt idx="1">
                  <c:v>1988-1994</c:v>
                </c:pt>
                <c:pt idx="2">
                  <c:v>1995-1999</c:v>
                </c:pt>
                <c:pt idx="3">
                  <c:v>2000-2004</c:v>
                </c:pt>
                <c:pt idx="4">
                  <c:v>2005-2009</c:v>
                </c:pt>
                <c:pt idx="5">
                  <c:v>2010-2012</c:v>
                </c:pt>
              </c:strCache>
            </c:strRef>
          </c:cat>
          <c:val>
            <c:numRef>
              <c:f>'Years moved'!$V$14:$V$19</c:f>
              <c:numCache>
                <c:formatCode>#,##0</c:formatCode>
                <c:ptCount val="6"/>
                <c:pt idx="0">
                  <c:v>42</c:v>
                </c:pt>
                <c:pt idx="1">
                  <c:v>181</c:v>
                </c:pt>
                <c:pt idx="2">
                  <c:v>198</c:v>
                </c:pt>
                <c:pt idx="3">
                  <c:v>227</c:v>
                </c:pt>
                <c:pt idx="4">
                  <c:v>354</c:v>
                </c:pt>
                <c:pt idx="5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8A-4471-BF0C-E78F0D9F2BC3}"/>
            </c:ext>
          </c:extLst>
        </c:ser>
        <c:ser>
          <c:idx val="3"/>
          <c:order val="3"/>
          <c:tx>
            <c:strRef>
              <c:f>'Years moved'!$W$13</c:f>
              <c:strCache>
                <c:ptCount val="1"/>
                <c:pt idx="0">
                  <c:v>Yap</c:v>
                </c:pt>
              </c:strCache>
            </c:strRef>
          </c:tx>
          <c:marker>
            <c:symbol val="none"/>
          </c:marker>
          <c:cat>
            <c:strRef>
              <c:f>'Years moved'!$S$14:$S$19</c:f>
              <c:strCache>
                <c:ptCount val="6"/>
                <c:pt idx="0">
                  <c:v>1987 or before</c:v>
                </c:pt>
                <c:pt idx="1">
                  <c:v>1988-1994</c:v>
                </c:pt>
                <c:pt idx="2">
                  <c:v>1995-1999</c:v>
                </c:pt>
                <c:pt idx="3">
                  <c:v>2000-2004</c:v>
                </c:pt>
                <c:pt idx="4">
                  <c:v>2005-2009</c:v>
                </c:pt>
                <c:pt idx="5">
                  <c:v>2010-2012</c:v>
                </c:pt>
              </c:strCache>
            </c:strRef>
          </c:cat>
          <c:val>
            <c:numRef>
              <c:f>'Years moved'!$W$14:$W$19</c:f>
              <c:numCache>
                <c:formatCode>#,##0</c:formatCode>
                <c:ptCount val="6"/>
                <c:pt idx="0">
                  <c:v>3</c:v>
                </c:pt>
                <c:pt idx="1">
                  <c:v>38</c:v>
                </c:pt>
                <c:pt idx="2">
                  <c:v>31</c:v>
                </c:pt>
                <c:pt idx="3">
                  <c:v>45</c:v>
                </c:pt>
                <c:pt idx="4">
                  <c:v>83</c:v>
                </c:pt>
                <c:pt idx="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8A-4471-BF0C-E78F0D9F2BC3}"/>
            </c:ext>
          </c:extLst>
        </c:ser>
        <c:ser>
          <c:idx val="4"/>
          <c:order val="4"/>
          <c:tx>
            <c:strRef>
              <c:f>'Years moved'!$X$13</c:f>
              <c:strCache>
                <c:ptCount val="1"/>
                <c:pt idx="0">
                  <c:v>Kosrae</c:v>
                </c:pt>
              </c:strCache>
            </c:strRef>
          </c:tx>
          <c:marker>
            <c:symbol val="none"/>
          </c:marker>
          <c:cat>
            <c:strRef>
              <c:f>'Years moved'!$S$14:$S$19</c:f>
              <c:strCache>
                <c:ptCount val="6"/>
                <c:pt idx="0">
                  <c:v>1987 or before</c:v>
                </c:pt>
                <c:pt idx="1">
                  <c:v>1988-1994</c:v>
                </c:pt>
                <c:pt idx="2">
                  <c:v>1995-1999</c:v>
                </c:pt>
                <c:pt idx="3">
                  <c:v>2000-2004</c:v>
                </c:pt>
                <c:pt idx="4">
                  <c:v>2005-2009</c:v>
                </c:pt>
                <c:pt idx="5">
                  <c:v>2010-2012</c:v>
                </c:pt>
              </c:strCache>
            </c:strRef>
          </c:cat>
          <c:val>
            <c:numRef>
              <c:f>'Years moved'!$X$14:$X$19</c:f>
              <c:numCache>
                <c:formatCode>#,##0</c:formatCode>
                <c:ptCount val="6"/>
                <c:pt idx="0">
                  <c:v>9</c:v>
                </c:pt>
                <c:pt idx="1">
                  <c:v>20</c:v>
                </c:pt>
                <c:pt idx="2">
                  <c:v>20</c:v>
                </c:pt>
                <c:pt idx="3">
                  <c:v>26</c:v>
                </c:pt>
                <c:pt idx="4">
                  <c:v>17</c:v>
                </c:pt>
                <c:pt idx="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8A-4471-BF0C-E78F0D9F2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726336"/>
        <c:axId val="119966720"/>
      </c:lineChart>
      <c:catAx>
        <c:axId val="87726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9966720"/>
        <c:crosses val="autoZero"/>
        <c:auto val="1"/>
        <c:lblAlgn val="ctr"/>
        <c:lblOffset val="100"/>
        <c:noMultiLvlLbl val="0"/>
      </c:catAx>
      <c:valAx>
        <c:axId val="119966720"/>
        <c:scaling>
          <c:orientation val="minMax"/>
        </c:scaling>
        <c:delete val="0"/>
        <c:axPos val="l"/>
        <c:majorGridlines/>
        <c:title>
          <c:overlay val="0"/>
        </c:title>
        <c:numFmt formatCode="#,##0" sourceLinked="1"/>
        <c:majorTickMark val="none"/>
        <c:minorTickMark val="none"/>
        <c:tickLblPos val="nextTo"/>
        <c:crossAx val="87726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Population 25 years and over Being High School Graduates by State: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'HS Coll Grads'!$R$52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'HS Coll Grads'!$S$51:$W$51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'HS Coll Grads'!$S$52:$W$52</c:f>
              <c:numCache>
                <c:formatCode>0.0</c:formatCode>
                <c:ptCount val="5"/>
                <c:pt idx="0">
                  <c:v>44.980127872818386</c:v>
                </c:pt>
                <c:pt idx="1">
                  <c:v>39.820096533567352</c:v>
                </c:pt>
                <c:pt idx="2">
                  <c:v>62.987736900780376</c:v>
                </c:pt>
                <c:pt idx="3">
                  <c:v>70.535714285714278</c:v>
                </c:pt>
                <c:pt idx="4">
                  <c:v>60.550458715596328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C-4777-A7D4-44444A073C2A}"/>
            </c:ext>
          </c:extLst>
        </c:ser>
        <c:ser>
          <c:idx val="1"/>
          <c:order val="1"/>
          <c:tx>
            <c:strRef>
              <c:f>'HS Coll Grads'!$R$53</c:f>
              <c:strCache>
                <c:ptCount val="1"/>
                <c:pt idx="0">
                  <c:v>Males</c:v>
                </c:pt>
              </c:strCache>
            </c:strRef>
          </c:tx>
          <c:invertIfNegative val="0"/>
          <c:cat>
            <c:strRef>
              <c:f>'HS Coll Grads'!$S$51:$W$51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'HS Coll Grads'!$S$53:$W$53</c:f>
              <c:numCache>
                <c:formatCode>0.0</c:formatCode>
                <c:ptCount val="5"/>
                <c:pt idx="0">
                  <c:v>48.097136643711494</c:v>
                </c:pt>
                <c:pt idx="1">
                  <c:v>43.002309468822169</c:v>
                </c:pt>
                <c:pt idx="2">
                  <c:v>65.384615384615387</c:v>
                </c:pt>
                <c:pt idx="3">
                  <c:v>71</c:v>
                </c:pt>
                <c:pt idx="4">
                  <c:v>68.627450980392155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C-4777-A7D4-44444A073C2A}"/>
            </c:ext>
          </c:extLst>
        </c:ser>
        <c:ser>
          <c:idx val="2"/>
          <c:order val="2"/>
          <c:tx>
            <c:strRef>
              <c:f>'HS Coll Grads'!$R$54</c:f>
              <c:strCache>
                <c:ptCount val="1"/>
                <c:pt idx="0">
                  <c:v>Females</c:v>
                </c:pt>
              </c:strCache>
            </c:strRef>
          </c:tx>
          <c:invertIfNegative val="0"/>
          <c:cat>
            <c:strRef>
              <c:f>'HS Coll Grads'!$S$51:$W$51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'HS Coll Grads'!$S$54:$W$54</c:f>
              <c:numCache>
                <c:formatCode>General</c:formatCode>
                <c:ptCount val="5"/>
                <c:pt idx="0">
                  <c:v>42.126114229118521</c:v>
                </c:pt>
                <c:pt idx="1">
                  <c:v>37.02465524446302</c:v>
                </c:pt>
                <c:pt idx="2">
                  <c:v>60</c:v>
                </c:pt>
                <c:pt idx="3">
                  <c:v>70.161290322580641</c:v>
                </c:pt>
                <c:pt idx="4">
                  <c:v>56.140350877192986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C-4777-A7D4-44444A073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65984"/>
        <c:axId val="120667520"/>
      </c:barChart>
      <c:catAx>
        <c:axId val="12066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0667520"/>
        <c:crosses val="autoZero"/>
        <c:auto val="1"/>
        <c:lblAlgn val="ctr"/>
        <c:lblOffset val="100"/>
        <c:noMultiLvlLbl val="0"/>
      </c:catAx>
      <c:valAx>
        <c:axId val="12066752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2066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Population 25 Years and Over Being College Graduates by State: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'HS Coll Grads'!$R$56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'HS Coll Grads'!$S$55:$W$55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'HS Coll Grads'!$S$56:$W$56</c:f>
              <c:numCache>
                <c:formatCode>0.0</c:formatCode>
                <c:ptCount val="5"/>
                <c:pt idx="0">
                  <c:v>2.3673751512009678</c:v>
                </c:pt>
                <c:pt idx="1">
                  <c:v>2.1500658183413779</c:v>
                </c:pt>
                <c:pt idx="2">
                  <c:v>1.4492753623188406</c:v>
                </c:pt>
                <c:pt idx="3">
                  <c:v>8.9285714285714288</c:v>
                </c:pt>
                <c:pt idx="4">
                  <c:v>5.5045871559633026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2-42A3-A097-04A70F830465}"/>
            </c:ext>
          </c:extLst>
        </c:ser>
        <c:ser>
          <c:idx val="1"/>
          <c:order val="1"/>
          <c:tx>
            <c:strRef>
              <c:f>'HS Coll Grads'!$R$57</c:f>
              <c:strCache>
                <c:ptCount val="1"/>
                <c:pt idx="0">
                  <c:v>Males</c:v>
                </c:pt>
              </c:strCache>
            </c:strRef>
          </c:tx>
          <c:invertIfNegative val="0"/>
          <c:cat>
            <c:strRef>
              <c:f>'HS Coll Grads'!$S$55:$W$55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'HS Coll Grads'!$S$57:$W$57</c:f>
              <c:numCache>
                <c:formatCode>General</c:formatCode>
                <c:ptCount val="5"/>
                <c:pt idx="0">
                  <c:v>2.4284160927872418</c:v>
                </c:pt>
                <c:pt idx="1">
                  <c:v>2.4018475750577366</c:v>
                </c:pt>
                <c:pt idx="2">
                  <c:v>1.8099547511312217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2-42A3-A097-04A70F830465}"/>
            </c:ext>
          </c:extLst>
        </c:ser>
        <c:ser>
          <c:idx val="2"/>
          <c:order val="2"/>
          <c:tx>
            <c:strRef>
              <c:f>'HS Coll Grads'!$R$58</c:f>
              <c:strCache>
                <c:ptCount val="1"/>
                <c:pt idx="0">
                  <c:v>Females</c:v>
                </c:pt>
              </c:strCache>
            </c:strRef>
          </c:tx>
          <c:invertIfNegative val="0"/>
          <c:cat>
            <c:strRef>
              <c:f>'HS Coll Grads'!$S$55:$W$55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'HS Coll Grads'!$S$58:$W$58</c:f>
              <c:numCache>
                <c:formatCode>General</c:formatCode>
                <c:ptCount val="5"/>
                <c:pt idx="0">
                  <c:v>2.3109937273027401</c:v>
                </c:pt>
                <c:pt idx="1">
                  <c:v>1.9222732971165901</c:v>
                </c:pt>
                <c:pt idx="2">
                  <c:v>0.87912087912087911</c:v>
                </c:pt>
                <c:pt idx="3">
                  <c:v>11.290322580645162</c:v>
                </c:pt>
                <c:pt idx="4">
                  <c:v>10.526315789473685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22-42A3-A097-04A70F830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556992"/>
        <c:axId val="229558528"/>
      </c:barChart>
      <c:catAx>
        <c:axId val="229556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9558528"/>
        <c:crosses val="autoZero"/>
        <c:auto val="1"/>
        <c:lblAlgn val="ctr"/>
        <c:lblOffset val="100"/>
        <c:noMultiLvlLbl val="0"/>
      </c:catAx>
      <c:valAx>
        <c:axId val="22955852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2955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Various School Programs by State: 2012</a:t>
            </a:r>
          </a:p>
        </c:rich>
      </c:tx>
      <c:layout>
        <c:manualLayout>
          <c:xMode val="edge"/>
          <c:yMode val="edge"/>
          <c:x val="8.9625109361329836E-2"/>
          <c:y val="6.018518518518518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'Educ chars'!$R$7</c:f>
              <c:strCache>
                <c:ptCount val="1"/>
                <c:pt idx="0">
                  <c:v>Free/Reduced Meals</c:v>
                </c:pt>
              </c:strCache>
            </c:strRef>
          </c:tx>
          <c:invertIfNegative val="0"/>
          <c:cat>
            <c:strRef>
              <c:f>'Educ chars'!$S$6:$W$6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'Educ chars'!$S$7:$W$7</c:f>
              <c:numCache>
                <c:formatCode>General</c:formatCode>
                <c:ptCount val="5"/>
                <c:pt idx="0">
                  <c:v>87.241887905604713</c:v>
                </c:pt>
                <c:pt idx="1">
                  <c:v>87.988077496274215</c:v>
                </c:pt>
                <c:pt idx="2">
                  <c:v>83.772819472616632</c:v>
                </c:pt>
                <c:pt idx="3">
                  <c:v>81.935483870967744</c:v>
                </c:pt>
                <c:pt idx="4">
                  <c:v>86.36363636363636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D-4BC1-88CE-D0E6867832AE}"/>
            </c:ext>
          </c:extLst>
        </c:ser>
        <c:ser>
          <c:idx val="1"/>
          <c:order val="1"/>
          <c:tx>
            <c:strRef>
              <c:f>'Educ chars'!$R$8</c:f>
              <c:strCache>
                <c:ptCount val="1"/>
                <c:pt idx="0">
                  <c:v>Pell grants</c:v>
                </c:pt>
              </c:strCache>
            </c:strRef>
          </c:tx>
          <c:invertIfNegative val="0"/>
          <c:cat>
            <c:strRef>
              <c:f>'Educ chars'!$S$6:$W$6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'Educ chars'!$S$8:$W$8</c:f>
              <c:numCache>
                <c:formatCode>General</c:formatCode>
                <c:ptCount val="5"/>
                <c:pt idx="0">
                  <c:v>38.212815990593768</c:v>
                </c:pt>
                <c:pt idx="1">
                  <c:v>36.142484795829716</c:v>
                </c:pt>
                <c:pt idx="2">
                  <c:v>36.950146627565985</c:v>
                </c:pt>
                <c:pt idx="3">
                  <c:v>61.184210526315788</c:v>
                </c:pt>
                <c:pt idx="4">
                  <c:v>24.561403508771932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ED-4BC1-88CE-D0E6867832AE}"/>
            </c:ext>
          </c:extLst>
        </c:ser>
        <c:ser>
          <c:idx val="2"/>
          <c:order val="2"/>
          <c:tx>
            <c:strRef>
              <c:f>'Educ chars'!$R$9</c:f>
              <c:strCache>
                <c:ptCount val="1"/>
                <c:pt idx="0">
                  <c:v>Work Study</c:v>
                </c:pt>
              </c:strCache>
            </c:strRef>
          </c:tx>
          <c:invertIfNegative val="0"/>
          <c:cat>
            <c:strRef>
              <c:f>'Educ chars'!$S$6:$W$6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'Educ chars'!$S$9:$W$9</c:f>
              <c:numCache>
                <c:formatCode>General</c:formatCode>
                <c:ptCount val="5"/>
                <c:pt idx="0">
                  <c:v>12.169312169312169</c:v>
                </c:pt>
                <c:pt idx="1">
                  <c:v>9.6437880104257161</c:v>
                </c:pt>
                <c:pt idx="2">
                  <c:v>12.316715542521994</c:v>
                </c:pt>
                <c:pt idx="3">
                  <c:v>34.210526315789473</c:v>
                </c:pt>
                <c:pt idx="4">
                  <c:v>5.2631578947368425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ED-4BC1-88CE-D0E686783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1456"/>
        <c:axId val="78872960"/>
      </c:barChart>
      <c:catAx>
        <c:axId val="78371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8872960"/>
        <c:crosses val="autoZero"/>
        <c:auto val="1"/>
        <c:lblAlgn val="ctr"/>
        <c:lblOffset val="100"/>
        <c:noMultiLvlLbl val="0"/>
      </c:catAx>
      <c:valAx>
        <c:axId val="788729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371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Speaking Only English at Home by State: 2012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Language!$R$6</c:f>
              <c:strCache>
                <c:ptCount val="1"/>
                <c:pt idx="0">
                  <c:v>Speak only English at home</c:v>
                </c:pt>
              </c:strCache>
            </c:strRef>
          </c:tx>
          <c:invertIfNegative val="0"/>
          <c:cat>
            <c:strRef>
              <c:f>Language!$S$5:$W$5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Language!$S$6:$W$6</c:f>
              <c:numCache>
                <c:formatCode>#,##0</c:formatCode>
                <c:ptCount val="5"/>
                <c:pt idx="0">
                  <c:v>3735</c:v>
                </c:pt>
                <c:pt idx="1">
                  <c:v>2724</c:v>
                </c:pt>
                <c:pt idx="2">
                  <c:v>712</c:v>
                </c:pt>
                <c:pt idx="3">
                  <c:v>145</c:v>
                </c:pt>
                <c:pt idx="4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3-4F23-8AC2-CD9668F96B84}"/>
            </c:ext>
          </c:extLst>
        </c:ser>
        <c:ser>
          <c:idx val="1"/>
          <c:order val="1"/>
          <c:tx>
            <c:strRef>
              <c:f>Language!$R$7</c:f>
              <c:strCache>
                <c:ptCount val="1"/>
                <c:pt idx="0">
                  <c:v>Speak other language at home</c:v>
                </c:pt>
              </c:strCache>
            </c:strRef>
          </c:tx>
          <c:invertIfNegative val="0"/>
          <c:cat>
            <c:strRef>
              <c:f>Language!$S$5:$W$5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Language!$S$7:$W$7</c:f>
              <c:numCache>
                <c:formatCode>#,##0</c:formatCode>
                <c:ptCount val="5"/>
                <c:pt idx="0">
                  <c:v>9853</c:v>
                </c:pt>
                <c:pt idx="1">
                  <c:v>8218</c:v>
                </c:pt>
                <c:pt idx="2">
                  <c:v>1200</c:v>
                </c:pt>
                <c:pt idx="3">
                  <c:v>355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3-4F23-8AC2-CD9668F96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8944896"/>
        <c:axId val="86806528"/>
      </c:barChart>
      <c:catAx>
        <c:axId val="78944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6806528"/>
        <c:crosses val="autoZero"/>
        <c:auto val="1"/>
        <c:lblAlgn val="ctr"/>
        <c:lblOffset val="100"/>
        <c:noMultiLvlLbl val="0"/>
      </c:catAx>
      <c:valAx>
        <c:axId val="868065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78944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Amount of Speaking Other Language More than English by State: 2012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Language!$A$32</c:f>
              <c:strCache>
                <c:ptCount val="1"/>
                <c:pt idx="0">
                  <c:v>Yes other lang more than English</c:v>
                </c:pt>
              </c:strCache>
            </c:strRef>
          </c:tx>
          <c:invertIfNegative val="0"/>
          <c:cat>
            <c:strRef>
              <c:f>Language!$B$31:$F$31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Language!$B$32:$F$32</c:f>
              <c:numCache>
                <c:formatCode>#,##0</c:formatCode>
                <c:ptCount val="5"/>
                <c:pt idx="0">
                  <c:v>4797</c:v>
                </c:pt>
                <c:pt idx="1">
                  <c:v>4005</c:v>
                </c:pt>
                <c:pt idx="2">
                  <c:v>640</c:v>
                </c:pt>
                <c:pt idx="3">
                  <c:v>117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4-40A4-B364-AA1F366D852C}"/>
            </c:ext>
          </c:extLst>
        </c:ser>
        <c:ser>
          <c:idx val="1"/>
          <c:order val="1"/>
          <c:tx>
            <c:strRef>
              <c:f>Language!$A$33</c:f>
              <c:strCache>
                <c:ptCount val="1"/>
                <c:pt idx="0">
                  <c:v>Both equally often</c:v>
                </c:pt>
              </c:strCache>
            </c:strRef>
          </c:tx>
          <c:invertIfNegative val="0"/>
          <c:cat>
            <c:strRef>
              <c:f>Language!$B$31:$F$31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Language!$B$33:$F$33</c:f>
              <c:numCache>
                <c:formatCode>#,##0</c:formatCode>
                <c:ptCount val="5"/>
                <c:pt idx="0">
                  <c:v>3324</c:v>
                </c:pt>
                <c:pt idx="1">
                  <c:v>2633</c:v>
                </c:pt>
                <c:pt idx="2">
                  <c:v>518</c:v>
                </c:pt>
                <c:pt idx="3">
                  <c:v>145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4-40A4-B364-AA1F366D852C}"/>
            </c:ext>
          </c:extLst>
        </c:ser>
        <c:ser>
          <c:idx val="2"/>
          <c:order val="2"/>
          <c:tx>
            <c:strRef>
              <c:f>Language!$A$34</c:f>
              <c:strCache>
                <c:ptCount val="1"/>
                <c:pt idx="0">
                  <c:v>No other lang less than English</c:v>
                </c:pt>
              </c:strCache>
            </c:strRef>
          </c:tx>
          <c:invertIfNegative val="0"/>
          <c:cat>
            <c:strRef>
              <c:f>Language!$B$31:$F$31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Language!$B$34:$F$34</c:f>
              <c:numCache>
                <c:formatCode>#,##0</c:formatCode>
                <c:ptCount val="5"/>
                <c:pt idx="0">
                  <c:v>1282</c:v>
                </c:pt>
                <c:pt idx="1">
                  <c:v>1157</c:v>
                </c:pt>
                <c:pt idx="2">
                  <c:v>25</c:v>
                </c:pt>
                <c:pt idx="3">
                  <c:v>83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44-40A4-B364-AA1F366D852C}"/>
            </c:ext>
          </c:extLst>
        </c:ser>
        <c:ser>
          <c:idx val="3"/>
          <c:order val="3"/>
          <c:tx>
            <c:strRef>
              <c:f>Language!$A$35</c:f>
              <c:strCache>
                <c:ptCount val="1"/>
                <c:pt idx="0">
                  <c:v>Doesn't speak English</c:v>
                </c:pt>
              </c:strCache>
            </c:strRef>
          </c:tx>
          <c:invertIfNegative val="0"/>
          <c:cat>
            <c:strRef>
              <c:f>Language!$B$31:$F$31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Language!$B$35:$F$35</c:f>
              <c:numCache>
                <c:formatCode>#,##0</c:formatCode>
                <c:ptCount val="5"/>
                <c:pt idx="0">
                  <c:v>450</c:v>
                </c:pt>
                <c:pt idx="1">
                  <c:v>423</c:v>
                </c:pt>
                <c:pt idx="2">
                  <c:v>17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44-40A4-B364-AA1F366D852C}"/>
            </c:ext>
          </c:extLst>
        </c:ser>
        <c:ser>
          <c:idx val="4"/>
          <c:order val="4"/>
          <c:tx>
            <c:strRef>
              <c:f>Language!$A$36</c:f>
              <c:strCache>
                <c:ptCount val="1"/>
                <c:pt idx="0">
                  <c:v>Speak only English</c:v>
                </c:pt>
              </c:strCache>
            </c:strRef>
          </c:tx>
          <c:invertIfNegative val="0"/>
          <c:cat>
            <c:strRef>
              <c:f>Language!$B$31:$F$31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Language!$B$36:$F$36</c:f>
              <c:numCache>
                <c:formatCode>#,##0</c:formatCode>
                <c:ptCount val="5"/>
                <c:pt idx="0">
                  <c:v>3735</c:v>
                </c:pt>
                <c:pt idx="1">
                  <c:v>2724</c:v>
                </c:pt>
                <c:pt idx="2">
                  <c:v>712</c:v>
                </c:pt>
                <c:pt idx="3">
                  <c:v>145</c:v>
                </c:pt>
                <c:pt idx="4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44-40A4-B364-AA1F366D8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35261952"/>
        <c:axId val="238048000"/>
      </c:barChart>
      <c:catAx>
        <c:axId val="2352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048000"/>
        <c:crosses val="autoZero"/>
        <c:auto val="1"/>
        <c:lblAlgn val="ctr"/>
        <c:lblOffset val="100"/>
        <c:noMultiLvlLbl val="0"/>
      </c:catAx>
      <c:valAx>
        <c:axId val="2380480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35261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Employment Sector by State: 2012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'Work last week'!$S$15</c:f>
              <c:strCache>
                <c:ptCount val="1"/>
                <c:pt idx="0">
                  <c:v>Private company</c:v>
                </c:pt>
              </c:strCache>
            </c:strRef>
          </c:tx>
          <c:invertIfNegative val="0"/>
          <c:cat>
            <c:strRef>
              <c:f>'Work last week'!$T$14:$X$14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'Work last week'!$T$15:$X$15</c:f>
              <c:numCache>
                <c:formatCode>#,##0</c:formatCode>
                <c:ptCount val="5"/>
                <c:pt idx="0">
                  <c:v>3004</c:v>
                </c:pt>
                <c:pt idx="1">
                  <c:v>2308</c:v>
                </c:pt>
                <c:pt idx="2">
                  <c:v>560</c:v>
                </c:pt>
                <c:pt idx="3">
                  <c:v>93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0-4D9D-8567-5805CCF9F816}"/>
            </c:ext>
          </c:extLst>
        </c:ser>
        <c:ser>
          <c:idx val="1"/>
          <c:order val="1"/>
          <c:tx>
            <c:strRef>
              <c:f>'Work last week'!$S$16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'Work last week'!$T$14:$X$14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'Work last week'!$T$16:$X$16</c:f>
              <c:numCache>
                <c:formatCode>#,##0</c:formatCode>
                <c:ptCount val="5"/>
                <c:pt idx="0">
                  <c:v>170</c:v>
                </c:pt>
                <c:pt idx="1">
                  <c:v>124</c:v>
                </c:pt>
                <c:pt idx="2">
                  <c:v>17</c:v>
                </c:pt>
                <c:pt idx="3">
                  <c:v>24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0-4D9D-8567-5805CCF9F816}"/>
            </c:ext>
          </c:extLst>
        </c:ser>
        <c:ser>
          <c:idx val="2"/>
          <c:order val="2"/>
          <c:tx>
            <c:strRef>
              <c:f>'Work last week'!$S$17</c:f>
              <c:strCache>
                <c:ptCount val="1"/>
                <c:pt idx="0">
                  <c:v>Self employed</c:v>
                </c:pt>
              </c:strCache>
            </c:strRef>
          </c:tx>
          <c:invertIfNegative val="0"/>
          <c:cat>
            <c:strRef>
              <c:f>'Work last week'!$T$14:$X$14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'Work last week'!$T$17:$X$17</c:f>
              <c:numCache>
                <c:formatCode>#,##0</c:formatCode>
                <c:ptCount val="5"/>
                <c:pt idx="0">
                  <c:v>66</c:v>
                </c:pt>
                <c:pt idx="1">
                  <c:v>59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50-4D9D-8567-5805CCF9F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271232"/>
        <c:axId val="80272768"/>
      </c:barChart>
      <c:catAx>
        <c:axId val="8027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272768"/>
        <c:crosses val="autoZero"/>
        <c:auto val="1"/>
        <c:lblAlgn val="ctr"/>
        <c:lblOffset val="100"/>
        <c:noMultiLvlLbl val="0"/>
      </c:catAx>
      <c:valAx>
        <c:axId val="802727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0271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in the Labor Force by State: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'Work last week'!$S$6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'Work last week'!$T$5:$X$5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'Work last week'!$T$6:$X$6</c:f>
              <c:numCache>
                <c:formatCode>General</c:formatCode>
                <c:ptCount val="5"/>
                <c:pt idx="0">
                  <c:v>41.412051125989045</c:v>
                </c:pt>
                <c:pt idx="1">
                  <c:v>39.25937307928703</c:v>
                </c:pt>
                <c:pt idx="2">
                  <c:v>53.22061191626409</c:v>
                </c:pt>
                <c:pt idx="3">
                  <c:v>40.978593272171253</c:v>
                </c:pt>
                <c:pt idx="4">
                  <c:v>37.226277372262771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E-4078-9947-E7427BEDFF82}"/>
            </c:ext>
          </c:extLst>
        </c:ser>
        <c:ser>
          <c:idx val="1"/>
          <c:order val="1"/>
          <c:tx>
            <c:strRef>
              <c:f>'Work last week'!$S$7</c:f>
              <c:strCache>
                <c:ptCount val="1"/>
                <c:pt idx="0">
                  <c:v>Males</c:v>
                </c:pt>
              </c:strCache>
            </c:strRef>
          </c:tx>
          <c:invertIfNegative val="0"/>
          <c:cat>
            <c:strRef>
              <c:f>'Work last week'!$T$5:$X$5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'Work last week'!$T$7:$X$7</c:f>
              <c:numCache>
                <c:formatCode>General</c:formatCode>
                <c:ptCount val="5"/>
                <c:pt idx="0">
                  <c:v>53.88518024032043</c:v>
                </c:pt>
                <c:pt idx="1">
                  <c:v>51.646859083191849</c:v>
                </c:pt>
                <c:pt idx="2">
                  <c:v>67.34006734006735</c:v>
                </c:pt>
                <c:pt idx="3">
                  <c:v>47.826086956521742</c:v>
                </c:pt>
                <c:pt idx="4">
                  <c:v>46.376811594202898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0E-4078-9947-E7427BEDFF82}"/>
            </c:ext>
          </c:extLst>
        </c:ser>
        <c:ser>
          <c:idx val="2"/>
          <c:order val="2"/>
          <c:tx>
            <c:strRef>
              <c:f>'Work last week'!$S$8</c:f>
              <c:strCache>
                <c:ptCount val="1"/>
                <c:pt idx="0">
                  <c:v>Females</c:v>
                </c:pt>
              </c:strCache>
            </c:strRef>
          </c:tx>
          <c:invertIfNegative val="0"/>
          <c:cat>
            <c:strRef>
              <c:f>'Work last week'!$T$5:$X$5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'Work last week'!$T$8:$X$8</c:f>
              <c:numCache>
                <c:formatCode>General</c:formatCode>
                <c:ptCount val="5"/>
                <c:pt idx="0">
                  <c:v>30.946520474379057</c:v>
                </c:pt>
                <c:pt idx="1">
                  <c:v>29.020488352511933</c:v>
                </c:pt>
                <c:pt idx="2">
                  <c:v>40.277777777777779</c:v>
                </c:pt>
                <c:pt idx="3">
                  <c:v>35.978835978835974</c:v>
                </c:pt>
                <c:pt idx="4">
                  <c:v>28.985507246376812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0E-4078-9947-E7427BEDF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27776"/>
        <c:axId val="194829312"/>
      </c:barChart>
      <c:catAx>
        <c:axId val="194827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29312"/>
        <c:crosses val="autoZero"/>
        <c:auto val="1"/>
        <c:lblAlgn val="ctr"/>
        <c:lblOffset val="100"/>
        <c:noMultiLvlLbl val="0"/>
      </c:catAx>
      <c:valAx>
        <c:axId val="194829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827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Children Ever Born Per Woman for States, Guam: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'Age,Marital,Fertility'!$Q$28</c:f>
              <c:strCache>
                <c:ptCount val="1"/>
                <c:pt idx="0">
                  <c:v>CEB/woman</c:v>
                </c:pt>
              </c:strCache>
            </c:strRef>
          </c:tx>
          <c:invertIfNegative val="0"/>
          <c:cat>
            <c:strRef>
              <c:f>'Age,Marital,Fertility'!$R$27:$V$27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'Age,Marital,Fertility'!$R$28:$V$28</c:f>
              <c:numCache>
                <c:formatCode>#,##0.00</c:formatCode>
                <c:ptCount val="5"/>
                <c:pt idx="0">
                  <c:v>1.9888118147236518</c:v>
                </c:pt>
                <c:pt idx="1">
                  <c:v>2.206848161661521</c:v>
                </c:pt>
                <c:pt idx="2">
                  <c:v>1.1126543209876543</c:v>
                </c:pt>
                <c:pt idx="3">
                  <c:v>1.5343915343915344</c:v>
                </c:pt>
                <c:pt idx="4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6-40DF-A8B4-7D997DD44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4432"/>
        <c:axId val="84196352"/>
      </c:barChart>
      <c:catAx>
        <c:axId val="8419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196352"/>
        <c:crosses val="autoZero"/>
        <c:auto val="1"/>
        <c:lblAlgn val="ctr"/>
        <c:lblOffset val="100"/>
        <c:noMultiLvlLbl val="0"/>
      </c:catAx>
      <c:valAx>
        <c:axId val="8419635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419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Dependency Ratio for States, Guam: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'Age,Marital,Fertility'!$A$59</c:f>
              <c:strCache>
                <c:ptCount val="1"/>
                <c:pt idx="0">
                  <c:v>Dependency Ratio</c:v>
                </c:pt>
              </c:strCache>
            </c:strRef>
          </c:tx>
          <c:invertIfNegative val="0"/>
          <c:cat>
            <c:strRef>
              <c:f>'Age,Marital,Fertility'!$B$58:$F$58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'Age,Marital,Fertility'!$B$59:$F$59</c:f>
              <c:numCache>
                <c:formatCode>0.0</c:formatCode>
                <c:ptCount val="5"/>
                <c:pt idx="0">
                  <c:v>72.652179438302198</c:v>
                </c:pt>
                <c:pt idx="1">
                  <c:v>75.85985213757634</c:v>
                </c:pt>
                <c:pt idx="2">
                  <c:v>59.382819015846536</c:v>
                </c:pt>
                <c:pt idx="3">
                  <c:v>59.105431309904155</c:v>
                </c:pt>
                <c:pt idx="4">
                  <c:v>74.626865671641795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F4E-8A6C-5C595595C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23744"/>
        <c:axId val="55833728"/>
      </c:barChart>
      <c:catAx>
        <c:axId val="55823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5833728"/>
        <c:crosses val="autoZero"/>
        <c:auto val="1"/>
        <c:lblAlgn val="ctr"/>
        <c:lblOffset val="100"/>
        <c:noMultiLvlLbl val="0"/>
      </c:catAx>
      <c:valAx>
        <c:axId val="55833728"/>
        <c:scaling>
          <c:orientation val="minMax"/>
          <c:min val="5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582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Sex Ratio for States, Guam: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'Age,Marital,Fertility'!$Q$53</c:f>
              <c:strCache>
                <c:ptCount val="1"/>
                <c:pt idx="0">
                  <c:v>Sex Ratio</c:v>
                </c:pt>
              </c:strCache>
            </c:strRef>
          </c:tx>
          <c:invertIfNegative val="0"/>
          <c:cat>
            <c:strRef>
              <c:f>'Age,Marital,Fertility'!$R$52:$V$52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'Age,Marital,Fertility'!$R$53:$V$53</c:f>
              <c:numCache>
                <c:formatCode>0.0</c:formatCode>
                <c:ptCount val="5"/>
                <c:pt idx="0">
                  <c:v>92.792281498297385</c:v>
                </c:pt>
                <c:pt idx="1">
                  <c:v>92.11727528089888</c:v>
                </c:pt>
                <c:pt idx="2">
                  <c:v>97.417355371900825</c:v>
                </c:pt>
                <c:pt idx="3">
                  <c:v>93.410852713178301</c:v>
                </c:pt>
                <c:pt idx="4">
                  <c:v>86.507936507936506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5-4FA4-BBE5-3225D7588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95168"/>
        <c:axId val="55896704"/>
      </c:barChart>
      <c:catAx>
        <c:axId val="5589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5896704"/>
        <c:crosses val="autoZero"/>
        <c:auto val="1"/>
        <c:lblAlgn val="ctr"/>
        <c:lblOffset val="100"/>
        <c:noMultiLvlLbl val="0"/>
      </c:catAx>
      <c:valAx>
        <c:axId val="558967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589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Sex Ratio by for Age Groups by State, Guam: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'Age,Marital,Fertility'!$K$58</c:f>
              <c:strCache>
                <c:ptCount val="1"/>
                <c:pt idx="0">
                  <c:v>0 to 14</c:v>
                </c:pt>
              </c:strCache>
            </c:strRef>
          </c:tx>
          <c:invertIfNegative val="0"/>
          <c:cat>
            <c:strRef>
              <c:f>'Age,Marital,Fertility'!$L$57:$O$57</c:f>
              <c:strCache>
                <c:ptCount val="4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'Age,Marital,Fertility'!$L$58:$O$58</c:f>
              <c:numCache>
                <c:formatCode>#,##0</c:formatCode>
                <c:ptCount val="4"/>
                <c:pt idx="0">
                  <c:v>108.33333333333333</c:v>
                </c:pt>
                <c:pt idx="1">
                  <c:v>107.97373358348968</c:v>
                </c:pt>
                <c:pt idx="2">
                  <c:v>109.375</c:v>
                </c:pt>
                <c:pt idx="3">
                  <c:v>149.27536231884059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A-41D4-9859-78807231425B}"/>
            </c:ext>
          </c:extLst>
        </c:ser>
        <c:ser>
          <c:idx val="1"/>
          <c:order val="1"/>
          <c:tx>
            <c:strRef>
              <c:f>'Age,Marital,Fertility'!$K$59</c:f>
              <c:strCache>
                <c:ptCount val="1"/>
                <c:pt idx="0">
                  <c:v>15 to 59</c:v>
                </c:pt>
              </c:strCache>
            </c:strRef>
          </c:tx>
          <c:invertIfNegative val="0"/>
          <c:cat>
            <c:strRef>
              <c:f>'Age,Marital,Fertility'!$L$57:$O$57</c:f>
              <c:strCache>
                <c:ptCount val="4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'Age,Marital,Fertility'!$L$59:$O$59</c:f>
              <c:numCache>
                <c:formatCode>#,##0</c:formatCode>
                <c:ptCount val="4"/>
                <c:pt idx="0">
                  <c:v>83.469340172534388</c:v>
                </c:pt>
                <c:pt idx="1">
                  <c:v>82.308142940831871</c:v>
                </c:pt>
                <c:pt idx="2">
                  <c:v>90.031645569620252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A-41D4-9859-78807231425B}"/>
            </c:ext>
          </c:extLst>
        </c:ser>
        <c:ser>
          <c:idx val="2"/>
          <c:order val="2"/>
          <c:tx>
            <c:strRef>
              <c:f>'Age,Marital,Fertility'!$K$60</c:f>
              <c:strCache>
                <c:ptCount val="1"/>
                <c:pt idx="0">
                  <c:v>60+</c:v>
                </c:pt>
              </c:strCache>
            </c:strRef>
          </c:tx>
          <c:invertIfNegative val="0"/>
          <c:cat>
            <c:strRef>
              <c:f>'Age,Marital,Fertility'!$L$57:$O$57</c:f>
              <c:strCache>
                <c:ptCount val="4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'Age,Marital,Fertility'!$L$60:$O$60</c:f>
              <c:numCache>
                <c:formatCode>#,##0</c:formatCode>
                <c:ptCount val="4"/>
                <c:pt idx="0">
                  <c:v>92.178770949720672</c:v>
                </c:pt>
                <c:pt idx="1">
                  <c:v>91.333333333333329</c:v>
                </c:pt>
                <c:pt idx="2">
                  <c:v>156.25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EA-41D4-9859-788072314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21248"/>
        <c:axId val="71222784"/>
      </c:barChart>
      <c:catAx>
        <c:axId val="71221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222784"/>
        <c:crosses val="autoZero"/>
        <c:auto val="1"/>
        <c:lblAlgn val="ctr"/>
        <c:lblOffset val="100"/>
        <c:noMultiLvlLbl val="0"/>
      </c:catAx>
      <c:valAx>
        <c:axId val="712227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71221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Catholic and Protestant by State, Guam: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'Relation,Religion'!$A$43</c:f>
              <c:strCache>
                <c:ptCount val="1"/>
                <c:pt idx="0">
                  <c:v>Catholic</c:v>
                </c:pt>
              </c:strCache>
            </c:strRef>
          </c:tx>
          <c:invertIfNegative val="0"/>
          <c:cat>
            <c:strRef>
              <c:f>'Relation,Religion'!$B$42:$F$42</c:f>
              <c:strCache>
                <c:ptCount val="5"/>
                <c:pt idx="0">
                  <c:v>Total</c:v>
                </c:pt>
                <c:pt idx="1">
                  <c:v>Yap</c:v>
                </c:pt>
                <c:pt idx="2">
                  <c:v>Chuuk</c:v>
                </c:pt>
                <c:pt idx="3">
                  <c:v>Pohnpei</c:v>
                </c:pt>
                <c:pt idx="4">
                  <c:v>Kosrae</c:v>
                </c:pt>
              </c:strCache>
            </c:strRef>
          </c:cat>
          <c:val>
            <c:numRef>
              <c:f>'Relation,Religion'!$B$43:$F$43</c:f>
              <c:numCache>
                <c:formatCode>#,##0</c:formatCode>
                <c:ptCount val="5"/>
                <c:pt idx="0">
                  <c:v>56.226081836914922</c:v>
                </c:pt>
                <c:pt idx="1">
                  <c:v>83.567134268537075</c:v>
                </c:pt>
                <c:pt idx="2">
                  <c:v>58.941789271680527</c:v>
                </c:pt>
                <c:pt idx="3">
                  <c:v>40.32426778242678</c:v>
                </c:pt>
                <c:pt idx="4">
                  <c:v>1.2820512820512822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6-4678-9D03-3D1459B517EC}"/>
            </c:ext>
          </c:extLst>
        </c:ser>
        <c:ser>
          <c:idx val="1"/>
          <c:order val="1"/>
          <c:tx>
            <c:strRef>
              <c:f>'Relation,Religion'!$A$44</c:f>
              <c:strCache>
                <c:ptCount val="1"/>
                <c:pt idx="0">
                  <c:v>Protestant</c:v>
                </c:pt>
              </c:strCache>
            </c:strRef>
          </c:tx>
          <c:invertIfNegative val="0"/>
          <c:cat>
            <c:strRef>
              <c:f>'Relation,Religion'!$B$42:$F$42</c:f>
              <c:strCache>
                <c:ptCount val="5"/>
                <c:pt idx="0">
                  <c:v>Total</c:v>
                </c:pt>
                <c:pt idx="1">
                  <c:v>Yap</c:v>
                </c:pt>
                <c:pt idx="2">
                  <c:v>Chuuk</c:v>
                </c:pt>
                <c:pt idx="3">
                  <c:v>Pohnpei</c:v>
                </c:pt>
                <c:pt idx="4">
                  <c:v>Kosrae</c:v>
                </c:pt>
              </c:strCache>
            </c:strRef>
          </c:cat>
          <c:val>
            <c:numRef>
              <c:f>'Relation,Religion'!$B$44:$F$44</c:f>
              <c:numCache>
                <c:formatCode>#,##0</c:formatCode>
                <c:ptCount val="5"/>
                <c:pt idx="0">
                  <c:v>38.298498675301737</c:v>
                </c:pt>
                <c:pt idx="1">
                  <c:v>11.022044088176353</c:v>
                </c:pt>
                <c:pt idx="2">
                  <c:v>35.94992232477383</c:v>
                </c:pt>
                <c:pt idx="3">
                  <c:v>52.196652719665273</c:v>
                </c:pt>
                <c:pt idx="4">
                  <c:v>92.73504273504274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6-4678-9D03-3D1459B5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54880"/>
        <c:axId val="83841408"/>
      </c:barChart>
      <c:catAx>
        <c:axId val="82954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841408"/>
        <c:crosses val="autoZero"/>
        <c:auto val="1"/>
        <c:lblAlgn val="ctr"/>
        <c:lblOffset val="100"/>
        <c:noMultiLvlLbl val="0"/>
      </c:catAx>
      <c:valAx>
        <c:axId val="838414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295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Being Relatives in Households</a:t>
            </a:r>
            <a:r>
              <a:rPr lang="en-US" baseline="0"/>
              <a:t> by State, Guam: 2012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'Relation,Religion'!$R$10</c:f>
              <c:strCache>
                <c:ptCount val="1"/>
                <c:pt idx="0">
                  <c:v>Percent relatives</c:v>
                </c:pt>
              </c:strCache>
            </c:strRef>
          </c:tx>
          <c:invertIfNegative val="0"/>
          <c:cat>
            <c:strRef>
              <c:f>'Relation,Religion'!$S$9:$W$9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'Relation,Religion'!$S$10:$W$10</c:f>
              <c:numCache>
                <c:formatCode>0.0</c:formatCode>
                <c:ptCount val="5"/>
                <c:pt idx="0">
                  <c:v>90.793347070944947</c:v>
                </c:pt>
                <c:pt idx="1">
                  <c:v>90.377410216576806</c:v>
                </c:pt>
                <c:pt idx="2">
                  <c:v>92.311715481171547</c:v>
                </c:pt>
                <c:pt idx="3">
                  <c:v>89.579158316633269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8-4FD7-9318-FFAD8F33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51680"/>
        <c:axId val="84157568"/>
      </c:barChart>
      <c:catAx>
        <c:axId val="8415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157568"/>
        <c:crosses val="autoZero"/>
        <c:auto val="1"/>
        <c:lblAlgn val="ctr"/>
        <c:lblOffset val="100"/>
        <c:noMultiLvlLbl val="0"/>
      </c:catAx>
      <c:valAx>
        <c:axId val="841575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415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Persons per Household by State, Guam: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'Relation,Religion'!$R$4</c:f>
              <c:strCache>
                <c:ptCount val="1"/>
                <c:pt idx="0">
                  <c:v>Persons per household</c:v>
                </c:pt>
              </c:strCache>
            </c:strRef>
          </c:tx>
          <c:invertIfNegative val="0"/>
          <c:cat>
            <c:strRef>
              <c:f>'Relation,Religion'!$S$3:$W$3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'Relation,Religion'!$S$4:$W$4</c:f>
              <c:numCache>
                <c:formatCode>0.00</c:formatCode>
                <c:ptCount val="5"/>
                <c:pt idx="0">
                  <c:v>5.4092356687898091</c:v>
                </c:pt>
                <c:pt idx="1">
                  <c:v>5.6846753246753243</c:v>
                </c:pt>
                <c:pt idx="2">
                  <c:v>4.4055299539170507</c:v>
                </c:pt>
                <c:pt idx="3">
                  <c:v>4.99</c:v>
                </c:pt>
                <c:pt idx="4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B-4AAB-AFBF-5F491E047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02240"/>
        <c:axId val="84203776"/>
      </c:barChart>
      <c:catAx>
        <c:axId val="8420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203776"/>
        <c:crosses val="autoZero"/>
        <c:auto val="1"/>
        <c:lblAlgn val="ctr"/>
        <c:lblOffset val="100"/>
        <c:noMultiLvlLbl val="0"/>
      </c:catAx>
      <c:valAx>
        <c:axId val="8420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4202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in Households BeingFSM Citizens by State, Guam: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'Citiz,BP'!$R$4</c:f>
              <c:strCache>
                <c:ptCount val="1"/>
                <c:pt idx="0">
                  <c:v>Percent FSM Citizens</c:v>
                </c:pt>
              </c:strCache>
            </c:strRef>
          </c:tx>
          <c:invertIfNegative val="0"/>
          <c:cat>
            <c:strRef>
              <c:f>'Citiz,BP'!$S$3:$W$3</c:f>
              <c:strCache>
                <c:ptCount val="5"/>
                <c:pt idx="0">
                  <c:v>Total</c:v>
                </c:pt>
                <c:pt idx="1">
                  <c:v>Chuuk</c:v>
                </c:pt>
                <c:pt idx="2">
                  <c:v>Pohnpei</c:v>
                </c:pt>
                <c:pt idx="3">
                  <c:v>Yap</c:v>
                </c:pt>
                <c:pt idx="4">
                  <c:v>Kosrae</c:v>
                </c:pt>
              </c:strCache>
            </c:strRef>
          </c:cat>
          <c:val>
            <c:numRef>
              <c:f>'Citiz,BP'!$S$4:$W$4</c:f>
              <c:numCache>
                <c:formatCode>0.0</c:formatCode>
                <c:ptCount val="5"/>
                <c:pt idx="0">
                  <c:v>60.774212540476888</c:v>
                </c:pt>
                <c:pt idx="1">
                  <c:v>59.773371104815865</c:v>
                </c:pt>
                <c:pt idx="2">
                  <c:v>65.638075313807533</c:v>
                </c:pt>
                <c:pt idx="3">
                  <c:v>60.120240480961925</c:v>
                </c:pt>
                <c:pt idx="4">
                  <c:v>69.658119658119659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7-4DB8-8E40-AA342615A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30752"/>
        <c:axId val="84336640"/>
      </c:barChart>
      <c:catAx>
        <c:axId val="8433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336640"/>
        <c:crosses val="autoZero"/>
        <c:auto val="1"/>
        <c:lblAlgn val="ctr"/>
        <c:lblOffset val="100"/>
        <c:noMultiLvlLbl val="0"/>
      </c:catAx>
      <c:valAx>
        <c:axId val="843366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433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247650</xdr:colOff>
      <xdr:row>0</xdr:row>
      <xdr:rowOff>100012</xdr:rowOff>
    </xdr:from>
    <xdr:to>
      <xdr:col>23</xdr:col>
      <xdr:colOff>552450</xdr:colOff>
      <xdr:row>19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28</xdr:row>
      <xdr:rowOff>119062</xdr:rowOff>
    </xdr:from>
    <xdr:to>
      <xdr:col>24</xdr:col>
      <xdr:colOff>228600</xdr:colOff>
      <xdr:row>47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138112</xdr:rowOff>
    </xdr:from>
    <xdr:to>
      <xdr:col>8</xdr:col>
      <xdr:colOff>200025</xdr:colOff>
      <xdr:row>79</xdr:row>
      <xdr:rowOff>23812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238125</xdr:colOff>
      <xdr:row>53</xdr:row>
      <xdr:rowOff>109537</xdr:rowOff>
    </xdr:from>
    <xdr:to>
      <xdr:col>23</xdr:col>
      <xdr:colOff>542925</xdr:colOff>
      <xdr:row>72</xdr:row>
      <xdr:rowOff>138112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285750</xdr:colOff>
      <xdr:row>61</xdr:row>
      <xdr:rowOff>14287</xdr:rowOff>
    </xdr:from>
    <xdr:to>
      <xdr:col>17</xdr:col>
      <xdr:colOff>533400</xdr:colOff>
      <xdr:row>80</xdr:row>
      <xdr:rowOff>42862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38</xdr:row>
      <xdr:rowOff>90487</xdr:rowOff>
    </xdr:from>
    <xdr:to>
      <xdr:col>16</xdr:col>
      <xdr:colOff>381000</xdr:colOff>
      <xdr:row>57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9525</xdr:colOff>
      <xdr:row>31</xdr:row>
      <xdr:rowOff>52387</xdr:rowOff>
    </xdr:from>
    <xdr:to>
      <xdr:col>23</xdr:col>
      <xdr:colOff>533400</xdr:colOff>
      <xdr:row>49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600075</xdr:colOff>
      <xdr:row>11</xdr:row>
      <xdr:rowOff>14287</xdr:rowOff>
    </xdr:from>
    <xdr:to>
      <xdr:col>23</xdr:col>
      <xdr:colOff>514350</xdr:colOff>
      <xdr:row>30</xdr:row>
      <xdr:rowOff>42862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11</xdr:row>
      <xdr:rowOff>119062</xdr:rowOff>
    </xdr:from>
    <xdr:to>
      <xdr:col>23</xdr:col>
      <xdr:colOff>47625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285750</xdr:colOff>
      <xdr:row>31</xdr:row>
      <xdr:rowOff>138112</xdr:rowOff>
    </xdr:from>
    <xdr:to>
      <xdr:col>23</xdr:col>
      <xdr:colOff>123825</xdr:colOff>
      <xdr:row>50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590550</xdr:colOff>
      <xdr:row>20</xdr:row>
      <xdr:rowOff>114300</xdr:rowOff>
    </xdr:from>
    <xdr:to>
      <xdr:col>24</xdr:col>
      <xdr:colOff>285750</xdr:colOff>
      <xdr:row>40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28</xdr:row>
      <xdr:rowOff>0</xdr:rowOff>
    </xdr:from>
    <xdr:to>
      <xdr:col>24</xdr:col>
      <xdr:colOff>323850</xdr:colOff>
      <xdr:row>42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47</xdr:row>
      <xdr:rowOff>180975</xdr:rowOff>
    </xdr:from>
    <xdr:to>
      <xdr:col>24</xdr:col>
      <xdr:colOff>333375</xdr:colOff>
      <xdr:row>62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7</xdr:row>
      <xdr:rowOff>133350</xdr:rowOff>
    </xdr:from>
    <xdr:to>
      <xdr:col>17</xdr:col>
      <xdr:colOff>400050</xdr:colOff>
      <xdr:row>27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7</xdr:row>
      <xdr:rowOff>133350</xdr:rowOff>
    </xdr:from>
    <xdr:to>
      <xdr:col>23</xdr:col>
      <xdr:colOff>533400</xdr:colOff>
      <xdr:row>26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171450</xdr:colOff>
      <xdr:row>26</xdr:row>
      <xdr:rowOff>66675</xdr:rowOff>
    </xdr:from>
    <xdr:to>
      <xdr:col>16</xdr:col>
      <xdr:colOff>533400</xdr:colOff>
      <xdr:row>45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21</xdr:row>
      <xdr:rowOff>38100</xdr:rowOff>
    </xdr:from>
    <xdr:to>
      <xdr:col>23</xdr:col>
      <xdr:colOff>542925</xdr:colOff>
      <xdr:row>39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247650</xdr:colOff>
      <xdr:row>1</xdr:row>
      <xdr:rowOff>66675</xdr:rowOff>
    </xdr:from>
    <xdr:to>
      <xdr:col>27</xdr:col>
      <xdr:colOff>552450</xdr:colOff>
      <xdr:row>20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0"/>
  <sheetViews>
    <sheetView view="pageBreakPreview" zoomScaleNormal="100" zoomScaleSheetLayoutView="100" workbookViewId="0">
      <selection activeCell="L6" sqref="L6:L21"/>
    </sheetView>
  </sheetViews>
  <sheetFormatPr defaultColWidth="9.109375" defaultRowHeight="10.199999999999999" x14ac:dyDescent="0.2"/>
  <cols>
    <col min="1" max="1" width="15.5546875" style="4" customWidth="1"/>
    <col min="2" max="14" width="7.109375" style="5" customWidth="1"/>
    <col min="15" max="16" width="6.44140625" style="5" customWidth="1"/>
    <col min="17" max="16384" width="9.109375" style="4"/>
  </cols>
  <sheetData>
    <row r="1" spans="1:16" x14ac:dyDescent="0.2">
      <c r="A1" s="4" t="s">
        <v>319</v>
      </c>
    </row>
    <row r="2" spans="1:16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16" s="10" customFormat="1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9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17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16" x14ac:dyDescent="0.2">
      <c r="A4" s="49" t="s">
        <v>333</v>
      </c>
      <c r="G4" s="18"/>
      <c r="H4" s="19"/>
      <c r="I4" s="19"/>
      <c r="J4" s="19"/>
      <c r="K4" s="20"/>
    </row>
    <row r="5" spans="1:16" x14ac:dyDescent="0.2">
      <c r="A5" s="4" t="s">
        <v>0</v>
      </c>
      <c r="B5" s="5">
        <v>13588</v>
      </c>
      <c r="C5" s="5">
        <v>10943</v>
      </c>
      <c r="D5" s="5">
        <v>1912</v>
      </c>
      <c r="E5" s="5">
        <v>499</v>
      </c>
      <c r="F5" s="5">
        <v>234</v>
      </c>
      <c r="G5" s="18">
        <v>6540</v>
      </c>
      <c r="H5" s="19">
        <v>5247</v>
      </c>
      <c r="I5" s="19">
        <v>943</v>
      </c>
      <c r="J5" s="19">
        <v>241</v>
      </c>
      <c r="K5" s="20">
        <v>109</v>
      </c>
      <c r="L5" s="5">
        <v>7048</v>
      </c>
      <c r="M5" s="5">
        <v>5696</v>
      </c>
      <c r="N5" s="5">
        <v>968</v>
      </c>
      <c r="O5" s="5">
        <v>258</v>
      </c>
      <c r="P5" s="5">
        <v>126</v>
      </c>
    </row>
    <row r="6" spans="1:16" x14ac:dyDescent="0.2">
      <c r="A6" s="4" t="s">
        <v>7</v>
      </c>
      <c r="B6" s="5">
        <v>1776</v>
      </c>
      <c r="C6" s="5">
        <v>1495</v>
      </c>
      <c r="D6" s="5">
        <v>211</v>
      </c>
      <c r="E6" s="5">
        <v>45</v>
      </c>
      <c r="F6" s="5">
        <v>26</v>
      </c>
      <c r="G6" s="18">
        <v>976</v>
      </c>
      <c r="H6" s="19">
        <v>819</v>
      </c>
      <c r="I6" s="19">
        <v>114</v>
      </c>
      <c r="J6" s="19">
        <v>34</v>
      </c>
      <c r="K6" s="20">
        <v>9</v>
      </c>
      <c r="L6" s="5">
        <v>801</v>
      </c>
      <c r="M6" s="5">
        <v>676</v>
      </c>
      <c r="N6" s="5">
        <v>97</v>
      </c>
      <c r="O6" s="5">
        <v>10</v>
      </c>
      <c r="P6" s="5">
        <v>17</v>
      </c>
    </row>
    <row r="7" spans="1:16" x14ac:dyDescent="0.2">
      <c r="A7" s="4" t="s">
        <v>8</v>
      </c>
      <c r="B7" s="5">
        <v>1851</v>
      </c>
      <c r="C7" s="5">
        <v>1502</v>
      </c>
      <c r="D7" s="5">
        <v>240</v>
      </c>
      <c r="E7" s="5">
        <v>72</v>
      </c>
      <c r="F7" s="5">
        <v>37</v>
      </c>
      <c r="G7" s="18">
        <v>959</v>
      </c>
      <c r="H7" s="19">
        <v>787</v>
      </c>
      <c r="I7" s="19">
        <v>114</v>
      </c>
      <c r="J7" s="19">
        <v>41</v>
      </c>
      <c r="K7" s="20">
        <v>17</v>
      </c>
      <c r="L7" s="5">
        <v>893</v>
      </c>
      <c r="M7" s="5">
        <v>715</v>
      </c>
      <c r="N7" s="5">
        <v>126</v>
      </c>
      <c r="O7" s="5">
        <v>31</v>
      </c>
      <c r="P7" s="5">
        <v>20</v>
      </c>
    </row>
    <row r="8" spans="1:16" x14ac:dyDescent="0.2">
      <c r="A8" s="4" t="s">
        <v>9</v>
      </c>
      <c r="B8" s="5">
        <v>1745</v>
      </c>
      <c r="C8" s="5">
        <v>1437</v>
      </c>
      <c r="D8" s="5">
        <v>219</v>
      </c>
      <c r="E8" s="5">
        <v>55</v>
      </c>
      <c r="F8" s="5">
        <v>34</v>
      </c>
      <c r="G8" s="18">
        <v>860</v>
      </c>
      <c r="H8" s="19">
        <v>696</v>
      </c>
      <c r="I8" s="19">
        <v>122</v>
      </c>
      <c r="J8" s="19">
        <v>28</v>
      </c>
      <c r="K8" s="20">
        <v>14</v>
      </c>
      <c r="L8" s="5">
        <v>886</v>
      </c>
      <c r="M8" s="5">
        <v>741</v>
      </c>
      <c r="N8" s="5">
        <v>97</v>
      </c>
      <c r="O8" s="5">
        <v>28</v>
      </c>
      <c r="P8" s="5">
        <v>20</v>
      </c>
    </row>
    <row r="9" spans="1:16" x14ac:dyDescent="0.2">
      <c r="A9" s="4" t="s">
        <v>10</v>
      </c>
      <c r="B9" s="5">
        <v>1307</v>
      </c>
      <c r="C9" s="5">
        <v>1053</v>
      </c>
      <c r="D9" s="5">
        <v>168</v>
      </c>
      <c r="E9" s="5">
        <v>62</v>
      </c>
      <c r="F9" s="5">
        <v>23</v>
      </c>
      <c r="G9" s="18">
        <v>565</v>
      </c>
      <c r="H9" s="19">
        <v>455</v>
      </c>
      <c r="I9" s="19">
        <v>72</v>
      </c>
      <c r="J9" s="19">
        <v>24</v>
      </c>
      <c r="K9" s="20">
        <v>14</v>
      </c>
      <c r="L9" s="5">
        <v>741</v>
      </c>
      <c r="M9" s="5">
        <v>598</v>
      </c>
      <c r="N9" s="5">
        <v>97</v>
      </c>
      <c r="O9" s="5">
        <v>38</v>
      </c>
      <c r="P9" s="5">
        <v>9</v>
      </c>
    </row>
    <row r="10" spans="1:16" x14ac:dyDescent="0.2">
      <c r="A10" s="4" t="s">
        <v>11</v>
      </c>
      <c r="B10" s="5">
        <v>1121</v>
      </c>
      <c r="C10" s="5">
        <v>897</v>
      </c>
      <c r="D10" s="5">
        <v>177</v>
      </c>
      <c r="E10" s="5">
        <v>41</v>
      </c>
      <c r="F10" s="5">
        <v>6</v>
      </c>
      <c r="G10" s="18">
        <v>422</v>
      </c>
      <c r="H10" s="19">
        <v>325</v>
      </c>
      <c r="I10" s="19">
        <v>80</v>
      </c>
      <c r="J10" s="19">
        <v>14</v>
      </c>
      <c r="K10" s="20">
        <v>3</v>
      </c>
      <c r="L10" s="5">
        <v>699</v>
      </c>
      <c r="M10" s="5">
        <v>572</v>
      </c>
      <c r="N10" s="5">
        <v>97</v>
      </c>
      <c r="O10" s="5">
        <v>28</v>
      </c>
      <c r="P10" s="5">
        <v>3</v>
      </c>
    </row>
    <row r="11" spans="1:16" x14ac:dyDescent="0.2">
      <c r="A11" s="4" t="s">
        <v>12</v>
      </c>
      <c r="B11" s="5">
        <v>1197</v>
      </c>
      <c r="C11" s="5">
        <v>936</v>
      </c>
      <c r="D11" s="5">
        <v>198</v>
      </c>
      <c r="E11" s="5">
        <v>52</v>
      </c>
      <c r="F11" s="5">
        <v>11</v>
      </c>
      <c r="G11" s="18">
        <v>598</v>
      </c>
      <c r="H11" s="19">
        <v>468</v>
      </c>
      <c r="I11" s="19">
        <v>97</v>
      </c>
      <c r="J11" s="19">
        <v>28</v>
      </c>
      <c r="K11" s="20">
        <v>6</v>
      </c>
      <c r="L11" s="5">
        <v>599</v>
      </c>
      <c r="M11" s="5">
        <v>468</v>
      </c>
      <c r="N11" s="5">
        <v>101</v>
      </c>
      <c r="O11" s="5">
        <v>24</v>
      </c>
      <c r="P11" s="5">
        <v>6</v>
      </c>
    </row>
    <row r="12" spans="1:16" x14ac:dyDescent="0.2">
      <c r="A12" s="4" t="s">
        <v>13</v>
      </c>
      <c r="B12" s="5">
        <v>1093</v>
      </c>
      <c r="C12" s="5">
        <v>858</v>
      </c>
      <c r="D12" s="5">
        <v>173</v>
      </c>
      <c r="E12" s="5">
        <v>48</v>
      </c>
      <c r="F12" s="5">
        <v>14</v>
      </c>
      <c r="G12" s="18">
        <v>472</v>
      </c>
      <c r="H12" s="19">
        <v>358</v>
      </c>
      <c r="I12" s="19">
        <v>84</v>
      </c>
      <c r="J12" s="19">
        <v>28</v>
      </c>
      <c r="K12" s="20">
        <v>3</v>
      </c>
      <c r="L12" s="5">
        <v>621</v>
      </c>
      <c r="M12" s="5">
        <v>501</v>
      </c>
      <c r="N12" s="5">
        <v>88</v>
      </c>
      <c r="O12" s="5">
        <v>21</v>
      </c>
      <c r="P12" s="5">
        <v>11</v>
      </c>
    </row>
    <row r="13" spans="1:16" x14ac:dyDescent="0.2">
      <c r="A13" s="4" t="s">
        <v>14</v>
      </c>
      <c r="B13" s="5">
        <v>945</v>
      </c>
      <c r="C13" s="5">
        <v>709</v>
      </c>
      <c r="D13" s="5">
        <v>168</v>
      </c>
      <c r="E13" s="5">
        <v>45</v>
      </c>
      <c r="F13" s="5">
        <v>23</v>
      </c>
      <c r="G13" s="18">
        <v>420</v>
      </c>
      <c r="H13" s="19">
        <v>325</v>
      </c>
      <c r="I13" s="19">
        <v>63</v>
      </c>
      <c r="J13" s="19">
        <v>17</v>
      </c>
      <c r="K13" s="20">
        <v>14</v>
      </c>
      <c r="L13" s="5">
        <v>525</v>
      </c>
      <c r="M13" s="5">
        <v>384</v>
      </c>
      <c r="N13" s="5">
        <v>105</v>
      </c>
      <c r="O13" s="5">
        <v>28</v>
      </c>
      <c r="P13" s="5">
        <v>9</v>
      </c>
    </row>
    <row r="14" spans="1:16" x14ac:dyDescent="0.2">
      <c r="A14" s="4" t="s">
        <v>15</v>
      </c>
      <c r="B14" s="5">
        <v>842</v>
      </c>
      <c r="C14" s="5">
        <v>715</v>
      </c>
      <c r="D14" s="5">
        <v>76</v>
      </c>
      <c r="E14" s="5">
        <v>31</v>
      </c>
      <c r="F14" s="5">
        <v>20</v>
      </c>
      <c r="G14" s="18">
        <v>450</v>
      </c>
      <c r="H14" s="19">
        <v>397</v>
      </c>
      <c r="I14" s="19">
        <v>38</v>
      </c>
      <c r="J14" s="19">
        <v>7</v>
      </c>
      <c r="K14" s="20">
        <v>9</v>
      </c>
      <c r="L14" s="5">
        <v>392</v>
      </c>
      <c r="M14" s="5">
        <v>319</v>
      </c>
      <c r="N14" s="5">
        <v>38</v>
      </c>
      <c r="O14" s="5">
        <v>24</v>
      </c>
      <c r="P14" s="5">
        <v>11</v>
      </c>
    </row>
    <row r="15" spans="1:16" x14ac:dyDescent="0.2">
      <c r="A15" s="4" t="s">
        <v>16</v>
      </c>
      <c r="B15" s="5">
        <v>602</v>
      </c>
      <c r="C15" s="5">
        <v>449</v>
      </c>
      <c r="D15" s="5">
        <v>126</v>
      </c>
      <c r="E15" s="5">
        <v>10</v>
      </c>
      <c r="F15" s="5">
        <v>17</v>
      </c>
      <c r="G15" s="18">
        <v>293</v>
      </c>
      <c r="H15" s="19">
        <v>202</v>
      </c>
      <c r="I15" s="19">
        <v>76</v>
      </c>
      <c r="J15" s="19">
        <v>7</v>
      </c>
      <c r="K15" s="20">
        <v>9</v>
      </c>
      <c r="L15" s="5">
        <v>310</v>
      </c>
      <c r="M15" s="5">
        <v>247</v>
      </c>
      <c r="N15" s="5">
        <v>51</v>
      </c>
      <c r="O15" s="5">
        <v>3</v>
      </c>
      <c r="P15" s="5">
        <v>9</v>
      </c>
    </row>
    <row r="16" spans="1:16" x14ac:dyDescent="0.2">
      <c r="A16" s="4" t="s">
        <v>17</v>
      </c>
      <c r="B16" s="5">
        <v>454</v>
      </c>
      <c r="C16" s="5">
        <v>325</v>
      </c>
      <c r="D16" s="5">
        <v>88</v>
      </c>
      <c r="E16" s="5">
        <v>21</v>
      </c>
      <c r="F16" s="5">
        <v>20</v>
      </c>
      <c r="G16" s="18">
        <v>212</v>
      </c>
      <c r="H16" s="19">
        <v>143</v>
      </c>
      <c r="I16" s="19">
        <v>51</v>
      </c>
      <c r="J16" s="19">
        <v>7</v>
      </c>
      <c r="K16" s="20">
        <v>11</v>
      </c>
      <c r="L16" s="5">
        <v>242</v>
      </c>
      <c r="M16" s="5">
        <v>182</v>
      </c>
      <c r="N16" s="5">
        <v>38</v>
      </c>
      <c r="O16" s="5">
        <v>14</v>
      </c>
      <c r="P16" s="5">
        <v>9</v>
      </c>
    </row>
    <row r="17" spans="1:22" x14ac:dyDescent="0.2">
      <c r="A17" s="4" t="s">
        <v>18</v>
      </c>
      <c r="B17" s="5">
        <v>308</v>
      </c>
      <c r="C17" s="5">
        <v>280</v>
      </c>
      <c r="D17" s="5">
        <v>25</v>
      </c>
      <c r="E17" s="5">
        <v>3</v>
      </c>
      <c r="F17" s="5">
        <v>0</v>
      </c>
      <c r="G17" s="18">
        <v>148</v>
      </c>
      <c r="H17" s="19">
        <v>137</v>
      </c>
      <c r="I17" s="19">
        <v>8</v>
      </c>
      <c r="J17" s="19">
        <v>3</v>
      </c>
      <c r="K17" s="20">
        <v>0</v>
      </c>
      <c r="L17" s="5">
        <v>160</v>
      </c>
      <c r="M17" s="5">
        <v>143</v>
      </c>
      <c r="N17" s="5">
        <v>17</v>
      </c>
      <c r="O17" s="5">
        <v>0</v>
      </c>
      <c r="P17" s="5">
        <v>0</v>
      </c>
    </row>
    <row r="18" spans="1:22" x14ac:dyDescent="0.2">
      <c r="A18" s="4" t="s">
        <v>19</v>
      </c>
      <c r="B18" s="5">
        <v>190</v>
      </c>
      <c r="C18" s="5">
        <v>169</v>
      </c>
      <c r="D18" s="5">
        <v>21</v>
      </c>
      <c r="E18" s="5">
        <v>0</v>
      </c>
      <c r="F18" s="5">
        <v>0</v>
      </c>
      <c r="G18" s="18">
        <v>108</v>
      </c>
      <c r="H18" s="19">
        <v>91</v>
      </c>
      <c r="I18" s="19">
        <v>17</v>
      </c>
      <c r="J18" s="19">
        <v>0</v>
      </c>
      <c r="K18" s="20">
        <v>0</v>
      </c>
      <c r="L18" s="5">
        <v>82</v>
      </c>
      <c r="M18" s="5">
        <v>78</v>
      </c>
      <c r="N18" s="5">
        <v>4</v>
      </c>
      <c r="O18" s="5">
        <v>0</v>
      </c>
      <c r="P18" s="5">
        <v>0</v>
      </c>
    </row>
    <row r="19" spans="1:22" x14ac:dyDescent="0.2">
      <c r="A19" s="4" t="s">
        <v>20</v>
      </c>
      <c r="B19" s="5">
        <v>101</v>
      </c>
      <c r="C19" s="5">
        <v>78</v>
      </c>
      <c r="D19" s="5">
        <v>13</v>
      </c>
      <c r="E19" s="5">
        <v>10</v>
      </c>
      <c r="F19" s="5">
        <v>0</v>
      </c>
      <c r="G19" s="18">
        <v>40</v>
      </c>
      <c r="H19" s="19">
        <v>33</v>
      </c>
      <c r="I19" s="19">
        <v>4</v>
      </c>
      <c r="J19" s="19">
        <v>3</v>
      </c>
      <c r="K19" s="20">
        <v>0</v>
      </c>
      <c r="L19" s="5">
        <v>61</v>
      </c>
      <c r="M19" s="5">
        <v>46</v>
      </c>
      <c r="N19" s="5">
        <v>8</v>
      </c>
      <c r="O19" s="5">
        <v>7</v>
      </c>
      <c r="P19" s="5">
        <v>0</v>
      </c>
    </row>
    <row r="20" spans="1:22" x14ac:dyDescent="0.2">
      <c r="A20" s="4" t="s">
        <v>21</v>
      </c>
      <c r="B20" s="5">
        <v>20</v>
      </c>
      <c r="C20" s="5">
        <v>13</v>
      </c>
      <c r="D20" s="5">
        <v>4</v>
      </c>
      <c r="E20" s="5">
        <v>0</v>
      </c>
      <c r="F20" s="5">
        <v>3</v>
      </c>
      <c r="G20" s="18">
        <v>0</v>
      </c>
      <c r="H20" s="19">
        <v>0</v>
      </c>
      <c r="I20" s="19">
        <v>0</v>
      </c>
      <c r="J20" s="19">
        <v>0</v>
      </c>
      <c r="K20" s="20">
        <v>0</v>
      </c>
      <c r="L20" s="5">
        <v>20</v>
      </c>
      <c r="M20" s="5">
        <v>13</v>
      </c>
      <c r="N20" s="5">
        <v>4</v>
      </c>
      <c r="O20" s="5">
        <v>0</v>
      </c>
      <c r="P20" s="5">
        <v>3</v>
      </c>
    </row>
    <row r="21" spans="1:22" x14ac:dyDescent="0.2">
      <c r="A21" s="4" t="s">
        <v>22</v>
      </c>
      <c r="B21" s="5">
        <v>34</v>
      </c>
      <c r="C21" s="5">
        <v>26</v>
      </c>
      <c r="D21" s="5">
        <v>4</v>
      </c>
      <c r="E21" s="5">
        <v>3</v>
      </c>
      <c r="F21" s="5">
        <v>0</v>
      </c>
      <c r="G21" s="18">
        <v>17</v>
      </c>
      <c r="H21" s="19">
        <v>13</v>
      </c>
      <c r="I21" s="19">
        <v>4</v>
      </c>
      <c r="J21" s="19">
        <v>0</v>
      </c>
      <c r="K21" s="20">
        <v>0</v>
      </c>
      <c r="L21" s="5">
        <v>16</v>
      </c>
      <c r="M21" s="5">
        <v>13</v>
      </c>
      <c r="N21" s="5">
        <v>0</v>
      </c>
      <c r="O21" s="5">
        <v>3</v>
      </c>
      <c r="P21" s="5">
        <v>0</v>
      </c>
      <c r="R21" s="8" t="s">
        <v>0</v>
      </c>
      <c r="S21" s="8" t="s">
        <v>3</v>
      </c>
      <c r="T21" s="8" t="s">
        <v>4</v>
      </c>
      <c r="U21" s="8" t="s">
        <v>5</v>
      </c>
      <c r="V21" s="9" t="s">
        <v>6</v>
      </c>
    </row>
    <row r="22" spans="1:22" s="11" customFormat="1" x14ac:dyDescent="0.2">
      <c r="A22" s="11" t="s">
        <v>23</v>
      </c>
      <c r="B22" s="11">
        <v>20.5</v>
      </c>
      <c r="C22" s="11">
        <v>19.899999999999999</v>
      </c>
      <c r="D22" s="11">
        <v>23.3</v>
      </c>
      <c r="E22" s="11">
        <v>21.9</v>
      </c>
      <c r="F22" s="11">
        <v>19.399999999999999</v>
      </c>
      <c r="G22" s="24">
        <v>19.2</v>
      </c>
      <c r="H22" s="25">
        <v>18.5</v>
      </c>
      <c r="I22" s="25">
        <v>23.2</v>
      </c>
      <c r="J22" s="25">
        <v>18.600000000000001</v>
      </c>
      <c r="K22" s="26">
        <v>20</v>
      </c>
      <c r="L22" s="11">
        <v>21.5</v>
      </c>
      <c r="M22" s="11">
        <v>21</v>
      </c>
      <c r="N22" s="11">
        <v>23.5</v>
      </c>
      <c r="O22" s="11">
        <v>24.1</v>
      </c>
      <c r="P22" s="11">
        <v>18.3</v>
      </c>
      <c r="Q22" s="11" t="s">
        <v>0</v>
      </c>
      <c r="R22" s="11">
        <v>20.5</v>
      </c>
      <c r="S22" s="11">
        <v>19.899999999999999</v>
      </c>
      <c r="T22" s="11">
        <v>23.3</v>
      </c>
      <c r="U22" s="11">
        <v>21.9</v>
      </c>
      <c r="V22" s="11">
        <v>19.399999999999999</v>
      </c>
    </row>
    <row r="23" spans="1:22" s="11" customFormat="1" x14ac:dyDescent="0.2">
      <c r="G23" s="24"/>
      <c r="H23" s="25"/>
      <c r="I23" s="25"/>
      <c r="J23" s="25"/>
      <c r="K23" s="26"/>
      <c r="Q23" s="11" t="s">
        <v>404</v>
      </c>
      <c r="R23" s="24">
        <v>19.2</v>
      </c>
      <c r="S23" s="25">
        <v>18.5</v>
      </c>
      <c r="T23" s="25">
        <v>23.2</v>
      </c>
      <c r="U23" s="25">
        <v>18.600000000000001</v>
      </c>
      <c r="V23" s="26">
        <v>20</v>
      </c>
    </row>
    <row r="24" spans="1:22" x14ac:dyDescent="0.2">
      <c r="A24" s="49" t="s">
        <v>334</v>
      </c>
      <c r="G24" s="18"/>
      <c r="H24" s="19"/>
      <c r="I24" s="19"/>
      <c r="J24" s="19"/>
      <c r="K24" s="20"/>
      <c r="Q24" s="4" t="s">
        <v>403</v>
      </c>
      <c r="R24" s="11">
        <v>21.5</v>
      </c>
      <c r="S24" s="11">
        <v>21</v>
      </c>
      <c r="T24" s="11">
        <v>23.5</v>
      </c>
      <c r="U24" s="11">
        <v>24.1</v>
      </c>
      <c r="V24" s="11">
        <v>18.3</v>
      </c>
    </row>
    <row r="25" spans="1:22" x14ac:dyDescent="0.2">
      <c r="A25" s="4" t="s">
        <v>0</v>
      </c>
      <c r="B25" s="5">
        <v>13588</v>
      </c>
      <c r="C25" s="5">
        <v>10943</v>
      </c>
      <c r="D25" s="5">
        <v>1912</v>
      </c>
      <c r="E25" s="5">
        <v>499</v>
      </c>
      <c r="F25" s="5">
        <v>234</v>
      </c>
      <c r="G25" s="18">
        <v>6540</v>
      </c>
      <c r="H25" s="19">
        <v>5247</v>
      </c>
      <c r="I25" s="19">
        <v>943</v>
      </c>
      <c r="J25" s="19">
        <v>241</v>
      </c>
      <c r="K25" s="20">
        <v>109</v>
      </c>
      <c r="L25" s="5">
        <v>7048</v>
      </c>
      <c r="M25" s="5">
        <v>5696</v>
      </c>
      <c r="N25" s="5">
        <v>968</v>
      </c>
      <c r="O25" s="5">
        <v>258</v>
      </c>
      <c r="P25" s="5">
        <v>126</v>
      </c>
    </row>
    <row r="26" spans="1:22" x14ac:dyDescent="0.2">
      <c r="A26" s="4" t="s">
        <v>24</v>
      </c>
      <c r="B26" s="5">
        <v>2830</v>
      </c>
      <c r="C26" s="5">
        <v>2263</v>
      </c>
      <c r="D26" s="5">
        <v>400</v>
      </c>
      <c r="E26" s="5">
        <v>93</v>
      </c>
      <c r="F26" s="5">
        <v>74</v>
      </c>
      <c r="G26" s="18">
        <v>1414</v>
      </c>
      <c r="H26" s="19">
        <v>1125</v>
      </c>
      <c r="I26" s="19">
        <v>211</v>
      </c>
      <c r="J26" s="19">
        <v>41</v>
      </c>
      <c r="K26" s="20">
        <v>37</v>
      </c>
      <c r="L26" s="5">
        <v>1416</v>
      </c>
      <c r="M26" s="5">
        <v>1138</v>
      </c>
      <c r="N26" s="5">
        <v>189</v>
      </c>
      <c r="O26" s="5">
        <v>52</v>
      </c>
      <c r="P26" s="5">
        <v>37</v>
      </c>
    </row>
    <row r="27" spans="1:22" x14ac:dyDescent="0.2">
      <c r="A27" s="4" t="s">
        <v>25</v>
      </c>
      <c r="B27" s="5">
        <v>1667</v>
      </c>
      <c r="C27" s="5">
        <v>1151</v>
      </c>
      <c r="D27" s="5">
        <v>421</v>
      </c>
      <c r="E27" s="5">
        <v>90</v>
      </c>
      <c r="F27" s="5">
        <v>6</v>
      </c>
      <c r="G27" s="18">
        <v>820</v>
      </c>
      <c r="H27" s="19">
        <v>566</v>
      </c>
      <c r="I27" s="19">
        <v>206</v>
      </c>
      <c r="J27" s="19">
        <v>45</v>
      </c>
      <c r="K27" s="20">
        <v>3</v>
      </c>
      <c r="L27" s="5">
        <v>848</v>
      </c>
      <c r="M27" s="5">
        <v>585</v>
      </c>
      <c r="N27" s="5">
        <v>215</v>
      </c>
      <c r="O27" s="5">
        <v>45</v>
      </c>
      <c r="P27" s="5">
        <v>3</v>
      </c>
      <c r="R27" s="8" t="s">
        <v>0</v>
      </c>
      <c r="S27" s="8" t="s">
        <v>3</v>
      </c>
      <c r="T27" s="8" t="s">
        <v>4</v>
      </c>
      <c r="U27" s="8" t="s">
        <v>5</v>
      </c>
      <c r="V27" s="9" t="s">
        <v>6</v>
      </c>
    </row>
    <row r="28" spans="1:22" x14ac:dyDescent="0.2">
      <c r="A28" s="4" t="s">
        <v>26</v>
      </c>
      <c r="B28" s="5">
        <v>159</v>
      </c>
      <c r="C28" s="5">
        <v>124</v>
      </c>
      <c r="D28" s="5">
        <v>29</v>
      </c>
      <c r="E28" s="5">
        <v>3</v>
      </c>
      <c r="F28" s="5">
        <v>3</v>
      </c>
      <c r="G28" s="18">
        <v>30</v>
      </c>
      <c r="H28" s="19">
        <v>13</v>
      </c>
      <c r="I28" s="19">
        <v>17</v>
      </c>
      <c r="J28" s="19">
        <v>0</v>
      </c>
      <c r="K28" s="20">
        <v>0</v>
      </c>
      <c r="L28" s="5">
        <v>129</v>
      </c>
      <c r="M28" s="5">
        <v>111</v>
      </c>
      <c r="N28" s="5">
        <v>13</v>
      </c>
      <c r="O28" s="5">
        <v>3</v>
      </c>
      <c r="P28" s="5">
        <v>3</v>
      </c>
      <c r="Q28" s="4" t="s">
        <v>405</v>
      </c>
      <c r="R28" s="53">
        <v>1.9888118147236518</v>
      </c>
      <c r="S28" s="53">
        <v>2.206848161661521</v>
      </c>
      <c r="T28" s="53">
        <v>1.1126543209876543</v>
      </c>
      <c r="U28" s="53">
        <v>1.5343915343915344</v>
      </c>
      <c r="V28" s="53">
        <v>0.2608695652173913</v>
      </c>
    </row>
    <row r="29" spans="1:22" x14ac:dyDescent="0.2">
      <c r="A29" s="4" t="s">
        <v>27</v>
      </c>
      <c r="B29" s="5">
        <v>77</v>
      </c>
      <c r="C29" s="5">
        <v>65</v>
      </c>
      <c r="D29" s="5">
        <v>8</v>
      </c>
      <c r="E29" s="5">
        <v>3</v>
      </c>
      <c r="F29" s="5">
        <v>0</v>
      </c>
      <c r="G29" s="18">
        <v>20</v>
      </c>
      <c r="H29" s="19">
        <v>20</v>
      </c>
      <c r="I29" s="19">
        <v>0</v>
      </c>
      <c r="J29" s="19">
        <v>0</v>
      </c>
      <c r="K29" s="20">
        <v>0</v>
      </c>
      <c r="L29" s="5">
        <v>57</v>
      </c>
      <c r="M29" s="5">
        <v>46</v>
      </c>
      <c r="N29" s="5">
        <v>8</v>
      </c>
      <c r="O29" s="5">
        <v>3</v>
      </c>
      <c r="P29" s="5">
        <v>0</v>
      </c>
    </row>
    <row r="30" spans="1:22" x14ac:dyDescent="0.2">
      <c r="A30" s="4" t="s">
        <v>28</v>
      </c>
      <c r="B30" s="5">
        <v>195</v>
      </c>
      <c r="C30" s="5">
        <v>163</v>
      </c>
      <c r="D30" s="5">
        <v>17</v>
      </c>
      <c r="E30" s="5">
        <v>7</v>
      </c>
      <c r="F30" s="5">
        <v>9</v>
      </c>
      <c r="G30" s="18">
        <v>53</v>
      </c>
      <c r="H30" s="19">
        <v>39</v>
      </c>
      <c r="I30" s="19">
        <v>8</v>
      </c>
      <c r="J30" s="19">
        <v>0</v>
      </c>
      <c r="K30" s="20">
        <v>6</v>
      </c>
      <c r="L30" s="5">
        <v>142</v>
      </c>
      <c r="M30" s="5">
        <v>124</v>
      </c>
      <c r="N30" s="5">
        <v>8</v>
      </c>
      <c r="O30" s="5">
        <v>7</v>
      </c>
      <c r="P30" s="5">
        <v>3</v>
      </c>
    </row>
    <row r="31" spans="1:22" x14ac:dyDescent="0.2">
      <c r="A31" s="4" t="s">
        <v>29</v>
      </c>
      <c r="B31" s="5">
        <v>8660</v>
      </c>
      <c r="C31" s="5">
        <v>7178</v>
      </c>
      <c r="D31" s="5">
        <v>1036</v>
      </c>
      <c r="E31" s="5">
        <v>303</v>
      </c>
      <c r="F31" s="5">
        <v>143</v>
      </c>
      <c r="G31" s="18">
        <v>4204</v>
      </c>
      <c r="H31" s="19">
        <v>3485</v>
      </c>
      <c r="I31" s="19">
        <v>501</v>
      </c>
      <c r="J31" s="19">
        <v>155</v>
      </c>
      <c r="K31" s="20">
        <v>63</v>
      </c>
      <c r="L31" s="5">
        <v>4456</v>
      </c>
      <c r="M31" s="5">
        <v>3693</v>
      </c>
      <c r="N31" s="5">
        <v>535</v>
      </c>
      <c r="O31" s="5">
        <v>148</v>
      </c>
      <c r="P31" s="5">
        <v>80</v>
      </c>
    </row>
    <row r="32" spans="1:22" x14ac:dyDescent="0.2">
      <c r="G32" s="18"/>
      <c r="H32" s="19"/>
      <c r="I32" s="19"/>
      <c r="J32" s="19"/>
      <c r="K32" s="20"/>
    </row>
    <row r="33" spans="1:16" x14ac:dyDescent="0.2">
      <c r="A33" s="49" t="s">
        <v>335</v>
      </c>
      <c r="G33" s="18"/>
      <c r="H33" s="19"/>
      <c r="I33" s="19"/>
      <c r="J33" s="19"/>
      <c r="K33" s="20"/>
    </row>
    <row r="34" spans="1:16" x14ac:dyDescent="0.2">
      <c r="A34" s="4" t="s">
        <v>0</v>
      </c>
      <c r="B34" s="5">
        <v>4469</v>
      </c>
      <c r="C34" s="5">
        <v>3563</v>
      </c>
      <c r="D34" s="5">
        <v>648</v>
      </c>
      <c r="E34" s="5">
        <v>189</v>
      </c>
      <c r="F34" s="5">
        <v>69</v>
      </c>
      <c r="G34" s="18">
        <v>0</v>
      </c>
      <c r="H34" s="19">
        <v>0</v>
      </c>
      <c r="I34" s="19">
        <v>0</v>
      </c>
      <c r="J34" s="19">
        <v>0</v>
      </c>
      <c r="K34" s="20">
        <v>0</v>
      </c>
      <c r="L34" s="5">
        <v>4469</v>
      </c>
      <c r="M34" s="5">
        <v>3563</v>
      </c>
      <c r="N34" s="5">
        <v>648</v>
      </c>
      <c r="O34" s="5">
        <v>189</v>
      </c>
      <c r="P34" s="5">
        <v>69</v>
      </c>
    </row>
    <row r="35" spans="1:16" x14ac:dyDescent="0.2">
      <c r="A35" s="4" t="s">
        <v>30</v>
      </c>
      <c r="B35" s="5">
        <v>1960</v>
      </c>
      <c r="C35" s="5">
        <v>1411</v>
      </c>
      <c r="D35" s="5">
        <v>400</v>
      </c>
      <c r="E35" s="5">
        <v>90</v>
      </c>
      <c r="F35" s="5">
        <v>60</v>
      </c>
      <c r="G35" s="18">
        <v>0</v>
      </c>
      <c r="H35" s="19">
        <v>0</v>
      </c>
      <c r="I35" s="19">
        <v>0</v>
      </c>
      <c r="J35" s="19">
        <v>0</v>
      </c>
      <c r="K35" s="20">
        <v>0</v>
      </c>
      <c r="L35" s="5">
        <v>1960</v>
      </c>
      <c r="M35" s="5">
        <v>1411</v>
      </c>
      <c r="N35" s="5">
        <v>400</v>
      </c>
      <c r="O35" s="5">
        <v>90</v>
      </c>
      <c r="P35" s="5">
        <v>60</v>
      </c>
    </row>
    <row r="36" spans="1:16" x14ac:dyDescent="0.2">
      <c r="A36" s="4" t="s">
        <v>31</v>
      </c>
      <c r="B36" s="5">
        <v>499</v>
      </c>
      <c r="C36" s="5">
        <v>397</v>
      </c>
      <c r="D36" s="5">
        <v>76</v>
      </c>
      <c r="E36" s="5">
        <v>24</v>
      </c>
      <c r="F36" s="5">
        <v>3</v>
      </c>
      <c r="G36" s="18">
        <v>0</v>
      </c>
      <c r="H36" s="19">
        <v>0</v>
      </c>
      <c r="I36" s="19">
        <v>0</v>
      </c>
      <c r="J36" s="19">
        <v>0</v>
      </c>
      <c r="K36" s="20">
        <v>0</v>
      </c>
      <c r="L36" s="5">
        <v>499</v>
      </c>
      <c r="M36" s="5">
        <v>397</v>
      </c>
      <c r="N36" s="5">
        <v>76</v>
      </c>
      <c r="O36" s="5">
        <v>24</v>
      </c>
      <c r="P36" s="5">
        <v>3</v>
      </c>
    </row>
    <row r="37" spans="1:16" x14ac:dyDescent="0.2">
      <c r="A37" s="4" t="s">
        <v>32</v>
      </c>
      <c r="B37" s="5">
        <v>527</v>
      </c>
      <c r="C37" s="5">
        <v>442</v>
      </c>
      <c r="D37" s="5">
        <v>51</v>
      </c>
      <c r="E37" s="5">
        <v>31</v>
      </c>
      <c r="F37" s="5">
        <v>3</v>
      </c>
      <c r="G37" s="18">
        <v>0</v>
      </c>
      <c r="H37" s="19">
        <v>0</v>
      </c>
      <c r="I37" s="19">
        <v>0</v>
      </c>
      <c r="J37" s="19">
        <v>0</v>
      </c>
      <c r="K37" s="20">
        <v>0</v>
      </c>
      <c r="L37" s="5">
        <v>527</v>
      </c>
      <c r="M37" s="5">
        <v>442</v>
      </c>
      <c r="N37" s="5">
        <v>51</v>
      </c>
      <c r="O37" s="5">
        <v>31</v>
      </c>
      <c r="P37" s="5">
        <v>3</v>
      </c>
    </row>
    <row r="38" spans="1:16" x14ac:dyDescent="0.2">
      <c r="A38" s="4" t="s">
        <v>33</v>
      </c>
      <c r="B38" s="5">
        <v>381</v>
      </c>
      <c r="C38" s="5">
        <v>319</v>
      </c>
      <c r="D38" s="5">
        <v>42</v>
      </c>
      <c r="E38" s="5">
        <v>17</v>
      </c>
      <c r="F38" s="5">
        <v>3</v>
      </c>
      <c r="G38" s="18">
        <v>0</v>
      </c>
      <c r="H38" s="19">
        <v>0</v>
      </c>
      <c r="I38" s="19">
        <v>0</v>
      </c>
      <c r="J38" s="19">
        <v>0</v>
      </c>
      <c r="K38" s="20">
        <v>0</v>
      </c>
      <c r="L38" s="5">
        <v>381</v>
      </c>
      <c r="M38" s="5">
        <v>319</v>
      </c>
      <c r="N38" s="5">
        <v>42</v>
      </c>
      <c r="O38" s="5">
        <v>17</v>
      </c>
      <c r="P38" s="5">
        <v>3</v>
      </c>
    </row>
    <row r="39" spans="1:16" x14ac:dyDescent="0.2">
      <c r="A39" s="4" t="s">
        <v>34</v>
      </c>
      <c r="B39" s="5">
        <v>406</v>
      </c>
      <c r="C39" s="5">
        <v>358</v>
      </c>
      <c r="D39" s="5">
        <v>38</v>
      </c>
      <c r="E39" s="5">
        <v>10</v>
      </c>
      <c r="F39" s="5">
        <v>0</v>
      </c>
      <c r="G39" s="18">
        <v>0</v>
      </c>
      <c r="H39" s="19">
        <v>0</v>
      </c>
      <c r="I39" s="19">
        <v>0</v>
      </c>
      <c r="J39" s="19">
        <v>0</v>
      </c>
      <c r="K39" s="20">
        <v>0</v>
      </c>
      <c r="L39" s="5">
        <v>406</v>
      </c>
      <c r="M39" s="5">
        <v>358</v>
      </c>
      <c r="N39" s="5">
        <v>38</v>
      </c>
      <c r="O39" s="5">
        <v>10</v>
      </c>
      <c r="P39" s="5">
        <v>0</v>
      </c>
    </row>
    <row r="40" spans="1:16" x14ac:dyDescent="0.2">
      <c r="A40" s="4" t="s">
        <v>35</v>
      </c>
      <c r="B40" s="5">
        <v>194</v>
      </c>
      <c r="C40" s="5">
        <v>169</v>
      </c>
      <c r="D40" s="5">
        <v>21</v>
      </c>
      <c r="E40" s="5">
        <v>3</v>
      </c>
      <c r="F40" s="5">
        <v>0</v>
      </c>
      <c r="G40" s="18">
        <v>0</v>
      </c>
      <c r="H40" s="19">
        <v>0</v>
      </c>
      <c r="I40" s="19">
        <v>0</v>
      </c>
      <c r="J40" s="19">
        <v>0</v>
      </c>
      <c r="K40" s="20">
        <v>0</v>
      </c>
      <c r="L40" s="5">
        <v>194</v>
      </c>
      <c r="M40" s="5">
        <v>169</v>
      </c>
      <c r="N40" s="5">
        <v>21</v>
      </c>
      <c r="O40" s="5">
        <v>3</v>
      </c>
      <c r="P40" s="5">
        <v>0</v>
      </c>
    </row>
    <row r="41" spans="1:16" x14ac:dyDescent="0.2">
      <c r="A41" s="4" t="s">
        <v>36</v>
      </c>
      <c r="B41" s="5">
        <v>213</v>
      </c>
      <c r="C41" s="5">
        <v>202</v>
      </c>
      <c r="D41" s="5">
        <v>4</v>
      </c>
      <c r="E41" s="5">
        <v>7</v>
      </c>
      <c r="F41" s="5">
        <v>0</v>
      </c>
      <c r="G41" s="18">
        <v>0</v>
      </c>
      <c r="H41" s="19">
        <v>0</v>
      </c>
      <c r="I41" s="19">
        <v>0</v>
      </c>
      <c r="J41" s="19">
        <v>0</v>
      </c>
      <c r="K41" s="20">
        <v>0</v>
      </c>
      <c r="L41" s="5">
        <v>213</v>
      </c>
      <c r="M41" s="5">
        <v>202</v>
      </c>
      <c r="N41" s="5">
        <v>4</v>
      </c>
      <c r="O41" s="5">
        <v>7</v>
      </c>
      <c r="P41" s="5">
        <v>0</v>
      </c>
    </row>
    <row r="42" spans="1:16" x14ac:dyDescent="0.2">
      <c r="A42" s="4" t="s">
        <v>37</v>
      </c>
      <c r="B42" s="5">
        <v>290</v>
      </c>
      <c r="C42" s="5">
        <v>267</v>
      </c>
      <c r="D42" s="5">
        <v>17</v>
      </c>
      <c r="E42" s="5">
        <v>7</v>
      </c>
      <c r="F42" s="5">
        <v>0</v>
      </c>
      <c r="G42" s="21">
        <v>0</v>
      </c>
      <c r="H42" s="22">
        <v>0</v>
      </c>
      <c r="I42" s="22">
        <v>0</v>
      </c>
      <c r="J42" s="22">
        <v>0</v>
      </c>
      <c r="K42" s="23">
        <v>0</v>
      </c>
      <c r="L42" s="5">
        <v>290</v>
      </c>
      <c r="M42" s="5">
        <v>267</v>
      </c>
      <c r="N42" s="5">
        <v>17</v>
      </c>
      <c r="O42" s="5">
        <v>7</v>
      </c>
      <c r="P42" s="5">
        <v>0</v>
      </c>
    </row>
    <row r="43" spans="1:16" x14ac:dyDescent="0.2">
      <c r="B43" s="5">
        <f>B36+(2*B37)+(3*B38)+(4*B39)+(5*B40)+(6*B41)+(8*B42)</f>
        <v>8888</v>
      </c>
      <c r="C43" s="5">
        <f t="shared" ref="C43:F43" si="0">C36+(2*C37)+(3*C38)+(4*C39)+(5*C40)+(6*C41)+(8*C42)</f>
        <v>7863</v>
      </c>
      <c r="D43" s="5">
        <f t="shared" si="0"/>
        <v>721</v>
      </c>
      <c r="E43" s="5">
        <f t="shared" si="0"/>
        <v>290</v>
      </c>
      <c r="F43" s="5">
        <f t="shared" si="0"/>
        <v>18</v>
      </c>
      <c r="G43" s="19"/>
      <c r="H43" s="19"/>
      <c r="I43" s="19"/>
      <c r="J43" s="19"/>
      <c r="K43" s="19"/>
    </row>
    <row r="44" spans="1:16" x14ac:dyDescent="0.2">
      <c r="B44" s="53">
        <f>B43/B34</f>
        <v>1.9888118147236518</v>
      </c>
      <c r="C44" s="53">
        <f t="shared" ref="C44:F44" si="1">C43/C34</f>
        <v>2.206848161661521</v>
      </c>
      <c r="D44" s="53">
        <f t="shared" si="1"/>
        <v>1.1126543209876543</v>
      </c>
      <c r="E44" s="53">
        <f t="shared" si="1"/>
        <v>1.5343915343915344</v>
      </c>
      <c r="F44" s="53">
        <f t="shared" si="1"/>
        <v>0.2608695652173913</v>
      </c>
      <c r="G44" s="19"/>
      <c r="H44" s="19"/>
      <c r="I44" s="19"/>
      <c r="J44" s="19"/>
      <c r="K44" s="19"/>
    </row>
    <row r="45" spans="1:16" ht="14.4" x14ac:dyDescent="0.3">
      <c r="A45" s="43" t="s">
        <v>312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1:16" ht="14.4" x14ac:dyDescent="0.3">
      <c r="A46" s="45" t="s">
        <v>313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50" spans="1:22" x14ac:dyDescent="0.2">
      <c r="Q50" s="4" t="s">
        <v>404</v>
      </c>
      <c r="R50" s="18">
        <v>6540</v>
      </c>
      <c r="S50" s="19">
        <v>5247</v>
      </c>
      <c r="T50" s="19">
        <v>943</v>
      </c>
      <c r="U50" s="19">
        <v>241</v>
      </c>
      <c r="V50" s="20">
        <v>109</v>
      </c>
    </row>
    <row r="51" spans="1:22" x14ac:dyDescent="0.2">
      <c r="A51" s="4" t="s">
        <v>406</v>
      </c>
      <c r="B51" s="5">
        <f>SUM(B6:B8)</f>
        <v>5372</v>
      </c>
      <c r="C51" s="5">
        <f t="shared" ref="C51:F51" si="2">SUM(C6:C8)</f>
        <v>4434</v>
      </c>
      <c r="D51" s="5">
        <f t="shared" si="2"/>
        <v>670</v>
      </c>
      <c r="E51" s="5">
        <f t="shared" si="2"/>
        <v>172</v>
      </c>
      <c r="F51" s="5">
        <f t="shared" si="2"/>
        <v>97</v>
      </c>
      <c r="G51" s="5">
        <f>SUM(G6:G8)</f>
        <v>2795</v>
      </c>
      <c r="H51" s="5">
        <f t="shared" ref="H51:K51" si="3">SUM(H6:H8)</f>
        <v>2302</v>
      </c>
      <c r="I51" s="5">
        <f t="shared" si="3"/>
        <v>350</v>
      </c>
      <c r="J51" s="5">
        <f t="shared" si="3"/>
        <v>103</v>
      </c>
      <c r="K51" s="5">
        <f t="shared" si="3"/>
        <v>40</v>
      </c>
      <c r="L51" s="5">
        <f>SUM(L6:L8)</f>
        <v>2580</v>
      </c>
      <c r="M51" s="5">
        <f t="shared" ref="M51:P51" si="4">SUM(M6:M8)</f>
        <v>2132</v>
      </c>
      <c r="N51" s="5">
        <f t="shared" si="4"/>
        <v>320</v>
      </c>
      <c r="O51" s="5">
        <f t="shared" si="4"/>
        <v>69</v>
      </c>
      <c r="P51" s="5">
        <f t="shared" si="4"/>
        <v>57</v>
      </c>
      <c r="Q51" s="4" t="s">
        <v>403</v>
      </c>
      <c r="R51" s="5">
        <v>7048</v>
      </c>
      <c r="S51" s="5">
        <v>5696</v>
      </c>
      <c r="T51" s="5">
        <v>968</v>
      </c>
      <c r="U51" s="5">
        <v>258</v>
      </c>
      <c r="V51" s="5">
        <v>126</v>
      </c>
    </row>
    <row r="52" spans="1:22" x14ac:dyDescent="0.2">
      <c r="A52" s="4" t="s">
        <v>408</v>
      </c>
      <c r="B52" s="5">
        <f>SUM(B9:B17)</f>
        <v>7869</v>
      </c>
      <c r="C52" s="5">
        <f t="shared" ref="C52:F52" si="5">SUM(C9:C17)</f>
        <v>6222</v>
      </c>
      <c r="D52" s="5">
        <f t="shared" si="5"/>
        <v>1199</v>
      </c>
      <c r="E52" s="5">
        <f t="shared" si="5"/>
        <v>313</v>
      </c>
      <c r="F52" s="5">
        <f t="shared" si="5"/>
        <v>134</v>
      </c>
      <c r="G52" s="5">
        <f>SUM(G9:G17)</f>
        <v>3580</v>
      </c>
      <c r="H52" s="5">
        <f t="shared" ref="H52:K52" si="6">SUM(H9:H17)</f>
        <v>2810</v>
      </c>
      <c r="I52" s="5">
        <f t="shared" si="6"/>
        <v>569</v>
      </c>
      <c r="J52" s="5">
        <f t="shared" si="6"/>
        <v>135</v>
      </c>
      <c r="K52" s="5">
        <f t="shared" si="6"/>
        <v>69</v>
      </c>
      <c r="L52" s="5">
        <f>SUM(L9:L17)</f>
        <v>4289</v>
      </c>
      <c r="M52" s="5">
        <f t="shared" ref="M52:P52" si="7">SUM(M9:M17)</f>
        <v>3414</v>
      </c>
      <c r="N52" s="5">
        <f t="shared" si="7"/>
        <v>632</v>
      </c>
      <c r="O52" s="5">
        <f t="shared" si="7"/>
        <v>180</v>
      </c>
      <c r="P52" s="5">
        <f t="shared" si="7"/>
        <v>67</v>
      </c>
      <c r="R52" s="8" t="s">
        <v>0</v>
      </c>
      <c r="S52" s="8" t="s">
        <v>3</v>
      </c>
      <c r="T52" s="8" t="s">
        <v>4</v>
      </c>
      <c r="U52" s="8" t="s">
        <v>5</v>
      </c>
      <c r="V52" s="9" t="s">
        <v>6</v>
      </c>
    </row>
    <row r="53" spans="1:22" x14ac:dyDescent="0.2">
      <c r="A53" s="4" t="s">
        <v>407</v>
      </c>
      <c r="B53" s="5">
        <f>SUM(B18:B21)</f>
        <v>345</v>
      </c>
      <c r="C53" s="5">
        <f t="shared" ref="C53:F53" si="8">SUM(C18:C21)</f>
        <v>286</v>
      </c>
      <c r="D53" s="5">
        <f t="shared" si="8"/>
        <v>42</v>
      </c>
      <c r="E53" s="5">
        <f t="shared" si="8"/>
        <v>13</v>
      </c>
      <c r="F53" s="5">
        <f t="shared" si="8"/>
        <v>3</v>
      </c>
      <c r="G53" s="5">
        <f>SUM(G18:G21)</f>
        <v>165</v>
      </c>
      <c r="H53" s="5">
        <f t="shared" ref="H53:K53" si="9">SUM(H18:H21)</f>
        <v>137</v>
      </c>
      <c r="I53" s="5">
        <f t="shared" si="9"/>
        <v>25</v>
      </c>
      <c r="J53" s="5">
        <f t="shared" si="9"/>
        <v>3</v>
      </c>
      <c r="K53" s="5">
        <f t="shared" si="9"/>
        <v>0</v>
      </c>
      <c r="L53" s="5">
        <f>SUM(L18:L21)</f>
        <v>179</v>
      </c>
      <c r="M53" s="5">
        <f t="shared" ref="M53:P53" si="10">SUM(M18:M21)</f>
        <v>150</v>
      </c>
      <c r="N53" s="5">
        <f t="shared" si="10"/>
        <v>16</v>
      </c>
      <c r="O53" s="5">
        <f t="shared" si="10"/>
        <v>10</v>
      </c>
      <c r="P53" s="5">
        <f t="shared" si="10"/>
        <v>3</v>
      </c>
      <c r="Q53" s="4" t="s">
        <v>410</v>
      </c>
      <c r="R53" s="11">
        <f>R50*100/R51</f>
        <v>92.792281498297385</v>
      </c>
      <c r="S53" s="11">
        <f t="shared" ref="S53:V53" si="11">S50*100/S51</f>
        <v>92.11727528089888</v>
      </c>
      <c r="T53" s="11">
        <f t="shared" si="11"/>
        <v>97.417355371900825</v>
      </c>
      <c r="U53" s="11">
        <f t="shared" si="11"/>
        <v>93.410852713178301</v>
      </c>
      <c r="V53" s="11">
        <f t="shared" si="11"/>
        <v>86.507936507936506</v>
      </c>
    </row>
    <row r="54" spans="1:22" x14ac:dyDescent="0.2">
      <c r="A54" s="4" t="s">
        <v>409</v>
      </c>
      <c r="B54" s="52">
        <f>(B51+B53)*100/B52</f>
        <v>72.652179438302198</v>
      </c>
      <c r="C54" s="52">
        <f t="shared" ref="C54:F54" si="12">(C51+C53)*100/C52</f>
        <v>75.85985213757634</v>
      </c>
      <c r="D54" s="52">
        <f t="shared" si="12"/>
        <v>59.382819015846536</v>
      </c>
      <c r="E54" s="52">
        <f t="shared" si="12"/>
        <v>59.105431309904155</v>
      </c>
      <c r="F54" s="52">
        <f t="shared" si="12"/>
        <v>74.626865671641795</v>
      </c>
      <c r="G54" s="52">
        <f>(G51+G53)*100/G52</f>
        <v>82.681564245810051</v>
      </c>
      <c r="H54" s="52">
        <f t="shared" ref="H54" si="13">(H51+H53)*100/H52</f>
        <v>86.797153024911026</v>
      </c>
      <c r="I54" s="52">
        <f t="shared" ref="I54" si="14">(I51+I53)*100/I52</f>
        <v>65.905096660808439</v>
      </c>
      <c r="J54" s="52">
        <f t="shared" ref="J54" si="15">(J51+J53)*100/J52</f>
        <v>78.518518518518519</v>
      </c>
      <c r="K54" s="52">
        <f t="shared" ref="K54" si="16">(K51+K53)*100/K52</f>
        <v>57.971014492753625</v>
      </c>
      <c r="L54" s="52">
        <f>(L51+L53)*100/L52</f>
        <v>64.327349032408492</v>
      </c>
      <c r="M54" s="52">
        <f t="shared" ref="M54" si="17">(M51+M53)*100/M52</f>
        <v>66.842413591095493</v>
      </c>
      <c r="N54" s="52">
        <f t="shared" ref="N54" si="18">(N51+N53)*100/N52</f>
        <v>53.164556962025316</v>
      </c>
      <c r="O54" s="52">
        <f t="shared" ref="O54" si="19">(O51+O53)*100/O52</f>
        <v>43.888888888888886</v>
      </c>
      <c r="P54" s="52">
        <f t="shared" ref="P54" si="20">(P51+P53)*100/P52</f>
        <v>89.552238805970148</v>
      </c>
    </row>
    <row r="57" spans="1:22" x14ac:dyDescent="0.2">
      <c r="L57" s="8" t="s">
        <v>0</v>
      </c>
      <c r="M57" s="8" t="s">
        <v>3</v>
      </c>
      <c r="N57" s="8" t="s">
        <v>4</v>
      </c>
      <c r="O57" s="8" t="s">
        <v>5</v>
      </c>
      <c r="P57" s="9" t="s">
        <v>6</v>
      </c>
    </row>
    <row r="58" spans="1:22" x14ac:dyDescent="0.2">
      <c r="B58" s="8" t="s">
        <v>0</v>
      </c>
      <c r="C58" s="8" t="s">
        <v>3</v>
      </c>
      <c r="D58" s="8" t="s">
        <v>4</v>
      </c>
      <c r="E58" s="8" t="s">
        <v>5</v>
      </c>
      <c r="F58" s="9" t="s">
        <v>6</v>
      </c>
      <c r="K58" s="5" t="s">
        <v>406</v>
      </c>
      <c r="L58" s="5">
        <f>G51*100/L51</f>
        <v>108.33333333333333</v>
      </c>
      <c r="M58" s="5">
        <f t="shared" ref="M58:P58" si="21">H51*100/M51</f>
        <v>107.97373358348968</v>
      </c>
      <c r="N58" s="5">
        <f t="shared" si="21"/>
        <v>109.375</v>
      </c>
      <c r="O58" s="5">
        <f t="shared" si="21"/>
        <v>149.27536231884059</v>
      </c>
      <c r="P58" s="5">
        <f t="shared" si="21"/>
        <v>70.175438596491233</v>
      </c>
    </row>
    <row r="59" spans="1:22" x14ac:dyDescent="0.2">
      <c r="A59" s="11" t="s">
        <v>409</v>
      </c>
      <c r="B59" s="11">
        <v>72.652179438302198</v>
      </c>
      <c r="C59" s="11">
        <v>75.85985213757634</v>
      </c>
      <c r="D59" s="11">
        <v>59.382819015846536</v>
      </c>
      <c r="E59" s="11">
        <v>59.105431309904155</v>
      </c>
      <c r="F59" s="11">
        <v>74.626865671641795</v>
      </c>
      <c r="K59" s="5" t="s">
        <v>408</v>
      </c>
      <c r="L59" s="5">
        <f t="shared" ref="L59:L60" si="22">G52*100/L52</f>
        <v>83.469340172534388</v>
      </c>
      <c r="M59" s="5">
        <f t="shared" ref="M59:M60" si="23">H52*100/M52</f>
        <v>82.308142940831871</v>
      </c>
      <c r="N59" s="5">
        <f t="shared" ref="N59:N60" si="24">I52*100/N52</f>
        <v>90.031645569620252</v>
      </c>
      <c r="O59" s="5">
        <f t="shared" ref="O59:O60" si="25">J52*100/O52</f>
        <v>75</v>
      </c>
      <c r="P59" s="5">
        <f t="shared" ref="P59:P60" si="26">K52*100/P52</f>
        <v>102.98507462686567</v>
      </c>
    </row>
    <row r="60" spans="1:22" x14ac:dyDescent="0.2">
      <c r="K60" s="5" t="s">
        <v>407</v>
      </c>
      <c r="L60" s="5">
        <f t="shared" si="22"/>
        <v>92.178770949720672</v>
      </c>
      <c r="M60" s="5">
        <f t="shared" si="23"/>
        <v>91.333333333333329</v>
      </c>
      <c r="N60" s="5">
        <f t="shared" si="24"/>
        <v>156.25</v>
      </c>
      <c r="O60" s="5">
        <f t="shared" si="25"/>
        <v>30</v>
      </c>
      <c r="P60" s="5">
        <f t="shared" si="26"/>
        <v>0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6"/>
  <sheetViews>
    <sheetView view="pageBreakPreview" topLeftCell="A5" zoomScaleNormal="100" zoomScaleSheetLayoutView="100" workbookViewId="0">
      <selection activeCell="A31" sqref="A31:F36"/>
    </sheetView>
  </sheetViews>
  <sheetFormatPr defaultColWidth="9.109375" defaultRowHeight="10.199999999999999" x14ac:dyDescent="0.2"/>
  <cols>
    <col min="1" max="1" width="24.5546875" style="4" customWidth="1"/>
    <col min="2" max="14" width="6.5546875" style="5" customWidth="1"/>
    <col min="15" max="16" width="5.33203125" style="5" customWidth="1"/>
    <col min="17" max="16384" width="9.109375" style="4"/>
  </cols>
  <sheetData>
    <row r="1" spans="1:23" x14ac:dyDescent="0.2">
      <c r="A1" s="4" t="s">
        <v>325</v>
      </c>
    </row>
    <row r="2" spans="1:23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23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23" x14ac:dyDescent="0.2">
      <c r="A4" s="49" t="s">
        <v>365</v>
      </c>
      <c r="G4" s="27"/>
      <c r="H4" s="13"/>
      <c r="I4" s="13"/>
      <c r="J4" s="13"/>
      <c r="K4" s="28"/>
    </row>
    <row r="5" spans="1:23" x14ac:dyDescent="0.2">
      <c r="A5" s="4" t="s">
        <v>0</v>
      </c>
      <c r="B5" s="5">
        <v>13588</v>
      </c>
      <c r="C5" s="5">
        <v>10943</v>
      </c>
      <c r="D5" s="5">
        <v>1912</v>
      </c>
      <c r="E5" s="5">
        <v>499</v>
      </c>
      <c r="F5" s="5">
        <v>234</v>
      </c>
      <c r="G5" s="18">
        <v>6540</v>
      </c>
      <c r="H5" s="19">
        <v>5247</v>
      </c>
      <c r="I5" s="19">
        <v>943</v>
      </c>
      <c r="J5" s="19">
        <v>241</v>
      </c>
      <c r="K5" s="20">
        <v>109</v>
      </c>
      <c r="L5" s="5">
        <v>7048</v>
      </c>
      <c r="M5" s="5">
        <v>5696</v>
      </c>
      <c r="N5" s="5">
        <v>968</v>
      </c>
      <c r="O5" s="5">
        <v>258</v>
      </c>
      <c r="P5" s="5">
        <v>126</v>
      </c>
      <c r="S5" s="8" t="s">
        <v>0</v>
      </c>
      <c r="T5" s="8" t="s">
        <v>3</v>
      </c>
      <c r="U5" s="8" t="s">
        <v>4</v>
      </c>
      <c r="V5" s="8" t="s">
        <v>5</v>
      </c>
      <c r="W5" s="8" t="s">
        <v>6</v>
      </c>
    </row>
    <row r="6" spans="1:23" x14ac:dyDescent="0.2">
      <c r="A6" s="4" t="s">
        <v>145</v>
      </c>
      <c r="B6" s="5">
        <v>3735</v>
      </c>
      <c r="C6" s="5">
        <v>2724</v>
      </c>
      <c r="D6" s="5">
        <v>712</v>
      </c>
      <c r="E6" s="5">
        <v>145</v>
      </c>
      <c r="F6" s="5">
        <v>154</v>
      </c>
      <c r="G6" s="18">
        <v>2005</v>
      </c>
      <c r="H6" s="19">
        <v>1469</v>
      </c>
      <c r="I6" s="19">
        <v>362</v>
      </c>
      <c r="J6" s="19">
        <v>96</v>
      </c>
      <c r="K6" s="20">
        <v>77</v>
      </c>
      <c r="L6" s="5">
        <v>1730</v>
      </c>
      <c r="M6" s="5">
        <v>1255</v>
      </c>
      <c r="N6" s="5">
        <v>349</v>
      </c>
      <c r="O6" s="5">
        <v>48</v>
      </c>
      <c r="P6" s="5">
        <v>77</v>
      </c>
      <c r="R6" s="4" t="s">
        <v>145</v>
      </c>
      <c r="S6" s="5">
        <v>3735</v>
      </c>
      <c r="T6" s="5">
        <v>2724</v>
      </c>
      <c r="U6" s="5">
        <v>712</v>
      </c>
      <c r="V6" s="5">
        <v>145</v>
      </c>
      <c r="W6" s="5">
        <v>154</v>
      </c>
    </row>
    <row r="7" spans="1:23" x14ac:dyDescent="0.2">
      <c r="A7" s="4" t="s">
        <v>146</v>
      </c>
      <c r="B7" s="5">
        <v>9853</v>
      </c>
      <c r="C7" s="5">
        <v>8218</v>
      </c>
      <c r="D7" s="5">
        <v>1200</v>
      </c>
      <c r="E7" s="5">
        <v>355</v>
      </c>
      <c r="F7" s="5">
        <v>80</v>
      </c>
      <c r="G7" s="18">
        <v>4535</v>
      </c>
      <c r="H7" s="19">
        <v>3778</v>
      </c>
      <c r="I7" s="19">
        <v>581</v>
      </c>
      <c r="J7" s="19">
        <v>145</v>
      </c>
      <c r="K7" s="20">
        <v>31</v>
      </c>
      <c r="L7" s="5">
        <v>5318</v>
      </c>
      <c r="M7" s="5">
        <v>4441</v>
      </c>
      <c r="N7" s="5">
        <v>619</v>
      </c>
      <c r="O7" s="5">
        <v>210</v>
      </c>
      <c r="P7" s="5">
        <v>49</v>
      </c>
      <c r="R7" s="4" t="s">
        <v>146</v>
      </c>
      <c r="S7" s="5">
        <v>9853</v>
      </c>
      <c r="T7" s="5">
        <v>8218</v>
      </c>
      <c r="U7" s="5">
        <v>1200</v>
      </c>
      <c r="V7" s="5">
        <v>355</v>
      </c>
      <c r="W7" s="5">
        <v>80</v>
      </c>
    </row>
    <row r="8" spans="1:23" x14ac:dyDescent="0.2">
      <c r="G8" s="18"/>
      <c r="H8" s="19"/>
      <c r="I8" s="19"/>
      <c r="J8" s="19"/>
      <c r="K8" s="20"/>
    </row>
    <row r="9" spans="1:23" x14ac:dyDescent="0.2">
      <c r="A9" s="49" t="s">
        <v>366</v>
      </c>
      <c r="G9" s="18"/>
      <c r="H9" s="19"/>
      <c r="I9" s="19"/>
      <c r="J9" s="19"/>
      <c r="K9" s="20"/>
    </row>
    <row r="10" spans="1:23" x14ac:dyDescent="0.2">
      <c r="A10" s="4" t="s">
        <v>0</v>
      </c>
      <c r="B10" s="5">
        <v>13588</v>
      </c>
      <c r="C10" s="5">
        <v>10943</v>
      </c>
      <c r="D10" s="5">
        <v>1912</v>
      </c>
      <c r="E10" s="5">
        <v>499</v>
      </c>
      <c r="F10" s="5">
        <v>234</v>
      </c>
      <c r="G10" s="18">
        <v>6540</v>
      </c>
      <c r="H10" s="19">
        <v>5247</v>
      </c>
      <c r="I10" s="19">
        <v>943</v>
      </c>
      <c r="J10" s="19">
        <v>241</v>
      </c>
      <c r="K10" s="20">
        <v>109</v>
      </c>
      <c r="L10" s="5">
        <v>7048</v>
      </c>
      <c r="M10" s="5">
        <v>5696</v>
      </c>
      <c r="N10" s="5">
        <v>968</v>
      </c>
      <c r="O10" s="5">
        <v>258</v>
      </c>
      <c r="P10" s="5">
        <v>126</v>
      </c>
    </row>
    <row r="11" spans="1:23" x14ac:dyDescent="0.2">
      <c r="A11" s="4" t="s">
        <v>147</v>
      </c>
      <c r="B11" s="5">
        <v>3780</v>
      </c>
      <c r="C11" s="5">
        <v>2770</v>
      </c>
      <c r="D11" s="5">
        <v>712</v>
      </c>
      <c r="E11" s="5">
        <v>145</v>
      </c>
      <c r="F11" s="5">
        <v>154</v>
      </c>
      <c r="G11" s="18">
        <v>2038</v>
      </c>
      <c r="H11" s="19">
        <v>1502</v>
      </c>
      <c r="I11" s="19">
        <v>362</v>
      </c>
      <c r="J11" s="19">
        <v>96</v>
      </c>
      <c r="K11" s="20">
        <v>77</v>
      </c>
      <c r="L11" s="5">
        <v>1743</v>
      </c>
      <c r="M11" s="5">
        <v>1268</v>
      </c>
      <c r="N11" s="5">
        <v>349</v>
      </c>
      <c r="O11" s="5">
        <v>48</v>
      </c>
      <c r="P11" s="5">
        <v>77</v>
      </c>
    </row>
    <row r="12" spans="1:23" x14ac:dyDescent="0.2">
      <c r="A12" s="4" t="s">
        <v>65</v>
      </c>
      <c r="B12" s="5">
        <v>8023</v>
      </c>
      <c r="C12" s="5">
        <v>7932</v>
      </c>
      <c r="D12" s="5">
        <v>67</v>
      </c>
      <c r="E12" s="5">
        <v>17</v>
      </c>
      <c r="F12" s="5">
        <v>6</v>
      </c>
      <c r="G12" s="18">
        <v>3653</v>
      </c>
      <c r="H12" s="19">
        <v>3615</v>
      </c>
      <c r="I12" s="19">
        <v>25</v>
      </c>
      <c r="J12" s="19">
        <v>10</v>
      </c>
      <c r="K12" s="20">
        <v>3</v>
      </c>
      <c r="L12" s="5">
        <v>4369</v>
      </c>
      <c r="M12" s="5">
        <v>4317</v>
      </c>
      <c r="N12" s="5">
        <v>42</v>
      </c>
      <c r="O12" s="5">
        <v>7</v>
      </c>
      <c r="P12" s="5">
        <v>3</v>
      </c>
    </row>
    <row r="13" spans="1:23" x14ac:dyDescent="0.2">
      <c r="A13" s="4" t="s">
        <v>66</v>
      </c>
      <c r="B13" s="5">
        <v>1278</v>
      </c>
      <c r="C13" s="5">
        <v>72</v>
      </c>
      <c r="D13" s="5">
        <v>1128</v>
      </c>
      <c r="E13" s="5">
        <v>7</v>
      </c>
      <c r="F13" s="5">
        <v>71</v>
      </c>
      <c r="G13" s="18">
        <v>610</v>
      </c>
      <c r="H13" s="19">
        <v>26</v>
      </c>
      <c r="I13" s="19">
        <v>556</v>
      </c>
      <c r="J13" s="19">
        <v>0</v>
      </c>
      <c r="K13" s="20">
        <v>29</v>
      </c>
      <c r="L13" s="5">
        <v>668</v>
      </c>
      <c r="M13" s="5">
        <v>46</v>
      </c>
      <c r="N13" s="5">
        <v>573</v>
      </c>
      <c r="O13" s="5">
        <v>7</v>
      </c>
      <c r="P13" s="5">
        <v>43</v>
      </c>
    </row>
    <row r="14" spans="1:23" x14ac:dyDescent="0.2">
      <c r="A14" s="4" t="s">
        <v>67</v>
      </c>
      <c r="B14" s="5">
        <v>78</v>
      </c>
      <c r="C14" s="5">
        <v>7</v>
      </c>
      <c r="D14" s="5">
        <v>0</v>
      </c>
      <c r="E14" s="5">
        <v>0</v>
      </c>
      <c r="F14" s="5">
        <v>71</v>
      </c>
      <c r="G14" s="18">
        <v>35</v>
      </c>
      <c r="H14" s="19">
        <v>7</v>
      </c>
      <c r="I14" s="19">
        <v>0</v>
      </c>
      <c r="J14" s="19">
        <v>0</v>
      </c>
      <c r="K14" s="20">
        <v>29</v>
      </c>
      <c r="L14" s="5">
        <v>43</v>
      </c>
      <c r="M14" s="5">
        <v>0</v>
      </c>
      <c r="N14" s="5">
        <v>0</v>
      </c>
      <c r="O14" s="5">
        <v>0</v>
      </c>
      <c r="P14" s="5">
        <v>43</v>
      </c>
    </row>
    <row r="15" spans="1:23" x14ac:dyDescent="0.2">
      <c r="A15" s="4" t="s">
        <v>148</v>
      </c>
      <c r="B15" s="5">
        <v>333</v>
      </c>
      <c r="C15" s="5">
        <v>26</v>
      </c>
      <c r="D15" s="5">
        <v>0</v>
      </c>
      <c r="E15" s="5">
        <v>307</v>
      </c>
      <c r="F15" s="5">
        <v>0</v>
      </c>
      <c r="G15" s="18">
        <v>140</v>
      </c>
      <c r="H15" s="19">
        <v>20</v>
      </c>
      <c r="I15" s="19">
        <v>0</v>
      </c>
      <c r="J15" s="19">
        <v>121</v>
      </c>
      <c r="K15" s="20">
        <v>0</v>
      </c>
      <c r="L15" s="5">
        <v>193</v>
      </c>
      <c r="M15" s="5">
        <v>7</v>
      </c>
      <c r="N15" s="5">
        <v>0</v>
      </c>
      <c r="O15" s="5">
        <v>186</v>
      </c>
      <c r="P15" s="5">
        <v>0</v>
      </c>
    </row>
    <row r="16" spans="1:23" x14ac:dyDescent="0.2">
      <c r="A16" s="4" t="s">
        <v>149</v>
      </c>
      <c r="B16" s="5">
        <v>174</v>
      </c>
      <c r="C16" s="5">
        <v>143</v>
      </c>
      <c r="D16" s="5">
        <v>4</v>
      </c>
      <c r="E16" s="5">
        <v>24</v>
      </c>
      <c r="F16" s="5">
        <v>3</v>
      </c>
      <c r="G16" s="18">
        <v>98</v>
      </c>
      <c r="H16" s="19">
        <v>85</v>
      </c>
      <c r="I16" s="19">
        <v>0</v>
      </c>
      <c r="J16" s="19">
        <v>14</v>
      </c>
      <c r="K16" s="20">
        <v>0</v>
      </c>
      <c r="L16" s="5">
        <v>76</v>
      </c>
      <c r="M16" s="5">
        <v>59</v>
      </c>
      <c r="N16" s="5">
        <v>4</v>
      </c>
      <c r="O16" s="5">
        <v>10</v>
      </c>
      <c r="P16" s="5">
        <v>3</v>
      </c>
    </row>
    <row r="17" spans="1:16" x14ac:dyDescent="0.2">
      <c r="G17" s="18"/>
      <c r="H17" s="19"/>
      <c r="I17" s="19"/>
      <c r="J17" s="19"/>
      <c r="K17" s="20"/>
    </row>
    <row r="18" spans="1:16" x14ac:dyDescent="0.2">
      <c r="A18" s="49" t="s">
        <v>367</v>
      </c>
      <c r="G18" s="18"/>
      <c r="H18" s="19"/>
      <c r="I18" s="19"/>
      <c r="J18" s="19"/>
      <c r="K18" s="20"/>
    </row>
    <row r="19" spans="1:16" x14ac:dyDescent="0.2">
      <c r="A19" s="4" t="s">
        <v>0</v>
      </c>
      <c r="B19" s="5">
        <v>13588</v>
      </c>
      <c r="C19" s="5">
        <v>10943</v>
      </c>
      <c r="D19" s="5">
        <v>1912</v>
      </c>
      <c r="E19" s="5">
        <v>499</v>
      </c>
      <c r="F19" s="5">
        <v>234</v>
      </c>
      <c r="G19" s="18">
        <v>6540</v>
      </c>
      <c r="H19" s="19">
        <v>5247</v>
      </c>
      <c r="I19" s="19">
        <v>943</v>
      </c>
      <c r="J19" s="19">
        <v>241</v>
      </c>
      <c r="K19" s="20">
        <v>109</v>
      </c>
      <c r="L19" s="5">
        <v>7048</v>
      </c>
      <c r="M19" s="5">
        <v>5696</v>
      </c>
      <c r="N19" s="5">
        <v>968</v>
      </c>
      <c r="O19" s="5">
        <v>258</v>
      </c>
      <c r="P19" s="5">
        <v>126</v>
      </c>
    </row>
    <row r="20" spans="1:16" x14ac:dyDescent="0.2">
      <c r="A20" s="4" t="s">
        <v>150</v>
      </c>
      <c r="B20" s="5">
        <v>4797</v>
      </c>
      <c r="C20" s="5">
        <v>4005</v>
      </c>
      <c r="D20" s="5">
        <v>640</v>
      </c>
      <c r="E20" s="5">
        <v>117</v>
      </c>
      <c r="F20" s="5">
        <v>34</v>
      </c>
      <c r="G20" s="18">
        <v>2221</v>
      </c>
      <c r="H20" s="19">
        <v>1853</v>
      </c>
      <c r="I20" s="19">
        <v>316</v>
      </c>
      <c r="J20" s="19">
        <v>38</v>
      </c>
      <c r="K20" s="20">
        <v>14</v>
      </c>
      <c r="L20" s="5">
        <v>2576</v>
      </c>
      <c r="M20" s="5">
        <v>2152</v>
      </c>
      <c r="N20" s="5">
        <v>324</v>
      </c>
      <c r="O20" s="5">
        <v>79</v>
      </c>
      <c r="P20" s="5">
        <v>20</v>
      </c>
    </row>
    <row r="21" spans="1:16" x14ac:dyDescent="0.2">
      <c r="A21" s="4" t="s">
        <v>151</v>
      </c>
      <c r="B21" s="5">
        <v>3324</v>
      </c>
      <c r="C21" s="5">
        <v>2633</v>
      </c>
      <c r="D21" s="5">
        <v>518</v>
      </c>
      <c r="E21" s="5">
        <v>145</v>
      </c>
      <c r="F21" s="5">
        <v>29</v>
      </c>
      <c r="G21" s="18">
        <v>1566</v>
      </c>
      <c r="H21" s="19">
        <v>1235</v>
      </c>
      <c r="I21" s="19">
        <v>257</v>
      </c>
      <c r="J21" s="19">
        <v>62</v>
      </c>
      <c r="K21" s="20">
        <v>11</v>
      </c>
      <c r="L21" s="5">
        <v>1759</v>
      </c>
      <c r="M21" s="5">
        <v>1398</v>
      </c>
      <c r="N21" s="5">
        <v>261</v>
      </c>
      <c r="O21" s="5">
        <v>83</v>
      </c>
      <c r="P21" s="5">
        <v>17</v>
      </c>
    </row>
    <row r="22" spans="1:16" x14ac:dyDescent="0.2">
      <c r="A22" s="4" t="s">
        <v>152</v>
      </c>
      <c r="B22" s="5">
        <v>1282</v>
      </c>
      <c r="C22" s="5">
        <v>1157</v>
      </c>
      <c r="D22" s="5">
        <v>25</v>
      </c>
      <c r="E22" s="5">
        <v>83</v>
      </c>
      <c r="F22" s="5">
        <v>17</v>
      </c>
      <c r="G22" s="18">
        <v>592</v>
      </c>
      <c r="H22" s="19">
        <v>540</v>
      </c>
      <c r="I22" s="19">
        <v>8</v>
      </c>
      <c r="J22" s="19">
        <v>38</v>
      </c>
      <c r="K22" s="20">
        <v>6</v>
      </c>
      <c r="L22" s="5">
        <v>691</v>
      </c>
      <c r="M22" s="5">
        <v>618</v>
      </c>
      <c r="N22" s="5">
        <v>17</v>
      </c>
      <c r="O22" s="5">
        <v>45</v>
      </c>
      <c r="P22" s="5">
        <v>11</v>
      </c>
    </row>
    <row r="23" spans="1:16" x14ac:dyDescent="0.2">
      <c r="A23" s="4" t="s">
        <v>153</v>
      </c>
      <c r="B23" s="5">
        <v>450</v>
      </c>
      <c r="C23" s="5">
        <v>423</v>
      </c>
      <c r="D23" s="5">
        <v>17</v>
      </c>
      <c r="E23" s="5">
        <v>10</v>
      </c>
      <c r="F23" s="5">
        <v>0</v>
      </c>
      <c r="G23" s="18">
        <v>156</v>
      </c>
      <c r="H23" s="19">
        <v>150</v>
      </c>
      <c r="I23" s="19">
        <v>0</v>
      </c>
      <c r="J23" s="19">
        <v>7</v>
      </c>
      <c r="K23" s="20">
        <v>0</v>
      </c>
      <c r="L23" s="5">
        <v>293</v>
      </c>
      <c r="M23" s="5">
        <v>273</v>
      </c>
      <c r="N23" s="5">
        <v>17</v>
      </c>
      <c r="O23" s="5">
        <v>3</v>
      </c>
      <c r="P23" s="5">
        <v>0</v>
      </c>
    </row>
    <row r="24" spans="1:16" x14ac:dyDescent="0.2">
      <c r="A24" s="4" t="s">
        <v>154</v>
      </c>
      <c r="B24" s="5">
        <v>3735</v>
      </c>
      <c r="C24" s="5">
        <v>2724</v>
      </c>
      <c r="D24" s="5">
        <v>712</v>
      </c>
      <c r="E24" s="5">
        <v>145</v>
      </c>
      <c r="F24" s="5">
        <v>154</v>
      </c>
      <c r="G24" s="21">
        <v>2005</v>
      </c>
      <c r="H24" s="22">
        <v>1469</v>
      </c>
      <c r="I24" s="22">
        <v>362</v>
      </c>
      <c r="J24" s="22">
        <v>96</v>
      </c>
      <c r="K24" s="23">
        <v>77</v>
      </c>
      <c r="L24" s="5">
        <v>1730</v>
      </c>
      <c r="M24" s="5">
        <v>1255</v>
      </c>
      <c r="N24" s="5">
        <v>349</v>
      </c>
      <c r="O24" s="5">
        <v>48</v>
      </c>
      <c r="P24" s="5">
        <v>77</v>
      </c>
    </row>
    <row r="25" spans="1:16" ht="14.4" x14ac:dyDescent="0.3">
      <c r="A25" s="43" t="s">
        <v>312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13"/>
      <c r="M25" s="13"/>
      <c r="N25" s="13"/>
      <c r="O25" s="13"/>
      <c r="P25" s="13"/>
    </row>
    <row r="26" spans="1:16" ht="14.4" x14ac:dyDescent="0.3">
      <c r="A26" s="45" t="s">
        <v>313</v>
      </c>
      <c r="B26"/>
      <c r="C26"/>
      <c r="D26"/>
      <c r="E26"/>
      <c r="F26"/>
      <c r="G26"/>
      <c r="H26"/>
      <c r="I26"/>
      <c r="J26"/>
      <c r="K26"/>
    </row>
    <row r="31" spans="1:16" x14ac:dyDescent="0.2">
      <c r="B31" s="8" t="s">
        <v>0</v>
      </c>
      <c r="C31" s="8" t="s">
        <v>3</v>
      </c>
      <c r="D31" s="8" t="s">
        <v>4</v>
      </c>
      <c r="E31" s="8" t="s">
        <v>5</v>
      </c>
      <c r="F31" s="8" t="s">
        <v>6</v>
      </c>
    </row>
    <row r="32" spans="1:16" x14ac:dyDescent="0.2">
      <c r="A32" s="4" t="s">
        <v>150</v>
      </c>
      <c r="B32" s="5">
        <v>4797</v>
      </c>
      <c r="C32" s="5">
        <v>4005</v>
      </c>
      <c r="D32" s="5">
        <v>640</v>
      </c>
      <c r="E32" s="5">
        <v>117</v>
      </c>
      <c r="F32" s="5">
        <v>34</v>
      </c>
    </row>
    <row r="33" spans="1:6" x14ac:dyDescent="0.2">
      <c r="A33" s="4" t="s">
        <v>151</v>
      </c>
      <c r="B33" s="5">
        <v>3324</v>
      </c>
      <c r="C33" s="5">
        <v>2633</v>
      </c>
      <c r="D33" s="5">
        <v>518</v>
      </c>
      <c r="E33" s="5">
        <v>145</v>
      </c>
      <c r="F33" s="5">
        <v>29</v>
      </c>
    </row>
    <row r="34" spans="1:6" x14ac:dyDescent="0.2">
      <c r="A34" s="4" t="s">
        <v>152</v>
      </c>
      <c r="B34" s="5">
        <v>1282</v>
      </c>
      <c r="C34" s="5">
        <v>1157</v>
      </c>
      <c r="D34" s="5">
        <v>25</v>
      </c>
      <c r="E34" s="5">
        <v>83</v>
      </c>
      <c r="F34" s="5">
        <v>17</v>
      </c>
    </row>
    <row r="35" spans="1:6" x14ac:dyDescent="0.2">
      <c r="A35" s="4" t="s">
        <v>153</v>
      </c>
      <c r="B35" s="5">
        <v>450</v>
      </c>
      <c r="C35" s="5">
        <v>423</v>
      </c>
      <c r="D35" s="5">
        <v>17</v>
      </c>
      <c r="E35" s="5">
        <v>10</v>
      </c>
      <c r="F35" s="5">
        <v>0</v>
      </c>
    </row>
    <row r="36" spans="1:6" x14ac:dyDescent="0.2">
      <c r="A36" s="4" t="s">
        <v>154</v>
      </c>
      <c r="B36" s="5">
        <v>3735</v>
      </c>
      <c r="C36" s="5">
        <v>2724</v>
      </c>
      <c r="D36" s="5">
        <v>712</v>
      </c>
      <c r="E36" s="5">
        <v>145</v>
      </c>
      <c r="F36" s="5">
        <v>154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8"/>
  <sheetViews>
    <sheetView view="pageBreakPreview" zoomScaleNormal="100" zoomScaleSheetLayoutView="100" workbookViewId="0">
      <selection sqref="A1:H28"/>
    </sheetView>
  </sheetViews>
  <sheetFormatPr defaultColWidth="9.109375" defaultRowHeight="10.199999999999999" x14ac:dyDescent="0.2"/>
  <cols>
    <col min="1" max="1" width="30.88671875" style="4" customWidth="1"/>
    <col min="2" max="7" width="10.5546875" style="5" customWidth="1"/>
    <col min="8" max="8" width="10.5546875" style="11" customWidth="1"/>
    <col min="9" max="16384" width="9.109375" style="4"/>
  </cols>
  <sheetData>
    <row r="1" spans="1:8" x14ac:dyDescent="0.2">
      <c r="A1" s="4" t="s">
        <v>317</v>
      </c>
    </row>
    <row r="2" spans="1:8" x14ac:dyDescent="0.2">
      <c r="A2" s="16" t="s">
        <v>402</v>
      </c>
      <c r="B2" s="8" t="s">
        <v>0</v>
      </c>
      <c r="C2" s="8" t="s">
        <v>155</v>
      </c>
      <c r="D2" s="8" t="s">
        <v>156</v>
      </c>
      <c r="E2" s="8" t="s">
        <v>157</v>
      </c>
      <c r="F2" s="8" t="s">
        <v>158</v>
      </c>
      <c r="G2" s="8" t="s">
        <v>159</v>
      </c>
      <c r="H2" s="33" t="s">
        <v>23</v>
      </c>
    </row>
    <row r="3" spans="1:8" x14ac:dyDescent="0.2">
      <c r="A3" s="49" t="s">
        <v>0</v>
      </c>
    </row>
    <row r="4" spans="1:8" x14ac:dyDescent="0.2">
      <c r="A4" s="4" t="s">
        <v>0</v>
      </c>
      <c r="B4" s="5">
        <v>9633</v>
      </c>
      <c r="C4" s="5">
        <v>3441</v>
      </c>
      <c r="D4" s="5">
        <v>2592</v>
      </c>
      <c r="E4" s="5">
        <v>2243</v>
      </c>
      <c r="F4" s="5">
        <v>1072</v>
      </c>
      <c r="G4" s="5">
        <v>286</v>
      </c>
      <c r="H4" s="11">
        <v>23</v>
      </c>
    </row>
    <row r="5" spans="1:8" x14ac:dyDescent="0.2">
      <c r="A5" s="4" t="s">
        <v>160</v>
      </c>
      <c r="B5" s="5">
        <v>5124</v>
      </c>
      <c r="C5" s="5">
        <v>1364</v>
      </c>
      <c r="D5" s="5">
        <v>1423</v>
      </c>
      <c r="E5" s="5">
        <v>1438</v>
      </c>
      <c r="F5" s="5">
        <v>660</v>
      </c>
      <c r="G5" s="5">
        <v>240</v>
      </c>
      <c r="H5" s="11">
        <v>27.6</v>
      </c>
    </row>
    <row r="6" spans="1:8" x14ac:dyDescent="0.2">
      <c r="A6" s="4" t="s">
        <v>161</v>
      </c>
      <c r="B6" s="5">
        <v>4509</v>
      </c>
      <c r="C6" s="5">
        <v>2077</v>
      </c>
      <c r="D6" s="5">
        <v>1169</v>
      </c>
      <c r="E6" s="5">
        <v>805</v>
      </c>
      <c r="F6" s="5">
        <v>412</v>
      </c>
      <c r="G6" s="5">
        <v>46</v>
      </c>
      <c r="H6" s="11">
        <v>17.3</v>
      </c>
    </row>
    <row r="8" spans="1:8" x14ac:dyDescent="0.2">
      <c r="A8" s="49" t="s">
        <v>368</v>
      </c>
    </row>
    <row r="9" spans="1:8" x14ac:dyDescent="0.2">
      <c r="A9" s="4" t="s">
        <v>0</v>
      </c>
      <c r="B9" s="5">
        <v>8023</v>
      </c>
      <c r="C9" s="5">
        <v>3083</v>
      </c>
      <c r="D9" s="5">
        <v>2078</v>
      </c>
      <c r="E9" s="5">
        <v>1795</v>
      </c>
      <c r="F9" s="5">
        <v>832</v>
      </c>
      <c r="G9" s="5">
        <v>234</v>
      </c>
      <c r="H9" s="11">
        <v>21.7</v>
      </c>
    </row>
    <row r="10" spans="1:8" x14ac:dyDescent="0.2">
      <c r="A10" s="4" t="s">
        <v>160</v>
      </c>
      <c r="B10" s="5">
        <v>4377</v>
      </c>
      <c r="C10" s="5">
        <v>1191</v>
      </c>
      <c r="D10" s="5">
        <v>1200</v>
      </c>
      <c r="E10" s="5">
        <v>1258</v>
      </c>
      <c r="F10" s="5">
        <v>533</v>
      </c>
      <c r="G10" s="5">
        <v>195</v>
      </c>
      <c r="H10" s="11">
        <v>27.5</v>
      </c>
    </row>
    <row r="11" spans="1:8" x14ac:dyDescent="0.2">
      <c r="A11" s="4" t="s">
        <v>161</v>
      </c>
      <c r="B11" s="5">
        <v>3645</v>
      </c>
      <c r="C11" s="5">
        <v>1893</v>
      </c>
      <c r="D11" s="5">
        <v>878</v>
      </c>
      <c r="E11" s="5">
        <v>537</v>
      </c>
      <c r="F11" s="5">
        <v>299</v>
      </c>
      <c r="G11" s="5">
        <v>39</v>
      </c>
      <c r="H11" s="11">
        <v>14.4</v>
      </c>
    </row>
    <row r="13" spans="1:8" x14ac:dyDescent="0.2">
      <c r="A13" s="49" t="s">
        <v>369</v>
      </c>
    </row>
    <row r="14" spans="1:8" x14ac:dyDescent="0.2">
      <c r="A14" s="4" t="s">
        <v>0</v>
      </c>
      <c r="B14" s="5">
        <v>1278</v>
      </c>
      <c r="C14" s="5">
        <v>275</v>
      </c>
      <c r="D14" s="5">
        <v>407</v>
      </c>
      <c r="E14" s="5">
        <v>356</v>
      </c>
      <c r="F14" s="5">
        <v>202</v>
      </c>
      <c r="G14" s="5">
        <v>38</v>
      </c>
      <c r="H14" s="11">
        <v>28.4</v>
      </c>
    </row>
    <row r="15" spans="1:8" x14ac:dyDescent="0.2">
      <c r="A15" s="4" t="s">
        <v>160</v>
      </c>
      <c r="B15" s="5">
        <v>640</v>
      </c>
      <c r="C15" s="5">
        <v>132</v>
      </c>
      <c r="D15" s="5">
        <v>202</v>
      </c>
      <c r="E15" s="5">
        <v>153</v>
      </c>
      <c r="F15" s="5">
        <v>117</v>
      </c>
      <c r="G15" s="5">
        <v>38</v>
      </c>
      <c r="H15" s="11">
        <v>29</v>
      </c>
    </row>
    <row r="16" spans="1:8" x14ac:dyDescent="0.2">
      <c r="A16" s="4" t="s">
        <v>161</v>
      </c>
      <c r="B16" s="5">
        <v>638</v>
      </c>
      <c r="C16" s="5">
        <v>143</v>
      </c>
      <c r="D16" s="5">
        <v>206</v>
      </c>
      <c r="E16" s="5">
        <v>204</v>
      </c>
      <c r="F16" s="5">
        <v>85</v>
      </c>
      <c r="G16" s="5">
        <v>0</v>
      </c>
      <c r="H16" s="11">
        <v>27.8</v>
      </c>
    </row>
    <row r="18" spans="1:12" x14ac:dyDescent="0.2">
      <c r="A18" s="49" t="s">
        <v>370</v>
      </c>
    </row>
    <row r="19" spans="1:12" x14ac:dyDescent="0.2">
      <c r="A19" s="4" t="s">
        <v>0</v>
      </c>
      <c r="B19" s="5">
        <v>78</v>
      </c>
      <c r="C19" s="5">
        <v>23</v>
      </c>
      <c r="D19" s="5">
        <v>11</v>
      </c>
      <c r="E19" s="5">
        <v>29</v>
      </c>
      <c r="F19" s="5">
        <v>14</v>
      </c>
      <c r="G19" s="5">
        <v>0</v>
      </c>
      <c r="H19" s="11">
        <v>32.4</v>
      </c>
    </row>
    <row r="20" spans="1:12" x14ac:dyDescent="0.2">
      <c r="A20" s="4" t="s">
        <v>160</v>
      </c>
      <c r="B20" s="5">
        <v>31</v>
      </c>
      <c r="C20" s="5">
        <v>11</v>
      </c>
      <c r="D20" s="5">
        <v>6</v>
      </c>
      <c r="E20" s="5">
        <v>11</v>
      </c>
      <c r="F20" s="5">
        <v>3</v>
      </c>
      <c r="G20" s="5">
        <v>0</v>
      </c>
      <c r="H20" s="11">
        <v>26.3</v>
      </c>
    </row>
    <row r="21" spans="1:12" x14ac:dyDescent="0.2">
      <c r="A21" s="4" t="s">
        <v>161</v>
      </c>
      <c r="B21" s="5">
        <v>47</v>
      </c>
      <c r="C21" s="5">
        <v>11</v>
      </c>
      <c r="D21" s="5">
        <v>6</v>
      </c>
      <c r="E21" s="5">
        <v>18</v>
      </c>
      <c r="F21" s="5">
        <v>11</v>
      </c>
      <c r="G21" s="5">
        <v>0</v>
      </c>
      <c r="H21" s="11">
        <v>35.1</v>
      </c>
    </row>
    <row r="23" spans="1:12" x14ac:dyDescent="0.2">
      <c r="A23" s="49" t="s">
        <v>371</v>
      </c>
    </row>
    <row r="24" spans="1:12" x14ac:dyDescent="0.2">
      <c r="A24" s="4" t="s">
        <v>0</v>
      </c>
      <c r="B24" s="5">
        <v>333</v>
      </c>
      <c r="C24" s="5">
        <v>83</v>
      </c>
      <c r="D24" s="5">
        <v>106</v>
      </c>
      <c r="E24" s="5">
        <v>93</v>
      </c>
      <c r="F24" s="5">
        <v>38</v>
      </c>
      <c r="G24" s="5">
        <v>14</v>
      </c>
      <c r="H24" s="11">
        <v>26.8</v>
      </c>
      <c r="I24" s="48"/>
      <c r="J24" s="48"/>
      <c r="K24" s="48"/>
      <c r="L24" s="48"/>
    </row>
    <row r="25" spans="1:12" x14ac:dyDescent="0.2">
      <c r="A25" s="4" t="s">
        <v>160</v>
      </c>
      <c r="B25" s="5">
        <v>107</v>
      </c>
      <c r="C25" s="5">
        <v>41</v>
      </c>
      <c r="D25" s="5">
        <v>21</v>
      </c>
      <c r="E25" s="5">
        <v>28</v>
      </c>
      <c r="F25" s="5">
        <v>10</v>
      </c>
      <c r="G25" s="5">
        <v>7</v>
      </c>
      <c r="H25" s="11">
        <v>23.8</v>
      </c>
      <c r="I25" s="48"/>
      <c r="J25" s="48"/>
      <c r="K25" s="48"/>
      <c r="L25" s="48"/>
    </row>
    <row r="26" spans="1:12" x14ac:dyDescent="0.2">
      <c r="A26" s="4" t="s">
        <v>161</v>
      </c>
      <c r="B26" s="5">
        <v>226</v>
      </c>
      <c r="C26" s="5">
        <v>41</v>
      </c>
      <c r="D26" s="5">
        <v>85</v>
      </c>
      <c r="E26" s="5">
        <v>65</v>
      </c>
      <c r="F26" s="5">
        <v>27</v>
      </c>
      <c r="G26" s="5">
        <v>7</v>
      </c>
      <c r="H26" s="11">
        <v>27.6</v>
      </c>
      <c r="I26" s="48"/>
      <c r="J26" s="48"/>
      <c r="K26" s="48"/>
      <c r="L26" s="48"/>
    </row>
    <row r="27" spans="1:12" ht="14.4" x14ac:dyDescent="0.3">
      <c r="A27" s="43" t="s">
        <v>312</v>
      </c>
      <c r="B27" s="44"/>
      <c r="C27" s="44"/>
      <c r="D27" s="44"/>
      <c r="E27" s="44"/>
      <c r="F27" s="44"/>
      <c r="G27" s="44"/>
      <c r="H27" s="44"/>
      <c r="I27" s="47"/>
      <c r="J27" s="47"/>
      <c r="K27" s="47"/>
      <c r="L27" s="48"/>
    </row>
    <row r="28" spans="1:12" ht="14.4" x14ac:dyDescent="0.3">
      <c r="A28" s="45" t="s">
        <v>313</v>
      </c>
      <c r="B28"/>
      <c r="C28"/>
      <c r="D28"/>
      <c r="E28"/>
      <c r="F28"/>
      <c r="G28"/>
      <c r="H28"/>
      <c r="I28"/>
      <c r="J28"/>
      <c r="K28"/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1"/>
  <sheetViews>
    <sheetView view="pageBreakPreview" zoomScaleNormal="100" zoomScaleSheetLayoutView="100" workbookViewId="0">
      <selection sqref="A1:P31"/>
    </sheetView>
  </sheetViews>
  <sheetFormatPr defaultColWidth="9.109375" defaultRowHeight="10.199999999999999" x14ac:dyDescent="0.2"/>
  <cols>
    <col min="1" max="1" width="18.109375" style="4" customWidth="1"/>
    <col min="2" max="16" width="6.44140625" style="5" customWidth="1"/>
    <col min="17" max="16384" width="9.109375" style="4"/>
  </cols>
  <sheetData>
    <row r="1" spans="1:16" x14ac:dyDescent="0.2">
      <c r="A1" s="4" t="s">
        <v>326</v>
      </c>
    </row>
    <row r="2" spans="1:16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16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16" x14ac:dyDescent="0.2">
      <c r="A4" s="49" t="s">
        <v>372</v>
      </c>
      <c r="G4" s="27"/>
      <c r="H4" s="13"/>
      <c r="I4" s="13"/>
      <c r="J4" s="13"/>
      <c r="K4" s="28"/>
    </row>
    <row r="5" spans="1:16" x14ac:dyDescent="0.2">
      <c r="A5" s="4" t="s">
        <v>0</v>
      </c>
      <c r="B5" s="5">
        <v>13588</v>
      </c>
      <c r="C5" s="5">
        <v>10943</v>
      </c>
      <c r="D5" s="5">
        <v>1912</v>
      </c>
      <c r="E5" s="5">
        <v>499</v>
      </c>
      <c r="F5" s="5">
        <v>234</v>
      </c>
      <c r="G5" s="18">
        <v>6540</v>
      </c>
      <c r="H5" s="19">
        <v>5247</v>
      </c>
      <c r="I5" s="19">
        <v>943</v>
      </c>
      <c r="J5" s="19">
        <v>241</v>
      </c>
      <c r="K5" s="20">
        <v>109</v>
      </c>
      <c r="L5" s="5">
        <v>7048</v>
      </c>
      <c r="M5" s="5">
        <v>5696</v>
      </c>
      <c r="N5" s="5">
        <v>968</v>
      </c>
      <c r="O5" s="5">
        <v>258</v>
      </c>
      <c r="P5" s="5">
        <v>126</v>
      </c>
    </row>
    <row r="6" spans="1:16" x14ac:dyDescent="0.2">
      <c r="A6" s="4" t="s">
        <v>30</v>
      </c>
      <c r="B6" s="5">
        <v>13295</v>
      </c>
      <c r="C6" s="5">
        <v>10669</v>
      </c>
      <c r="D6" s="5">
        <v>1899</v>
      </c>
      <c r="E6" s="5">
        <v>493</v>
      </c>
      <c r="F6" s="5">
        <v>234</v>
      </c>
      <c r="G6" s="18">
        <v>6394</v>
      </c>
      <c r="H6" s="19">
        <v>5117</v>
      </c>
      <c r="I6" s="19">
        <v>931</v>
      </c>
      <c r="J6" s="19">
        <v>238</v>
      </c>
      <c r="K6" s="20">
        <v>109</v>
      </c>
      <c r="L6" s="5">
        <v>6902</v>
      </c>
      <c r="M6" s="5">
        <v>5553</v>
      </c>
      <c r="N6" s="5">
        <v>968</v>
      </c>
      <c r="O6" s="5">
        <v>255</v>
      </c>
      <c r="P6" s="5">
        <v>126</v>
      </c>
    </row>
    <row r="7" spans="1:16" x14ac:dyDescent="0.2">
      <c r="A7" s="4" t="s">
        <v>162</v>
      </c>
      <c r="B7" s="5">
        <v>293</v>
      </c>
      <c r="C7" s="5">
        <v>273</v>
      </c>
      <c r="D7" s="5">
        <v>13</v>
      </c>
      <c r="E7" s="5">
        <v>7</v>
      </c>
      <c r="F7" s="5">
        <v>0</v>
      </c>
      <c r="G7" s="18">
        <v>146</v>
      </c>
      <c r="H7" s="19">
        <v>130</v>
      </c>
      <c r="I7" s="19">
        <v>13</v>
      </c>
      <c r="J7" s="19">
        <v>3</v>
      </c>
      <c r="K7" s="20">
        <v>0</v>
      </c>
      <c r="L7" s="5">
        <v>146</v>
      </c>
      <c r="M7" s="5">
        <v>143</v>
      </c>
      <c r="N7" s="5">
        <v>0</v>
      </c>
      <c r="O7" s="5">
        <v>3</v>
      </c>
      <c r="P7" s="5">
        <v>0</v>
      </c>
    </row>
    <row r="8" spans="1:16" x14ac:dyDescent="0.2">
      <c r="G8" s="18"/>
      <c r="H8" s="19"/>
      <c r="I8" s="19"/>
      <c r="J8" s="19"/>
      <c r="K8" s="20"/>
    </row>
    <row r="9" spans="1:16" x14ac:dyDescent="0.2">
      <c r="A9" s="49" t="s">
        <v>373</v>
      </c>
      <c r="G9" s="18"/>
      <c r="H9" s="19"/>
      <c r="I9" s="19"/>
      <c r="J9" s="19"/>
      <c r="K9" s="20"/>
    </row>
    <row r="10" spans="1:16" x14ac:dyDescent="0.2">
      <c r="A10" s="4" t="s">
        <v>0</v>
      </c>
      <c r="B10" s="5">
        <v>13588</v>
      </c>
      <c r="C10" s="5">
        <v>10943</v>
      </c>
      <c r="D10" s="5">
        <v>1912</v>
      </c>
      <c r="E10" s="5">
        <v>499</v>
      </c>
      <c r="F10" s="5">
        <v>234</v>
      </c>
      <c r="G10" s="18">
        <v>6540</v>
      </c>
      <c r="H10" s="19">
        <v>5247</v>
      </c>
      <c r="I10" s="19">
        <v>943</v>
      </c>
      <c r="J10" s="19">
        <v>241</v>
      </c>
      <c r="K10" s="20">
        <v>109</v>
      </c>
      <c r="L10" s="5">
        <v>7048</v>
      </c>
      <c r="M10" s="5">
        <v>5696</v>
      </c>
      <c r="N10" s="5">
        <v>968</v>
      </c>
      <c r="O10" s="5">
        <v>258</v>
      </c>
      <c r="P10" s="5">
        <v>126</v>
      </c>
    </row>
    <row r="11" spans="1:16" x14ac:dyDescent="0.2">
      <c r="A11" s="4" t="s">
        <v>163</v>
      </c>
      <c r="B11" s="5">
        <v>29</v>
      </c>
      <c r="C11" s="5">
        <v>26</v>
      </c>
      <c r="D11" s="5">
        <v>0</v>
      </c>
      <c r="E11" s="5">
        <v>3</v>
      </c>
      <c r="F11" s="5">
        <v>0</v>
      </c>
      <c r="G11" s="18">
        <v>16</v>
      </c>
      <c r="H11" s="19">
        <v>13</v>
      </c>
      <c r="I11" s="19">
        <v>0</v>
      </c>
      <c r="J11" s="19">
        <v>3</v>
      </c>
      <c r="K11" s="20">
        <v>0</v>
      </c>
      <c r="L11" s="5">
        <v>13</v>
      </c>
      <c r="M11" s="5">
        <v>13</v>
      </c>
      <c r="N11" s="5">
        <v>0</v>
      </c>
      <c r="O11" s="5">
        <v>0</v>
      </c>
      <c r="P11" s="5">
        <v>0</v>
      </c>
    </row>
    <row r="12" spans="1:16" x14ac:dyDescent="0.2">
      <c r="A12" s="4" t="s">
        <v>164</v>
      </c>
      <c r="B12" s="5">
        <v>7</v>
      </c>
      <c r="C12" s="5">
        <v>7</v>
      </c>
      <c r="D12" s="5">
        <v>0</v>
      </c>
      <c r="E12" s="5">
        <v>0</v>
      </c>
      <c r="F12" s="5">
        <v>0</v>
      </c>
      <c r="G12" s="18">
        <v>7</v>
      </c>
      <c r="H12" s="19">
        <v>7</v>
      </c>
      <c r="I12" s="19">
        <v>0</v>
      </c>
      <c r="J12" s="19">
        <v>0</v>
      </c>
      <c r="K12" s="20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</row>
    <row r="13" spans="1:16" x14ac:dyDescent="0.2">
      <c r="A13" s="4" t="s">
        <v>165</v>
      </c>
      <c r="B13" s="5">
        <v>7</v>
      </c>
      <c r="C13" s="5">
        <v>7</v>
      </c>
      <c r="D13" s="5">
        <v>0</v>
      </c>
      <c r="E13" s="5">
        <v>0</v>
      </c>
      <c r="F13" s="5">
        <v>0</v>
      </c>
      <c r="G13" s="18">
        <v>0</v>
      </c>
      <c r="H13" s="19">
        <v>0</v>
      </c>
      <c r="I13" s="19">
        <v>0</v>
      </c>
      <c r="J13" s="19">
        <v>0</v>
      </c>
      <c r="K13" s="20">
        <v>0</v>
      </c>
      <c r="L13" s="5">
        <v>7</v>
      </c>
      <c r="M13" s="5">
        <v>7</v>
      </c>
      <c r="N13" s="5">
        <v>0</v>
      </c>
      <c r="O13" s="5">
        <v>0</v>
      </c>
      <c r="P13" s="5">
        <v>0</v>
      </c>
    </row>
    <row r="14" spans="1:16" x14ac:dyDescent="0.2">
      <c r="A14" s="4" t="s">
        <v>166</v>
      </c>
      <c r="B14" s="5">
        <v>183</v>
      </c>
      <c r="C14" s="5">
        <v>176</v>
      </c>
      <c r="D14" s="5">
        <v>4</v>
      </c>
      <c r="E14" s="5">
        <v>3</v>
      </c>
      <c r="F14" s="5">
        <v>0</v>
      </c>
      <c r="G14" s="18">
        <v>82</v>
      </c>
      <c r="H14" s="19">
        <v>78</v>
      </c>
      <c r="I14" s="19">
        <v>4</v>
      </c>
      <c r="J14" s="19">
        <v>0</v>
      </c>
      <c r="K14" s="20">
        <v>0</v>
      </c>
      <c r="L14" s="5">
        <v>101</v>
      </c>
      <c r="M14" s="5">
        <v>98</v>
      </c>
      <c r="N14" s="5">
        <v>0</v>
      </c>
      <c r="O14" s="5">
        <v>3</v>
      </c>
      <c r="P14" s="5">
        <v>0</v>
      </c>
    </row>
    <row r="15" spans="1:16" x14ac:dyDescent="0.2">
      <c r="A15" s="4" t="s">
        <v>167</v>
      </c>
      <c r="B15" s="5">
        <v>26</v>
      </c>
      <c r="C15" s="5">
        <v>26</v>
      </c>
      <c r="D15" s="5">
        <v>0</v>
      </c>
      <c r="E15" s="5">
        <v>0</v>
      </c>
      <c r="F15" s="5">
        <v>0</v>
      </c>
      <c r="G15" s="18">
        <v>20</v>
      </c>
      <c r="H15" s="19">
        <v>20</v>
      </c>
      <c r="I15" s="19">
        <v>0</v>
      </c>
      <c r="J15" s="19">
        <v>0</v>
      </c>
      <c r="K15" s="20">
        <v>0</v>
      </c>
      <c r="L15" s="5">
        <v>7</v>
      </c>
      <c r="M15" s="5">
        <v>7</v>
      </c>
      <c r="N15" s="5">
        <v>0</v>
      </c>
      <c r="O15" s="5">
        <v>0</v>
      </c>
      <c r="P15" s="5">
        <v>0</v>
      </c>
    </row>
    <row r="16" spans="1:16" x14ac:dyDescent="0.2">
      <c r="A16" s="4" t="s">
        <v>90</v>
      </c>
      <c r="B16" s="5">
        <v>41</v>
      </c>
      <c r="C16" s="5">
        <v>33</v>
      </c>
      <c r="D16" s="5">
        <v>8</v>
      </c>
      <c r="E16" s="5">
        <v>0</v>
      </c>
      <c r="F16" s="5">
        <v>0</v>
      </c>
      <c r="G16" s="18">
        <v>21</v>
      </c>
      <c r="H16" s="19">
        <v>13</v>
      </c>
      <c r="I16" s="19">
        <v>8</v>
      </c>
      <c r="J16" s="19">
        <v>0</v>
      </c>
      <c r="K16" s="20">
        <v>0</v>
      </c>
      <c r="L16" s="5">
        <v>20</v>
      </c>
      <c r="M16" s="5">
        <v>20</v>
      </c>
      <c r="N16" s="5">
        <v>0</v>
      </c>
      <c r="O16" s="5">
        <v>0</v>
      </c>
      <c r="P16" s="5">
        <v>0</v>
      </c>
    </row>
    <row r="17" spans="1:16" x14ac:dyDescent="0.2">
      <c r="A17" s="4" t="s">
        <v>168</v>
      </c>
      <c r="B17" s="5">
        <v>13295</v>
      </c>
      <c r="C17" s="5">
        <v>10669</v>
      </c>
      <c r="D17" s="5">
        <v>1899</v>
      </c>
      <c r="E17" s="5">
        <v>493</v>
      </c>
      <c r="F17" s="5">
        <v>234</v>
      </c>
      <c r="G17" s="18">
        <v>6394</v>
      </c>
      <c r="H17" s="19">
        <v>5117</v>
      </c>
      <c r="I17" s="19">
        <v>931</v>
      </c>
      <c r="J17" s="19">
        <v>238</v>
      </c>
      <c r="K17" s="20">
        <v>109</v>
      </c>
      <c r="L17" s="5">
        <v>6902</v>
      </c>
      <c r="M17" s="5">
        <v>5553</v>
      </c>
      <c r="N17" s="5">
        <v>968</v>
      </c>
      <c r="O17" s="5">
        <v>255</v>
      </c>
      <c r="P17" s="5">
        <v>126</v>
      </c>
    </row>
    <row r="18" spans="1:16" x14ac:dyDescent="0.2">
      <c r="G18" s="18"/>
      <c r="H18" s="19"/>
      <c r="I18" s="19"/>
      <c r="J18" s="19"/>
      <c r="K18" s="20"/>
    </row>
    <row r="19" spans="1:16" x14ac:dyDescent="0.2">
      <c r="A19" s="49" t="s">
        <v>374</v>
      </c>
      <c r="G19" s="18"/>
      <c r="H19" s="19"/>
      <c r="I19" s="19"/>
      <c r="J19" s="19"/>
      <c r="K19" s="20"/>
    </row>
    <row r="20" spans="1:16" x14ac:dyDescent="0.2">
      <c r="A20" s="4" t="s">
        <v>0</v>
      </c>
      <c r="B20" s="5">
        <v>13588</v>
      </c>
      <c r="C20" s="5">
        <v>10943</v>
      </c>
      <c r="D20" s="5">
        <v>1912</v>
      </c>
      <c r="E20" s="5">
        <v>499</v>
      </c>
      <c r="F20" s="5">
        <v>234</v>
      </c>
      <c r="G20" s="18">
        <v>6540</v>
      </c>
      <c r="H20" s="19">
        <v>5247</v>
      </c>
      <c r="I20" s="19">
        <v>943</v>
      </c>
      <c r="J20" s="19">
        <v>241</v>
      </c>
      <c r="K20" s="20">
        <v>109</v>
      </c>
      <c r="L20" s="5">
        <v>7048</v>
      </c>
      <c r="M20" s="5">
        <v>5696</v>
      </c>
      <c r="N20" s="5">
        <v>968</v>
      </c>
      <c r="O20" s="5">
        <v>258</v>
      </c>
      <c r="P20" s="5">
        <v>126</v>
      </c>
    </row>
    <row r="21" spans="1:16" x14ac:dyDescent="0.2">
      <c r="A21" s="4" t="s">
        <v>169</v>
      </c>
      <c r="B21" s="5">
        <v>37</v>
      </c>
      <c r="C21" s="5">
        <v>33</v>
      </c>
      <c r="D21" s="5">
        <v>4</v>
      </c>
      <c r="E21" s="5">
        <v>0</v>
      </c>
      <c r="F21" s="5">
        <v>0</v>
      </c>
      <c r="G21" s="18">
        <v>17</v>
      </c>
      <c r="H21" s="19">
        <v>13</v>
      </c>
      <c r="I21" s="19">
        <v>4</v>
      </c>
      <c r="J21" s="19">
        <v>0</v>
      </c>
      <c r="K21" s="20">
        <v>0</v>
      </c>
      <c r="L21" s="5">
        <v>20</v>
      </c>
      <c r="M21" s="5">
        <v>20</v>
      </c>
      <c r="N21" s="5">
        <v>0</v>
      </c>
      <c r="O21" s="5">
        <v>0</v>
      </c>
      <c r="P21" s="5">
        <v>0</v>
      </c>
    </row>
    <row r="22" spans="1:16" x14ac:dyDescent="0.2">
      <c r="A22" s="4" t="s">
        <v>170</v>
      </c>
      <c r="B22" s="5">
        <v>256</v>
      </c>
      <c r="C22" s="5">
        <v>241</v>
      </c>
      <c r="D22" s="5">
        <v>8</v>
      </c>
      <c r="E22" s="5">
        <v>7</v>
      </c>
      <c r="F22" s="5">
        <v>0</v>
      </c>
      <c r="G22" s="18">
        <v>129</v>
      </c>
      <c r="H22" s="19">
        <v>117</v>
      </c>
      <c r="I22" s="19">
        <v>8</v>
      </c>
      <c r="J22" s="19">
        <v>3</v>
      </c>
      <c r="K22" s="20">
        <v>0</v>
      </c>
      <c r="L22" s="5">
        <v>127</v>
      </c>
      <c r="M22" s="5">
        <v>124</v>
      </c>
      <c r="N22" s="5">
        <v>0</v>
      </c>
      <c r="O22" s="5">
        <v>3</v>
      </c>
      <c r="P22" s="5">
        <v>0</v>
      </c>
    </row>
    <row r="23" spans="1:16" x14ac:dyDescent="0.2">
      <c r="A23" s="4" t="s">
        <v>168</v>
      </c>
      <c r="B23" s="5">
        <v>13295</v>
      </c>
      <c r="C23" s="5">
        <v>10669</v>
      </c>
      <c r="D23" s="5">
        <v>1899</v>
      </c>
      <c r="E23" s="5">
        <v>493</v>
      </c>
      <c r="F23" s="5">
        <v>234</v>
      </c>
      <c r="G23" s="18">
        <v>6394</v>
      </c>
      <c r="H23" s="19">
        <v>5117</v>
      </c>
      <c r="I23" s="19">
        <v>931</v>
      </c>
      <c r="J23" s="19">
        <v>238</v>
      </c>
      <c r="K23" s="20">
        <v>109</v>
      </c>
      <c r="L23" s="5">
        <v>6902</v>
      </c>
      <c r="M23" s="5">
        <v>5553</v>
      </c>
      <c r="N23" s="5">
        <v>968</v>
      </c>
      <c r="O23" s="5">
        <v>255</v>
      </c>
      <c r="P23" s="5">
        <v>126</v>
      </c>
    </row>
    <row r="24" spans="1:16" x14ac:dyDescent="0.2">
      <c r="G24" s="18"/>
      <c r="H24" s="19"/>
      <c r="I24" s="19"/>
      <c r="J24" s="19"/>
      <c r="K24" s="20"/>
    </row>
    <row r="25" spans="1:16" x14ac:dyDescent="0.2">
      <c r="A25" s="49" t="s">
        <v>375</v>
      </c>
      <c r="G25" s="18"/>
      <c r="H25" s="19"/>
      <c r="I25" s="19"/>
      <c r="J25" s="19"/>
      <c r="K25" s="20"/>
    </row>
    <row r="26" spans="1:16" x14ac:dyDescent="0.2">
      <c r="A26" s="4" t="s">
        <v>0</v>
      </c>
      <c r="B26" s="5">
        <v>13588</v>
      </c>
      <c r="C26" s="5">
        <v>10943</v>
      </c>
      <c r="D26" s="5">
        <v>1912</v>
      </c>
      <c r="E26" s="5">
        <v>499</v>
      </c>
      <c r="F26" s="5">
        <v>234</v>
      </c>
      <c r="G26" s="18">
        <v>6540</v>
      </c>
      <c r="H26" s="19">
        <v>5247</v>
      </c>
      <c r="I26" s="19">
        <v>943</v>
      </c>
      <c r="J26" s="19">
        <v>241</v>
      </c>
      <c r="K26" s="20">
        <v>109</v>
      </c>
      <c r="L26" s="5">
        <v>7048</v>
      </c>
      <c r="M26" s="5">
        <v>5696</v>
      </c>
      <c r="N26" s="5">
        <v>968</v>
      </c>
      <c r="O26" s="5">
        <v>258</v>
      </c>
      <c r="P26" s="5">
        <v>126</v>
      </c>
    </row>
    <row r="27" spans="1:16" x14ac:dyDescent="0.2">
      <c r="A27" s="4" t="s">
        <v>169</v>
      </c>
      <c r="B27" s="5">
        <v>132</v>
      </c>
      <c r="C27" s="5">
        <v>124</v>
      </c>
      <c r="D27" s="5">
        <v>8</v>
      </c>
      <c r="E27" s="5">
        <v>0</v>
      </c>
      <c r="F27" s="5">
        <v>0</v>
      </c>
      <c r="G27" s="18">
        <v>47</v>
      </c>
      <c r="H27" s="19">
        <v>39</v>
      </c>
      <c r="I27" s="19">
        <v>8</v>
      </c>
      <c r="J27" s="19">
        <v>0</v>
      </c>
      <c r="K27" s="20">
        <v>0</v>
      </c>
      <c r="L27" s="5">
        <v>85</v>
      </c>
      <c r="M27" s="5">
        <v>85</v>
      </c>
      <c r="N27" s="5">
        <v>0</v>
      </c>
      <c r="O27" s="5">
        <v>0</v>
      </c>
      <c r="P27" s="5">
        <v>0</v>
      </c>
    </row>
    <row r="28" spans="1:16" x14ac:dyDescent="0.2">
      <c r="A28" s="4" t="s">
        <v>170</v>
      </c>
      <c r="B28" s="5">
        <v>161</v>
      </c>
      <c r="C28" s="5">
        <v>150</v>
      </c>
      <c r="D28" s="5">
        <v>4</v>
      </c>
      <c r="E28" s="5">
        <v>7</v>
      </c>
      <c r="F28" s="5">
        <v>0</v>
      </c>
      <c r="G28" s="18">
        <v>99</v>
      </c>
      <c r="H28" s="19">
        <v>91</v>
      </c>
      <c r="I28" s="19">
        <v>4</v>
      </c>
      <c r="J28" s="19">
        <v>3</v>
      </c>
      <c r="K28" s="20">
        <v>0</v>
      </c>
      <c r="L28" s="5">
        <v>62</v>
      </c>
      <c r="M28" s="5">
        <v>59</v>
      </c>
      <c r="N28" s="5">
        <v>0</v>
      </c>
      <c r="O28" s="5">
        <v>3</v>
      </c>
      <c r="P28" s="5">
        <v>0</v>
      </c>
    </row>
    <row r="29" spans="1:16" x14ac:dyDescent="0.2">
      <c r="A29" s="4" t="s">
        <v>168</v>
      </c>
      <c r="B29" s="5">
        <v>13295</v>
      </c>
      <c r="C29" s="5">
        <v>10669</v>
      </c>
      <c r="D29" s="5">
        <v>1899</v>
      </c>
      <c r="E29" s="5">
        <v>493</v>
      </c>
      <c r="F29" s="5">
        <v>234</v>
      </c>
      <c r="G29" s="21">
        <v>6394</v>
      </c>
      <c r="H29" s="22">
        <v>5117</v>
      </c>
      <c r="I29" s="22">
        <v>931</v>
      </c>
      <c r="J29" s="22">
        <v>238</v>
      </c>
      <c r="K29" s="23">
        <v>109</v>
      </c>
      <c r="L29" s="5">
        <v>6902</v>
      </c>
      <c r="M29" s="5">
        <v>5553</v>
      </c>
      <c r="N29" s="5">
        <v>968</v>
      </c>
      <c r="O29" s="5">
        <v>255</v>
      </c>
      <c r="P29" s="5">
        <v>126</v>
      </c>
    </row>
    <row r="30" spans="1:16" ht="14.4" x14ac:dyDescent="0.3">
      <c r="A30" s="43" t="s">
        <v>312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13"/>
      <c r="M30" s="13"/>
      <c r="N30" s="13"/>
      <c r="O30" s="13"/>
      <c r="P30" s="13"/>
    </row>
    <row r="31" spans="1:16" ht="14.4" x14ac:dyDescent="0.3">
      <c r="A31" s="45" t="s">
        <v>313</v>
      </c>
      <c r="B31"/>
      <c r="C31"/>
      <c r="D31"/>
      <c r="E31"/>
      <c r="F31"/>
      <c r="G31"/>
      <c r="H31"/>
      <c r="I31"/>
      <c r="J31"/>
      <c r="K31"/>
    </row>
  </sheetData>
  <mergeCells count="3">
    <mergeCell ref="B2:F2"/>
    <mergeCell ref="G2:K2"/>
    <mergeCell ref="L2:P2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6"/>
  <sheetViews>
    <sheetView view="pageBreakPreview" topLeftCell="A5" zoomScaleNormal="100" zoomScaleSheetLayoutView="100" workbookViewId="0">
      <selection sqref="A1:P36"/>
    </sheetView>
  </sheetViews>
  <sheetFormatPr defaultColWidth="9.109375" defaultRowHeight="10.199999999999999" x14ac:dyDescent="0.2"/>
  <cols>
    <col min="1" max="1" width="12.88671875" style="4" customWidth="1"/>
    <col min="2" max="16" width="7.109375" style="5" customWidth="1"/>
    <col min="17" max="16384" width="9.109375" style="4"/>
  </cols>
  <sheetData>
    <row r="1" spans="1:16" x14ac:dyDescent="0.2">
      <c r="A1" s="4" t="s">
        <v>327</v>
      </c>
    </row>
    <row r="2" spans="1:16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16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16" x14ac:dyDescent="0.2">
      <c r="A4" s="49" t="s">
        <v>376</v>
      </c>
      <c r="G4" s="27"/>
      <c r="H4" s="13"/>
      <c r="I4" s="13"/>
      <c r="J4" s="13"/>
      <c r="K4" s="28"/>
    </row>
    <row r="5" spans="1:16" x14ac:dyDescent="0.2">
      <c r="A5" s="4" t="s">
        <v>0</v>
      </c>
      <c r="B5" s="5">
        <v>13588</v>
      </c>
      <c r="C5" s="5">
        <v>10943</v>
      </c>
      <c r="D5" s="5">
        <v>1912</v>
      </c>
      <c r="E5" s="5">
        <v>499</v>
      </c>
      <c r="F5" s="5">
        <v>234</v>
      </c>
      <c r="G5" s="18">
        <v>6540</v>
      </c>
      <c r="H5" s="19">
        <v>5247</v>
      </c>
      <c r="I5" s="19">
        <v>943</v>
      </c>
      <c r="J5" s="19">
        <v>241</v>
      </c>
      <c r="K5" s="20">
        <v>109</v>
      </c>
      <c r="L5" s="5">
        <v>7048</v>
      </c>
      <c r="M5" s="5">
        <v>5696</v>
      </c>
      <c r="N5" s="5">
        <v>968</v>
      </c>
      <c r="O5" s="5">
        <v>258</v>
      </c>
      <c r="P5" s="5">
        <v>126</v>
      </c>
    </row>
    <row r="6" spans="1:16" x14ac:dyDescent="0.2">
      <c r="A6" s="4" t="s">
        <v>3</v>
      </c>
      <c r="B6" s="5">
        <v>10364</v>
      </c>
      <c r="C6" s="5">
        <v>10234</v>
      </c>
      <c r="D6" s="5">
        <v>114</v>
      </c>
      <c r="E6" s="5">
        <v>14</v>
      </c>
      <c r="F6" s="5">
        <v>3</v>
      </c>
      <c r="G6" s="18">
        <v>4858</v>
      </c>
      <c r="H6" s="19">
        <v>4811</v>
      </c>
      <c r="I6" s="19">
        <v>46</v>
      </c>
      <c r="J6" s="19">
        <v>0</v>
      </c>
      <c r="K6" s="20">
        <v>0</v>
      </c>
      <c r="L6" s="5">
        <v>5507</v>
      </c>
      <c r="M6" s="5">
        <v>5423</v>
      </c>
      <c r="N6" s="5">
        <v>67</v>
      </c>
      <c r="O6" s="5">
        <v>14</v>
      </c>
      <c r="P6" s="5">
        <v>3</v>
      </c>
    </row>
    <row r="7" spans="1:16" x14ac:dyDescent="0.2">
      <c r="A7" s="4" t="s">
        <v>4</v>
      </c>
      <c r="B7" s="5">
        <v>1975</v>
      </c>
      <c r="C7" s="5">
        <v>247</v>
      </c>
      <c r="D7" s="5">
        <v>1676</v>
      </c>
      <c r="E7" s="5">
        <v>38</v>
      </c>
      <c r="F7" s="5">
        <v>14</v>
      </c>
      <c r="G7" s="18">
        <v>983</v>
      </c>
      <c r="H7" s="19">
        <v>130</v>
      </c>
      <c r="I7" s="19">
        <v>834</v>
      </c>
      <c r="J7" s="19">
        <v>14</v>
      </c>
      <c r="K7" s="20">
        <v>6</v>
      </c>
      <c r="L7" s="5">
        <v>992</v>
      </c>
      <c r="M7" s="5">
        <v>117</v>
      </c>
      <c r="N7" s="5">
        <v>842</v>
      </c>
      <c r="O7" s="5">
        <v>24</v>
      </c>
      <c r="P7" s="5">
        <v>9</v>
      </c>
    </row>
    <row r="8" spans="1:16" x14ac:dyDescent="0.2">
      <c r="A8" s="4" t="s">
        <v>5</v>
      </c>
      <c r="B8" s="5">
        <v>432</v>
      </c>
      <c r="C8" s="5">
        <v>33</v>
      </c>
      <c r="D8" s="5">
        <v>17</v>
      </c>
      <c r="E8" s="5">
        <v>382</v>
      </c>
      <c r="F8" s="5">
        <v>0</v>
      </c>
      <c r="G8" s="18">
        <v>220</v>
      </c>
      <c r="H8" s="19">
        <v>26</v>
      </c>
      <c r="I8" s="19">
        <v>8</v>
      </c>
      <c r="J8" s="19">
        <v>186</v>
      </c>
      <c r="K8" s="20">
        <v>0</v>
      </c>
      <c r="L8" s="5">
        <v>211</v>
      </c>
      <c r="M8" s="5">
        <v>7</v>
      </c>
      <c r="N8" s="5">
        <v>8</v>
      </c>
      <c r="O8" s="5">
        <v>196</v>
      </c>
      <c r="P8" s="5">
        <v>0</v>
      </c>
    </row>
    <row r="9" spans="1:16" x14ac:dyDescent="0.2">
      <c r="A9" s="4" t="s">
        <v>6</v>
      </c>
      <c r="B9" s="5">
        <v>333</v>
      </c>
      <c r="C9" s="5">
        <v>85</v>
      </c>
      <c r="D9" s="5">
        <v>34</v>
      </c>
      <c r="E9" s="5">
        <v>0</v>
      </c>
      <c r="F9" s="5">
        <v>214</v>
      </c>
      <c r="G9" s="18">
        <v>182</v>
      </c>
      <c r="H9" s="19">
        <v>59</v>
      </c>
      <c r="I9" s="19">
        <v>21</v>
      </c>
      <c r="J9" s="19">
        <v>0</v>
      </c>
      <c r="K9" s="20">
        <v>103</v>
      </c>
      <c r="L9" s="5">
        <v>150</v>
      </c>
      <c r="M9" s="5">
        <v>26</v>
      </c>
      <c r="N9" s="5">
        <v>13</v>
      </c>
      <c r="O9" s="5">
        <v>0</v>
      </c>
      <c r="P9" s="5">
        <v>111</v>
      </c>
    </row>
    <row r="10" spans="1:16" x14ac:dyDescent="0.2">
      <c r="A10" s="4" t="s">
        <v>76</v>
      </c>
      <c r="B10" s="5">
        <v>68</v>
      </c>
      <c r="C10" s="5">
        <v>20</v>
      </c>
      <c r="D10" s="5">
        <v>21</v>
      </c>
      <c r="E10" s="5">
        <v>28</v>
      </c>
      <c r="F10" s="5">
        <v>0</v>
      </c>
      <c r="G10" s="18">
        <v>36</v>
      </c>
      <c r="H10" s="19">
        <v>7</v>
      </c>
      <c r="I10" s="19">
        <v>8</v>
      </c>
      <c r="J10" s="19">
        <v>21</v>
      </c>
      <c r="K10" s="20">
        <v>0</v>
      </c>
      <c r="L10" s="5">
        <v>33</v>
      </c>
      <c r="M10" s="5">
        <v>13</v>
      </c>
      <c r="N10" s="5">
        <v>13</v>
      </c>
      <c r="O10" s="5">
        <v>7</v>
      </c>
      <c r="P10" s="5">
        <v>0</v>
      </c>
    </row>
    <row r="11" spans="1:16" x14ac:dyDescent="0.2">
      <c r="A11" s="4" t="s">
        <v>77</v>
      </c>
      <c r="B11" s="5">
        <v>46</v>
      </c>
      <c r="C11" s="5">
        <v>46</v>
      </c>
      <c r="D11" s="5">
        <v>0</v>
      </c>
      <c r="E11" s="5">
        <v>0</v>
      </c>
      <c r="F11" s="5">
        <v>0</v>
      </c>
      <c r="G11" s="18">
        <v>26</v>
      </c>
      <c r="H11" s="19">
        <v>26</v>
      </c>
      <c r="I11" s="19">
        <v>0</v>
      </c>
      <c r="J11" s="19">
        <v>0</v>
      </c>
      <c r="K11" s="20">
        <v>0</v>
      </c>
      <c r="L11" s="5">
        <v>20</v>
      </c>
      <c r="M11" s="5">
        <v>20</v>
      </c>
      <c r="N11" s="5">
        <v>0</v>
      </c>
      <c r="O11" s="5">
        <v>0</v>
      </c>
      <c r="P11" s="5">
        <v>0</v>
      </c>
    </row>
    <row r="12" spans="1:16" x14ac:dyDescent="0.2">
      <c r="A12" s="4" t="s">
        <v>78</v>
      </c>
      <c r="B12" s="5">
        <v>128</v>
      </c>
      <c r="C12" s="5">
        <v>98</v>
      </c>
      <c r="D12" s="5">
        <v>17</v>
      </c>
      <c r="E12" s="5">
        <v>14</v>
      </c>
      <c r="F12" s="5">
        <v>0</v>
      </c>
      <c r="G12" s="18">
        <v>77</v>
      </c>
      <c r="H12" s="19">
        <v>59</v>
      </c>
      <c r="I12" s="19">
        <v>8</v>
      </c>
      <c r="J12" s="19">
        <v>10</v>
      </c>
      <c r="K12" s="20">
        <v>0</v>
      </c>
      <c r="L12" s="5">
        <v>51</v>
      </c>
      <c r="M12" s="5">
        <v>39</v>
      </c>
      <c r="N12" s="5">
        <v>8</v>
      </c>
      <c r="O12" s="5">
        <v>3</v>
      </c>
      <c r="P12" s="5">
        <v>0</v>
      </c>
    </row>
    <row r="13" spans="1:16" x14ac:dyDescent="0.2">
      <c r="A13" s="4" t="s">
        <v>79</v>
      </c>
      <c r="B13" s="5">
        <v>168</v>
      </c>
      <c r="C13" s="5">
        <v>124</v>
      </c>
      <c r="D13" s="5">
        <v>21</v>
      </c>
      <c r="E13" s="5">
        <v>21</v>
      </c>
      <c r="F13" s="5">
        <v>3</v>
      </c>
      <c r="G13" s="18">
        <v>117</v>
      </c>
      <c r="H13" s="19">
        <v>98</v>
      </c>
      <c r="I13" s="19">
        <v>13</v>
      </c>
      <c r="J13" s="19">
        <v>7</v>
      </c>
      <c r="K13" s="20">
        <v>0</v>
      </c>
      <c r="L13" s="5">
        <v>51</v>
      </c>
      <c r="M13" s="5">
        <v>26</v>
      </c>
      <c r="N13" s="5">
        <v>8</v>
      </c>
      <c r="O13" s="5">
        <v>14</v>
      </c>
      <c r="P13" s="5">
        <v>3</v>
      </c>
    </row>
    <row r="14" spans="1:16" x14ac:dyDescent="0.2">
      <c r="A14" s="4" t="s">
        <v>80</v>
      </c>
      <c r="B14" s="5">
        <v>7</v>
      </c>
      <c r="C14" s="5">
        <v>7</v>
      </c>
      <c r="D14" s="5">
        <v>0</v>
      </c>
      <c r="E14" s="5">
        <v>0</v>
      </c>
      <c r="F14" s="5">
        <v>0</v>
      </c>
      <c r="G14" s="18">
        <v>7</v>
      </c>
      <c r="H14" s="19">
        <v>7</v>
      </c>
      <c r="I14" s="19">
        <v>0</v>
      </c>
      <c r="J14" s="19">
        <v>0</v>
      </c>
      <c r="K14" s="20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</row>
    <row r="15" spans="1:16" x14ac:dyDescent="0.2">
      <c r="A15" s="4" t="s">
        <v>81</v>
      </c>
      <c r="B15" s="5">
        <v>8</v>
      </c>
      <c r="C15" s="5">
        <v>0</v>
      </c>
      <c r="D15" s="5">
        <v>8</v>
      </c>
      <c r="E15" s="5">
        <v>0</v>
      </c>
      <c r="F15" s="5">
        <v>0</v>
      </c>
      <c r="G15" s="18">
        <v>0</v>
      </c>
      <c r="H15" s="19">
        <v>0</v>
      </c>
      <c r="I15" s="19">
        <v>0</v>
      </c>
      <c r="J15" s="19">
        <v>0</v>
      </c>
      <c r="K15" s="20">
        <v>0</v>
      </c>
      <c r="L15" s="5">
        <v>8</v>
      </c>
      <c r="M15" s="5">
        <v>0</v>
      </c>
      <c r="N15" s="5">
        <v>8</v>
      </c>
      <c r="O15" s="5">
        <v>0</v>
      </c>
      <c r="P15" s="5">
        <v>0</v>
      </c>
    </row>
    <row r="16" spans="1:16" x14ac:dyDescent="0.2">
      <c r="A16" s="4" t="s">
        <v>82</v>
      </c>
      <c r="B16" s="5">
        <v>47</v>
      </c>
      <c r="C16" s="5">
        <v>39</v>
      </c>
      <c r="D16" s="5">
        <v>4</v>
      </c>
      <c r="E16" s="5">
        <v>3</v>
      </c>
      <c r="F16" s="5">
        <v>0</v>
      </c>
      <c r="G16" s="18">
        <v>21</v>
      </c>
      <c r="H16" s="19">
        <v>13</v>
      </c>
      <c r="I16" s="19">
        <v>4</v>
      </c>
      <c r="J16" s="19">
        <v>3</v>
      </c>
      <c r="K16" s="20">
        <v>0</v>
      </c>
      <c r="L16" s="5">
        <v>26</v>
      </c>
      <c r="M16" s="5">
        <v>26</v>
      </c>
      <c r="N16" s="5">
        <v>0</v>
      </c>
      <c r="O16" s="5">
        <v>0</v>
      </c>
      <c r="P16" s="5">
        <v>0</v>
      </c>
    </row>
    <row r="17" spans="1:16" x14ac:dyDescent="0.2">
      <c r="A17" s="4" t="s">
        <v>83</v>
      </c>
      <c r="B17" s="5">
        <v>13</v>
      </c>
      <c r="C17" s="5">
        <v>13</v>
      </c>
      <c r="D17" s="5">
        <v>0</v>
      </c>
      <c r="E17" s="5">
        <v>0</v>
      </c>
      <c r="F17" s="5">
        <v>0</v>
      </c>
      <c r="G17" s="18">
        <v>13</v>
      </c>
      <c r="H17" s="19">
        <v>13</v>
      </c>
      <c r="I17" s="19">
        <v>0</v>
      </c>
      <c r="J17" s="19">
        <v>0</v>
      </c>
      <c r="K17" s="20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x14ac:dyDescent="0.2">
      <c r="A18" s="4" t="s">
        <v>70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18">
        <v>0</v>
      </c>
      <c r="H18" s="19">
        <v>0</v>
      </c>
      <c r="I18" s="19">
        <v>0</v>
      </c>
      <c r="J18" s="19">
        <v>0</v>
      </c>
      <c r="K18" s="20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 x14ac:dyDescent="0.2">
      <c r="G19" s="18"/>
      <c r="H19" s="19"/>
      <c r="I19" s="19"/>
      <c r="J19" s="19"/>
      <c r="K19" s="20"/>
    </row>
    <row r="20" spans="1:16" x14ac:dyDescent="0.2">
      <c r="A20" s="49" t="s">
        <v>377</v>
      </c>
      <c r="G20" s="18"/>
      <c r="H20" s="19"/>
      <c r="I20" s="19"/>
      <c r="J20" s="19"/>
      <c r="K20" s="20"/>
    </row>
    <row r="21" spans="1:16" x14ac:dyDescent="0.2">
      <c r="A21" s="4" t="s">
        <v>0</v>
      </c>
      <c r="B21" s="5">
        <v>13588</v>
      </c>
      <c r="C21" s="5">
        <v>10943</v>
      </c>
      <c r="D21" s="5">
        <v>1912</v>
      </c>
      <c r="E21" s="5">
        <v>499</v>
      </c>
      <c r="F21" s="5">
        <v>234</v>
      </c>
      <c r="G21" s="18">
        <v>6540</v>
      </c>
      <c r="H21" s="19">
        <v>5247</v>
      </c>
      <c r="I21" s="19">
        <v>943</v>
      </c>
      <c r="J21" s="19">
        <v>241</v>
      </c>
      <c r="K21" s="20">
        <v>109</v>
      </c>
      <c r="L21" s="5">
        <v>7048</v>
      </c>
      <c r="M21" s="5">
        <v>5696</v>
      </c>
      <c r="N21" s="5">
        <v>968</v>
      </c>
      <c r="O21" s="5">
        <v>258</v>
      </c>
      <c r="P21" s="5">
        <v>126</v>
      </c>
    </row>
    <row r="22" spans="1:16" x14ac:dyDescent="0.2">
      <c r="A22" s="4" t="s">
        <v>3</v>
      </c>
      <c r="B22" s="5">
        <v>9865</v>
      </c>
      <c r="C22" s="5">
        <v>9733</v>
      </c>
      <c r="D22" s="5">
        <v>101</v>
      </c>
      <c r="E22" s="5">
        <v>10</v>
      </c>
      <c r="F22" s="5">
        <v>20</v>
      </c>
      <c r="G22" s="18">
        <v>4656</v>
      </c>
      <c r="H22" s="19">
        <v>4590</v>
      </c>
      <c r="I22" s="19">
        <v>55</v>
      </c>
      <c r="J22" s="19">
        <v>0</v>
      </c>
      <c r="K22" s="20">
        <v>11</v>
      </c>
      <c r="L22" s="5">
        <v>5208</v>
      </c>
      <c r="M22" s="5">
        <v>5143</v>
      </c>
      <c r="N22" s="5">
        <v>46</v>
      </c>
      <c r="O22" s="5">
        <v>10</v>
      </c>
      <c r="P22" s="5">
        <v>9</v>
      </c>
    </row>
    <row r="23" spans="1:16" x14ac:dyDescent="0.2">
      <c r="A23" s="4" t="s">
        <v>4</v>
      </c>
      <c r="B23" s="5">
        <v>1921</v>
      </c>
      <c r="C23" s="5">
        <v>273</v>
      </c>
      <c r="D23" s="5">
        <v>1638</v>
      </c>
      <c r="E23" s="5">
        <v>7</v>
      </c>
      <c r="F23" s="5">
        <v>3</v>
      </c>
      <c r="G23" s="18">
        <v>933</v>
      </c>
      <c r="H23" s="19">
        <v>150</v>
      </c>
      <c r="I23" s="19">
        <v>783</v>
      </c>
      <c r="J23" s="19">
        <v>0</v>
      </c>
      <c r="K23" s="20">
        <v>0</v>
      </c>
      <c r="L23" s="5">
        <v>988</v>
      </c>
      <c r="M23" s="5">
        <v>124</v>
      </c>
      <c r="N23" s="5">
        <v>855</v>
      </c>
      <c r="O23" s="5">
        <v>7</v>
      </c>
      <c r="P23" s="5">
        <v>3</v>
      </c>
    </row>
    <row r="24" spans="1:16" x14ac:dyDescent="0.2">
      <c r="A24" s="4" t="s">
        <v>5</v>
      </c>
      <c r="B24" s="5">
        <v>643</v>
      </c>
      <c r="C24" s="5">
        <v>163</v>
      </c>
      <c r="D24" s="5">
        <v>67</v>
      </c>
      <c r="E24" s="5">
        <v>413</v>
      </c>
      <c r="F24" s="5">
        <v>0</v>
      </c>
      <c r="G24" s="18">
        <v>325</v>
      </c>
      <c r="H24" s="19">
        <v>98</v>
      </c>
      <c r="I24" s="19">
        <v>38</v>
      </c>
      <c r="J24" s="19">
        <v>189</v>
      </c>
      <c r="K24" s="20">
        <v>0</v>
      </c>
      <c r="L24" s="5">
        <v>318</v>
      </c>
      <c r="M24" s="5">
        <v>65</v>
      </c>
      <c r="N24" s="5">
        <v>29</v>
      </c>
      <c r="O24" s="5">
        <v>224</v>
      </c>
      <c r="P24" s="5">
        <v>0</v>
      </c>
    </row>
    <row r="25" spans="1:16" x14ac:dyDescent="0.2">
      <c r="A25" s="4" t="s">
        <v>6</v>
      </c>
      <c r="B25" s="5">
        <v>368</v>
      </c>
      <c r="C25" s="5">
        <v>130</v>
      </c>
      <c r="D25" s="5">
        <v>29</v>
      </c>
      <c r="E25" s="5">
        <v>0</v>
      </c>
      <c r="F25" s="5">
        <v>209</v>
      </c>
      <c r="G25" s="18">
        <v>198</v>
      </c>
      <c r="H25" s="19">
        <v>72</v>
      </c>
      <c r="I25" s="19">
        <v>29</v>
      </c>
      <c r="J25" s="19">
        <v>0</v>
      </c>
      <c r="K25" s="20">
        <v>97</v>
      </c>
      <c r="L25" s="5">
        <v>170</v>
      </c>
      <c r="M25" s="5">
        <v>59</v>
      </c>
      <c r="N25" s="5">
        <v>0</v>
      </c>
      <c r="O25" s="5">
        <v>0</v>
      </c>
      <c r="P25" s="5">
        <v>111</v>
      </c>
    </row>
    <row r="26" spans="1:16" x14ac:dyDescent="0.2">
      <c r="A26" s="4" t="s">
        <v>76</v>
      </c>
      <c r="B26" s="5">
        <v>107</v>
      </c>
      <c r="C26" s="5">
        <v>46</v>
      </c>
      <c r="D26" s="5">
        <v>17</v>
      </c>
      <c r="E26" s="5">
        <v>45</v>
      </c>
      <c r="F26" s="5">
        <v>0</v>
      </c>
      <c r="G26" s="18">
        <v>77</v>
      </c>
      <c r="H26" s="19">
        <v>26</v>
      </c>
      <c r="I26" s="19">
        <v>13</v>
      </c>
      <c r="J26" s="19">
        <v>38</v>
      </c>
      <c r="K26" s="20">
        <v>0</v>
      </c>
      <c r="L26" s="5">
        <v>31</v>
      </c>
      <c r="M26" s="5">
        <v>20</v>
      </c>
      <c r="N26" s="5">
        <v>4</v>
      </c>
      <c r="O26" s="5">
        <v>7</v>
      </c>
      <c r="P26" s="5">
        <v>0</v>
      </c>
    </row>
    <row r="27" spans="1:16" x14ac:dyDescent="0.2">
      <c r="A27" s="4" t="s">
        <v>77</v>
      </c>
      <c r="B27" s="5">
        <v>17</v>
      </c>
      <c r="C27" s="5">
        <v>13</v>
      </c>
      <c r="D27" s="5">
        <v>4</v>
      </c>
      <c r="E27" s="5">
        <v>0</v>
      </c>
      <c r="F27" s="5">
        <v>0</v>
      </c>
      <c r="G27" s="18">
        <v>7</v>
      </c>
      <c r="H27" s="19">
        <v>7</v>
      </c>
      <c r="I27" s="19">
        <v>0</v>
      </c>
      <c r="J27" s="19">
        <v>0</v>
      </c>
      <c r="K27" s="20">
        <v>0</v>
      </c>
      <c r="L27" s="5">
        <v>11</v>
      </c>
      <c r="M27" s="5">
        <v>7</v>
      </c>
      <c r="N27" s="5">
        <v>4</v>
      </c>
      <c r="O27" s="5">
        <v>0</v>
      </c>
      <c r="P27" s="5">
        <v>0</v>
      </c>
    </row>
    <row r="28" spans="1:16" x14ac:dyDescent="0.2">
      <c r="A28" s="4" t="s">
        <v>78</v>
      </c>
      <c r="B28" s="5">
        <v>191</v>
      </c>
      <c r="C28" s="5">
        <v>156</v>
      </c>
      <c r="D28" s="5">
        <v>21</v>
      </c>
      <c r="E28" s="5">
        <v>14</v>
      </c>
      <c r="F28" s="5">
        <v>0</v>
      </c>
      <c r="G28" s="18">
        <v>112</v>
      </c>
      <c r="H28" s="19">
        <v>98</v>
      </c>
      <c r="I28" s="19">
        <v>4</v>
      </c>
      <c r="J28" s="19">
        <v>10</v>
      </c>
      <c r="K28" s="20">
        <v>0</v>
      </c>
      <c r="L28" s="5">
        <v>79</v>
      </c>
      <c r="M28" s="5">
        <v>59</v>
      </c>
      <c r="N28" s="5">
        <v>17</v>
      </c>
      <c r="O28" s="5">
        <v>3</v>
      </c>
      <c r="P28" s="5">
        <v>0</v>
      </c>
    </row>
    <row r="29" spans="1:16" x14ac:dyDescent="0.2">
      <c r="A29" s="4" t="s">
        <v>79</v>
      </c>
      <c r="B29" s="5">
        <v>251</v>
      </c>
      <c r="C29" s="5">
        <v>228</v>
      </c>
      <c r="D29" s="5">
        <v>17</v>
      </c>
      <c r="E29" s="5">
        <v>3</v>
      </c>
      <c r="F29" s="5">
        <v>3</v>
      </c>
      <c r="G29" s="18">
        <v>151</v>
      </c>
      <c r="H29" s="19">
        <v>143</v>
      </c>
      <c r="I29" s="19">
        <v>8</v>
      </c>
      <c r="J29" s="19">
        <v>0</v>
      </c>
      <c r="K29" s="20">
        <v>0</v>
      </c>
      <c r="L29" s="5">
        <v>99</v>
      </c>
      <c r="M29" s="5">
        <v>85</v>
      </c>
      <c r="N29" s="5">
        <v>8</v>
      </c>
      <c r="O29" s="5">
        <v>3</v>
      </c>
      <c r="P29" s="5">
        <v>3</v>
      </c>
    </row>
    <row r="30" spans="1:16" x14ac:dyDescent="0.2">
      <c r="A30" s="4" t="s">
        <v>80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18">
        <v>0</v>
      </c>
      <c r="H30" s="19">
        <v>0</v>
      </c>
      <c r="I30" s="19">
        <v>0</v>
      </c>
      <c r="J30" s="19">
        <v>0</v>
      </c>
      <c r="K30" s="20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 x14ac:dyDescent="0.2">
      <c r="A31" s="4" t="s">
        <v>81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18">
        <v>0</v>
      </c>
      <c r="H31" s="19">
        <v>0</v>
      </c>
      <c r="I31" s="19">
        <v>0</v>
      </c>
      <c r="J31" s="19">
        <v>0</v>
      </c>
      <c r="K31" s="20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</row>
    <row r="32" spans="1:16" x14ac:dyDescent="0.2">
      <c r="A32" s="4" t="s">
        <v>82</v>
      </c>
      <c r="B32" s="5">
        <v>154</v>
      </c>
      <c r="C32" s="5">
        <v>143</v>
      </c>
      <c r="D32" s="5">
        <v>4</v>
      </c>
      <c r="E32" s="5">
        <v>7</v>
      </c>
      <c r="F32" s="5">
        <v>0</v>
      </c>
      <c r="G32" s="18">
        <v>53</v>
      </c>
      <c r="H32" s="19">
        <v>46</v>
      </c>
      <c r="I32" s="19">
        <v>4</v>
      </c>
      <c r="J32" s="19">
        <v>3</v>
      </c>
      <c r="K32" s="20">
        <v>0</v>
      </c>
      <c r="L32" s="5">
        <v>101</v>
      </c>
      <c r="M32" s="5">
        <v>98</v>
      </c>
      <c r="N32" s="5">
        <v>0</v>
      </c>
      <c r="O32" s="5">
        <v>3</v>
      </c>
      <c r="P32" s="5">
        <v>0</v>
      </c>
    </row>
    <row r="33" spans="1:16" x14ac:dyDescent="0.2">
      <c r="A33" s="4" t="s">
        <v>83</v>
      </c>
      <c r="B33" s="5">
        <v>71</v>
      </c>
      <c r="C33" s="5">
        <v>59</v>
      </c>
      <c r="D33" s="5">
        <v>13</v>
      </c>
      <c r="E33" s="5">
        <v>0</v>
      </c>
      <c r="F33" s="5">
        <v>0</v>
      </c>
      <c r="G33" s="18">
        <v>28</v>
      </c>
      <c r="H33" s="19">
        <v>20</v>
      </c>
      <c r="I33" s="19">
        <v>8</v>
      </c>
      <c r="J33" s="19">
        <v>0</v>
      </c>
      <c r="K33" s="20">
        <v>0</v>
      </c>
      <c r="L33" s="5">
        <v>43</v>
      </c>
      <c r="M33" s="5">
        <v>39</v>
      </c>
      <c r="N33" s="5">
        <v>4</v>
      </c>
      <c r="O33" s="5">
        <v>0</v>
      </c>
      <c r="P33" s="5">
        <v>0</v>
      </c>
    </row>
    <row r="34" spans="1:16" x14ac:dyDescent="0.2">
      <c r="A34" s="4" t="s">
        <v>70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21">
        <v>0</v>
      </c>
      <c r="H34" s="22">
        <v>0</v>
      </c>
      <c r="I34" s="22">
        <v>0</v>
      </c>
      <c r="J34" s="22">
        <v>0</v>
      </c>
      <c r="K34" s="23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</row>
    <row r="35" spans="1:16" ht="14.4" x14ac:dyDescent="0.3">
      <c r="A35" s="43" t="s">
        <v>312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13"/>
      <c r="M35" s="13"/>
      <c r="N35" s="13"/>
      <c r="O35" s="13"/>
      <c r="P35" s="13"/>
    </row>
    <row r="36" spans="1:16" ht="14.4" x14ac:dyDescent="0.3">
      <c r="A36" s="45" t="s">
        <v>313</v>
      </c>
      <c r="B36"/>
      <c r="C36"/>
      <c r="D36"/>
      <c r="E36"/>
      <c r="F36"/>
      <c r="G36"/>
      <c r="H36"/>
      <c r="I36"/>
      <c r="J36"/>
      <c r="K36"/>
    </row>
  </sheetData>
  <mergeCells count="3">
    <mergeCell ref="B2:F2"/>
    <mergeCell ref="G2:K2"/>
    <mergeCell ref="L2:P2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8"/>
  <sheetViews>
    <sheetView view="pageBreakPreview" zoomScaleNormal="100" zoomScaleSheetLayoutView="100" workbookViewId="0">
      <selection sqref="A1:P38"/>
    </sheetView>
  </sheetViews>
  <sheetFormatPr defaultColWidth="9.109375" defaultRowHeight="10.199999999999999" x14ac:dyDescent="0.2"/>
  <cols>
    <col min="1" max="1" width="23.88671875" style="4" customWidth="1"/>
    <col min="2" max="4" width="7" style="5" customWidth="1"/>
    <col min="5" max="6" width="6" style="5" customWidth="1"/>
    <col min="7" max="9" width="7" style="5" customWidth="1"/>
    <col min="10" max="11" width="5.5546875" style="5" customWidth="1"/>
    <col min="12" max="14" width="7" style="5" customWidth="1"/>
    <col min="15" max="16" width="5.6640625" style="5" customWidth="1"/>
    <col min="17" max="16384" width="9.109375" style="4"/>
  </cols>
  <sheetData>
    <row r="1" spans="1:16" x14ac:dyDescent="0.2">
      <c r="A1" s="4" t="s">
        <v>328</v>
      </c>
    </row>
    <row r="2" spans="1:16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16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16" x14ac:dyDescent="0.2">
      <c r="A4" s="49" t="s">
        <v>378</v>
      </c>
      <c r="G4" s="27"/>
      <c r="H4" s="13"/>
      <c r="I4" s="13"/>
      <c r="J4" s="13"/>
      <c r="K4" s="28"/>
    </row>
    <row r="5" spans="1:16" x14ac:dyDescent="0.2">
      <c r="A5" s="4" t="s">
        <v>0</v>
      </c>
      <c r="B5" s="5">
        <v>13588</v>
      </c>
      <c r="C5" s="5">
        <v>10943</v>
      </c>
      <c r="D5" s="5">
        <v>1912</v>
      </c>
      <c r="E5" s="5">
        <v>499</v>
      </c>
      <c r="F5" s="5">
        <v>234</v>
      </c>
      <c r="G5" s="18">
        <v>6540</v>
      </c>
      <c r="H5" s="19">
        <v>5247</v>
      </c>
      <c r="I5" s="19">
        <v>943</v>
      </c>
      <c r="J5" s="19">
        <v>241</v>
      </c>
      <c r="K5" s="20">
        <v>109</v>
      </c>
      <c r="L5" s="5">
        <v>7048</v>
      </c>
      <c r="M5" s="5">
        <v>5696</v>
      </c>
      <c r="N5" s="5">
        <v>968</v>
      </c>
      <c r="O5" s="5">
        <v>258</v>
      </c>
      <c r="P5" s="5">
        <v>126</v>
      </c>
    </row>
    <row r="6" spans="1:16" x14ac:dyDescent="0.2">
      <c r="A6" s="4" t="s">
        <v>171</v>
      </c>
      <c r="B6" s="5">
        <v>278</v>
      </c>
      <c r="C6" s="5">
        <v>182</v>
      </c>
      <c r="D6" s="5">
        <v>63</v>
      </c>
      <c r="E6" s="5">
        <v>28</v>
      </c>
      <c r="F6" s="5">
        <v>6</v>
      </c>
      <c r="G6" s="18">
        <v>90</v>
      </c>
      <c r="H6" s="19">
        <v>46</v>
      </c>
      <c r="I6" s="19">
        <v>25</v>
      </c>
      <c r="J6" s="19">
        <v>14</v>
      </c>
      <c r="K6" s="20">
        <v>6</v>
      </c>
      <c r="L6" s="5">
        <v>188</v>
      </c>
      <c r="M6" s="5">
        <v>137</v>
      </c>
      <c r="N6" s="5">
        <v>38</v>
      </c>
      <c r="O6" s="5">
        <v>14</v>
      </c>
      <c r="P6" s="5">
        <v>0</v>
      </c>
    </row>
    <row r="7" spans="1:16" x14ac:dyDescent="0.2">
      <c r="A7" s="4" t="s">
        <v>172</v>
      </c>
      <c r="B7" s="5">
        <v>1227</v>
      </c>
      <c r="C7" s="5">
        <v>923</v>
      </c>
      <c r="D7" s="5">
        <v>185</v>
      </c>
      <c r="E7" s="5">
        <v>110</v>
      </c>
      <c r="F7" s="5">
        <v>9</v>
      </c>
      <c r="G7" s="18">
        <v>498</v>
      </c>
      <c r="H7" s="19">
        <v>351</v>
      </c>
      <c r="I7" s="19">
        <v>109</v>
      </c>
      <c r="J7" s="19">
        <v>38</v>
      </c>
      <c r="K7" s="20">
        <v>0</v>
      </c>
      <c r="L7" s="5">
        <v>729</v>
      </c>
      <c r="M7" s="5">
        <v>572</v>
      </c>
      <c r="N7" s="5">
        <v>76</v>
      </c>
      <c r="O7" s="5">
        <v>72</v>
      </c>
      <c r="P7" s="5">
        <v>9</v>
      </c>
    </row>
    <row r="8" spans="1:16" x14ac:dyDescent="0.2">
      <c r="A8" s="4" t="s">
        <v>173</v>
      </c>
      <c r="B8" s="5">
        <v>3912</v>
      </c>
      <c r="C8" s="5">
        <v>2991</v>
      </c>
      <c r="D8" s="5">
        <v>665</v>
      </c>
      <c r="E8" s="5">
        <v>162</v>
      </c>
      <c r="F8" s="5">
        <v>94</v>
      </c>
      <c r="G8" s="18">
        <v>1862</v>
      </c>
      <c r="H8" s="19">
        <v>1404</v>
      </c>
      <c r="I8" s="19">
        <v>337</v>
      </c>
      <c r="J8" s="19">
        <v>72</v>
      </c>
      <c r="K8" s="20">
        <v>49</v>
      </c>
      <c r="L8" s="5">
        <v>2050</v>
      </c>
      <c r="M8" s="5">
        <v>1586</v>
      </c>
      <c r="N8" s="5">
        <v>328</v>
      </c>
      <c r="O8" s="5">
        <v>90</v>
      </c>
      <c r="P8" s="5">
        <v>46</v>
      </c>
    </row>
    <row r="9" spans="1:16" x14ac:dyDescent="0.2">
      <c r="A9" s="4" t="s">
        <v>174</v>
      </c>
      <c r="B9" s="5">
        <v>1796</v>
      </c>
      <c r="C9" s="5">
        <v>1398</v>
      </c>
      <c r="D9" s="5">
        <v>295</v>
      </c>
      <c r="E9" s="5">
        <v>38</v>
      </c>
      <c r="F9" s="5">
        <v>66</v>
      </c>
      <c r="G9" s="18">
        <v>863</v>
      </c>
      <c r="H9" s="19">
        <v>663</v>
      </c>
      <c r="I9" s="19">
        <v>147</v>
      </c>
      <c r="J9" s="19">
        <v>24</v>
      </c>
      <c r="K9" s="20">
        <v>29</v>
      </c>
      <c r="L9" s="5">
        <v>933</v>
      </c>
      <c r="M9" s="5">
        <v>735</v>
      </c>
      <c r="N9" s="5">
        <v>147</v>
      </c>
      <c r="O9" s="5">
        <v>14</v>
      </c>
      <c r="P9" s="5">
        <v>37</v>
      </c>
    </row>
    <row r="10" spans="1:16" x14ac:dyDescent="0.2">
      <c r="A10" s="4" t="s">
        <v>175</v>
      </c>
      <c r="B10" s="5">
        <v>6374</v>
      </c>
      <c r="C10" s="5">
        <v>5449</v>
      </c>
      <c r="D10" s="5">
        <v>703</v>
      </c>
      <c r="E10" s="5">
        <v>162</v>
      </c>
      <c r="F10" s="5">
        <v>60</v>
      </c>
      <c r="G10" s="18">
        <v>3226</v>
      </c>
      <c r="H10" s="19">
        <v>2783</v>
      </c>
      <c r="I10" s="19">
        <v>324</v>
      </c>
      <c r="J10" s="19">
        <v>93</v>
      </c>
      <c r="K10" s="20">
        <v>26</v>
      </c>
      <c r="L10" s="5">
        <v>3148</v>
      </c>
      <c r="M10" s="5">
        <v>2666</v>
      </c>
      <c r="N10" s="5">
        <v>379</v>
      </c>
      <c r="O10" s="5">
        <v>69</v>
      </c>
      <c r="P10" s="5">
        <v>34</v>
      </c>
    </row>
    <row r="11" spans="1:16" x14ac:dyDescent="0.2">
      <c r="G11" s="18"/>
      <c r="H11" s="19"/>
      <c r="I11" s="19"/>
      <c r="J11" s="19"/>
      <c r="K11" s="20"/>
    </row>
    <row r="12" spans="1:16" x14ac:dyDescent="0.2">
      <c r="A12" s="49" t="s">
        <v>379</v>
      </c>
      <c r="G12" s="18"/>
      <c r="H12" s="19"/>
      <c r="I12" s="19"/>
      <c r="J12" s="19"/>
      <c r="K12" s="20"/>
    </row>
    <row r="13" spans="1:16" x14ac:dyDescent="0.2">
      <c r="A13" s="4" t="s">
        <v>0</v>
      </c>
      <c r="B13" s="5">
        <v>13588</v>
      </c>
      <c r="C13" s="5">
        <v>10943</v>
      </c>
      <c r="D13" s="5">
        <v>1912</v>
      </c>
      <c r="E13" s="5">
        <v>499</v>
      </c>
      <c r="F13" s="5">
        <v>234</v>
      </c>
      <c r="G13" s="18">
        <v>6540</v>
      </c>
      <c r="H13" s="19">
        <v>5247</v>
      </c>
      <c r="I13" s="19">
        <v>943</v>
      </c>
      <c r="J13" s="19">
        <v>241</v>
      </c>
      <c r="K13" s="20">
        <v>109</v>
      </c>
      <c r="L13" s="5">
        <v>7048</v>
      </c>
      <c r="M13" s="5">
        <v>5696</v>
      </c>
      <c r="N13" s="5">
        <v>968</v>
      </c>
      <c r="O13" s="5">
        <v>258</v>
      </c>
      <c r="P13" s="5">
        <v>126</v>
      </c>
    </row>
    <row r="14" spans="1:16" x14ac:dyDescent="0.2">
      <c r="A14" s="4" t="s">
        <v>176</v>
      </c>
      <c r="B14" s="5">
        <v>260</v>
      </c>
      <c r="C14" s="5">
        <v>169</v>
      </c>
      <c r="D14" s="5">
        <v>84</v>
      </c>
      <c r="E14" s="5">
        <v>7</v>
      </c>
      <c r="F14" s="5">
        <v>0</v>
      </c>
      <c r="G14" s="18">
        <v>117</v>
      </c>
      <c r="H14" s="19">
        <v>72</v>
      </c>
      <c r="I14" s="19">
        <v>42</v>
      </c>
      <c r="J14" s="19">
        <v>3</v>
      </c>
      <c r="K14" s="20">
        <v>0</v>
      </c>
      <c r="L14" s="5">
        <v>143</v>
      </c>
      <c r="M14" s="5">
        <v>98</v>
      </c>
      <c r="N14" s="5">
        <v>42</v>
      </c>
      <c r="O14" s="5">
        <v>3</v>
      </c>
      <c r="P14" s="5">
        <v>0</v>
      </c>
    </row>
    <row r="15" spans="1:16" x14ac:dyDescent="0.2">
      <c r="A15" s="4" t="s">
        <v>177</v>
      </c>
      <c r="B15" s="5">
        <v>5853</v>
      </c>
      <c r="C15" s="5">
        <v>4720</v>
      </c>
      <c r="D15" s="5">
        <v>859</v>
      </c>
      <c r="E15" s="5">
        <v>162</v>
      </c>
      <c r="F15" s="5">
        <v>111</v>
      </c>
      <c r="G15" s="18">
        <v>2710</v>
      </c>
      <c r="H15" s="19">
        <v>2152</v>
      </c>
      <c r="I15" s="19">
        <v>434</v>
      </c>
      <c r="J15" s="19">
        <v>72</v>
      </c>
      <c r="K15" s="20">
        <v>51</v>
      </c>
      <c r="L15" s="5">
        <v>3143</v>
      </c>
      <c r="M15" s="5">
        <v>2568</v>
      </c>
      <c r="N15" s="5">
        <v>425</v>
      </c>
      <c r="O15" s="5">
        <v>90</v>
      </c>
      <c r="P15" s="5">
        <v>60</v>
      </c>
    </row>
    <row r="16" spans="1:16" x14ac:dyDescent="0.2">
      <c r="A16" s="4" t="s">
        <v>178</v>
      </c>
      <c r="B16" s="5">
        <v>129</v>
      </c>
      <c r="C16" s="5">
        <v>111</v>
      </c>
      <c r="D16" s="5">
        <v>4</v>
      </c>
      <c r="E16" s="5">
        <v>0</v>
      </c>
      <c r="F16" s="5">
        <v>14</v>
      </c>
      <c r="G16" s="18">
        <v>50</v>
      </c>
      <c r="H16" s="19">
        <v>39</v>
      </c>
      <c r="I16" s="19">
        <v>0</v>
      </c>
      <c r="J16" s="19">
        <v>0</v>
      </c>
      <c r="K16" s="20">
        <v>11</v>
      </c>
      <c r="L16" s="5">
        <v>79</v>
      </c>
      <c r="M16" s="5">
        <v>72</v>
      </c>
      <c r="N16" s="5">
        <v>4</v>
      </c>
      <c r="O16" s="5">
        <v>0</v>
      </c>
      <c r="P16" s="5">
        <v>3</v>
      </c>
    </row>
    <row r="17" spans="1:16" x14ac:dyDescent="0.2">
      <c r="A17" s="4" t="s">
        <v>179</v>
      </c>
      <c r="B17" s="5">
        <v>863</v>
      </c>
      <c r="C17" s="5">
        <v>410</v>
      </c>
      <c r="D17" s="5">
        <v>261</v>
      </c>
      <c r="E17" s="5">
        <v>158</v>
      </c>
      <c r="F17" s="5">
        <v>34</v>
      </c>
      <c r="G17" s="18">
        <v>379</v>
      </c>
      <c r="H17" s="19">
        <v>156</v>
      </c>
      <c r="I17" s="19">
        <v>143</v>
      </c>
      <c r="J17" s="19">
        <v>65</v>
      </c>
      <c r="K17" s="20">
        <v>14</v>
      </c>
      <c r="L17" s="5">
        <v>484</v>
      </c>
      <c r="M17" s="5">
        <v>254</v>
      </c>
      <c r="N17" s="5">
        <v>118</v>
      </c>
      <c r="O17" s="5">
        <v>93</v>
      </c>
      <c r="P17" s="5">
        <v>20</v>
      </c>
    </row>
    <row r="18" spans="1:16" x14ac:dyDescent="0.2">
      <c r="A18" s="4" t="s">
        <v>180</v>
      </c>
      <c r="B18" s="5">
        <v>109</v>
      </c>
      <c r="C18" s="5">
        <v>85</v>
      </c>
      <c r="D18" s="5">
        <v>0</v>
      </c>
      <c r="E18" s="5">
        <v>10</v>
      </c>
      <c r="F18" s="5">
        <v>14</v>
      </c>
      <c r="G18" s="18">
        <v>58</v>
      </c>
      <c r="H18" s="19">
        <v>46</v>
      </c>
      <c r="I18" s="19">
        <v>0</v>
      </c>
      <c r="J18" s="19">
        <v>7</v>
      </c>
      <c r="K18" s="20">
        <v>6</v>
      </c>
      <c r="L18" s="5">
        <v>51</v>
      </c>
      <c r="M18" s="5">
        <v>39</v>
      </c>
      <c r="N18" s="5">
        <v>0</v>
      </c>
      <c r="O18" s="5">
        <v>3</v>
      </c>
      <c r="P18" s="5">
        <v>9</v>
      </c>
    </row>
    <row r="19" spans="1:16" x14ac:dyDescent="0.2">
      <c r="A19" s="4" t="s">
        <v>175</v>
      </c>
      <c r="B19" s="5">
        <v>6374</v>
      </c>
      <c r="C19" s="5">
        <v>5449</v>
      </c>
      <c r="D19" s="5">
        <v>703</v>
      </c>
      <c r="E19" s="5">
        <v>162</v>
      </c>
      <c r="F19" s="5">
        <v>60</v>
      </c>
      <c r="G19" s="18">
        <v>3226</v>
      </c>
      <c r="H19" s="19">
        <v>2783</v>
      </c>
      <c r="I19" s="19">
        <v>324</v>
      </c>
      <c r="J19" s="19">
        <v>93</v>
      </c>
      <c r="K19" s="20">
        <v>26</v>
      </c>
      <c r="L19" s="5">
        <v>3148</v>
      </c>
      <c r="M19" s="5">
        <v>2666</v>
      </c>
      <c r="N19" s="5">
        <v>379</v>
      </c>
      <c r="O19" s="5">
        <v>69</v>
      </c>
      <c r="P19" s="5">
        <v>34</v>
      </c>
    </row>
    <row r="20" spans="1:16" x14ac:dyDescent="0.2">
      <c r="G20" s="18"/>
      <c r="H20" s="19"/>
      <c r="I20" s="19"/>
      <c r="J20" s="19"/>
      <c r="K20" s="20"/>
    </row>
    <row r="21" spans="1:16" x14ac:dyDescent="0.2">
      <c r="A21" s="49" t="s">
        <v>181</v>
      </c>
      <c r="G21" s="18"/>
      <c r="H21" s="19"/>
      <c r="I21" s="19"/>
      <c r="J21" s="19"/>
      <c r="K21" s="20"/>
    </row>
    <row r="22" spans="1:16" x14ac:dyDescent="0.2">
      <c r="A22" s="4" t="s">
        <v>0</v>
      </c>
      <c r="B22" s="5">
        <v>13588</v>
      </c>
      <c r="C22" s="5">
        <v>10943</v>
      </c>
      <c r="D22" s="5">
        <v>1912</v>
      </c>
      <c r="E22" s="5">
        <v>499</v>
      </c>
      <c r="F22" s="5">
        <v>234</v>
      </c>
      <c r="G22" s="18">
        <v>6540</v>
      </c>
      <c r="H22" s="19">
        <v>5247</v>
      </c>
      <c r="I22" s="19">
        <v>943</v>
      </c>
      <c r="J22" s="19">
        <v>241</v>
      </c>
      <c r="K22" s="20">
        <v>109</v>
      </c>
      <c r="L22" s="5">
        <v>7048</v>
      </c>
      <c r="M22" s="5">
        <v>5696</v>
      </c>
      <c r="N22" s="5">
        <v>968</v>
      </c>
      <c r="O22" s="5">
        <v>258</v>
      </c>
      <c r="P22" s="5">
        <v>126</v>
      </c>
    </row>
    <row r="23" spans="1:16" x14ac:dyDescent="0.2">
      <c r="A23" s="4" t="s">
        <v>181</v>
      </c>
      <c r="B23" s="5">
        <v>3978</v>
      </c>
      <c r="C23" s="5">
        <v>3459</v>
      </c>
      <c r="D23" s="5">
        <v>400</v>
      </c>
      <c r="E23" s="5">
        <v>93</v>
      </c>
      <c r="F23" s="5">
        <v>26</v>
      </c>
      <c r="G23" s="18">
        <v>1819</v>
      </c>
      <c r="H23" s="19">
        <v>1567</v>
      </c>
      <c r="I23" s="19">
        <v>194</v>
      </c>
      <c r="J23" s="19">
        <v>41</v>
      </c>
      <c r="K23" s="20">
        <v>17</v>
      </c>
      <c r="L23" s="5">
        <v>2159</v>
      </c>
      <c r="M23" s="5">
        <v>1892</v>
      </c>
      <c r="N23" s="5">
        <v>206</v>
      </c>
      <c r="O23" s="5">
        <v>52</v>
      </c>
      <c r="P23" s="5">
        <v>9</v>
      </c>
    </row>
    <row r="24" spans="1:16" x14ac:dyDescent="0.2">
      <c r="A24" s="4" t="s">
        <v>182</v>
      </c>
      <c r="B24" s="5">
        <v>9610</v>
      </c>
      <c r="C24" s="5">
        <v>7484</v>
      </c>
      <c r="D24" s="5">
        <v>1512</v>
      </c>
      <c r="E24" s="5">
        <v>406</v>
      </c>
      <c r="F24" s="5">
        <v>209</v>
      </c>
      <c r="G24" s="18">
        <v>4721</v>
      </c>
      <c r="H24" s="19">
        <v>3680</v>
      </c>
      <c r="I24" s="19">
        <v>750</v>
      </c>
      <c r="J24" s="19">
        <v>200</v>
      </c>
      <c r="K24" s="20">
        <v>91</v>
      </c>
      <c r="L24" s="5">
        <v>4890</v>
      </c>
      <c r="M24" s="5">
        <v>3804</v>
      </c>
      <c r="N24" s="5">
        <v>762</v>
      </c>
      <c r="O24" s="5">
        <v>207</v>
      </c>
      <c r="P24" s="5">
        <v>117</v>
      </c>
    </row>
    <row r="25" spans="1:16" x14ac:dyDescent="0.2">
      <c r="G25" s="18"/>
      <c r="H25" s="19"/>
      <c r="I25" s="19"/>
      <c r="J25" s="19"/>
      <c r="K25" s="20"/>
    </row>
    <row r="26" spans="1:16" x14ac:dyDescent="0.2">
      <c r="A26" s="49" t="s">
        <v>380</v>
      </c>
      <c r="G26" s="18"/>
      <c r="H26" s="19"/>
      <c r="I26" s="19"/>
      <c r="J26" s="19"/>
      <c r="K26" s="20"/>
    </row>
    <row r="27" spans="1:16" x14ac:dyDescent="0.2">
      <c r="A27" s="4" t="s">
        <v>0</v>
      </c>
      <c r="B27" s="5">
        <v>13588</v>
      </c>
      <c r="C27" s="5">
        <v>10943</v>
      </c>
      <c r="D27" s="5">
        <v>1912</v>
      </c>
      <c r="E27" s="5">
        <v>499</v>
      </c>
      <c r="F27" s="5">
        <v>234</v>
      </c>
      <c r="G27" s="18">
        <v>6540</v>
      </c>
      <c r="H27" s="19">
        <v>5247</v>
      </c>
      <c r="I27" s="19">
        <v>943</v>
      </c>
      <c r="J27" s="19">
        <v>241</v>
      </c>
      <c r="K27" s="20">
        <v>109</v>
      </c>
      <c r="L27" s="5">
        <v>7048</v>
      </c>
      <c r="M27" s="5">
        <v>5696</v>
      </c>
      <c r="N27" s="5">
        <v>968</v>
      </c>
      <c r="O27" s="5">
        <v>258</v>
      </c>
      <c r="P27" s="5">
        <v>126</v>
      </c>
    </row>
    <row r="28" spans="1:16" x14ac:dyDescent="0.2">
      <c r="A28" s="4" t="s">
        <v>183</v>
      </c>
      <c r="B28" s="5">
        <v>1992</v>
      </c>
      <c r="C28" s="5">
        <v>1625</v>
      </c>
      <c r="D28" s="5">
        <v>232</v>
      </c>
      <c r="E28" s="5">
        <v>121</v>
      </c>
      <c r="F28" s="5">
        <v>14</v>
      </c>
      <c r="G28" s="18">
        <v>887</v>
      </c>
      <c r="H28" s="19">
        <v>702</v>
      </c>
      <c r="I28" s="19">
        <v>122</v>
      </c>
      <c r="J28" s="19">
        <v>52</v>
      </c>
      <c r="K28" s="20">
        <v>11</v>
      </c>
      <c r="L28" s="5">
        <v>1104</v>
      </c>
      <c r="M28" s="5">
        <v>923</v>
      </c>
      <c r="N28" s="5">
        <v>109</v>
      </c>
      <c r="O28" s="5">
        <v>69</v>
      </c>
      <c r="P28" s="5">
        <v>3</v>
      </c>
    </row>
    <row r="29" spans="1:16" x14ac:dyDescent="0.2">
      <c r="A29" s="4" t="s">
        <v>184</v>
      </c>
      <c r="B29" s="5">
        <v>11596</v>
      </c>
      <c r="C29" s="5">
        <v>9317</v>
      </c>
      <c r="D29" s="5">
        <v>1680</v>
      </c>
      <c r="E29" s="5">
        <v>379</v>
      </c>
      <c r="F29" s="5">
        <v>220</v>
      </c>
      <c r="G29" s="18">
        <v>5652</v>
      </c>
      <c r="H29" s="19">
        <v>4545</v>
      </c>
      <c r="I29" s="19">
        <v>821</v>
      </c>
      <c r="J29" s="19">
        <v>189</v>
      </c>
      <c r="K29" s="20">
        <v>97</v>
      </c>
      <c r="L29" s="5">
        <v>5944</v>
      </c>
      <c r="M29" s="5">
        <v>4772</v>
      </c>
      <c r="N29" s="5">
        <v>859</v>
      </c>
      <c r="O29" s="5">
        <v>189</v>
      </c>
      <c r="P29" s="5">
        <v>123</v>
      </c>
    </row>
    <row r="30" spans="1:16" x14ac:dyDescent="0.2">
      <c r="G30" s="18"/>
      <c r="H30" s="19"/>
      <c r="I30" s="19"/>
      <c r="J30" s="19"/>
      <c r="K30" s="20"/>
    </row>
    <row r="31" spans="1:16" x14ac:dyDescent="0.2">
      <c r="A31" s="49" t="s">
        <v>381</v>
      </c>
      <c r="G31" s="18"/>
      <c r="H31" s="19"/>
      <c r="I31" s="19"/>
      <c r="J31" s="19"/>
      <c r="K31" s="20"/>
    </row>
    <row r="32" spans="1:16" x14ac:dyDescent="0.2">
      <c r="A32" s="4" t="s">
        <v>0</v>
      </c>
      <c r="B32" s="5">
        <v>13588</v>
      </c>
      <c r="C32" s="5">
        <v>10943</v>
      </c>
      <c r="D32" s="5">
        <v>1912</v>
      </c>
      <c r="E32" s="5">
        <v>499</v>
      </c>
      <c r="F32" s="5">
        <v>234</v>
      </c>
      <c r="G32" s="18">
        <v>6540</v>
      </c>
      <c r="H32" s="19">
        <v>5247</v>
      </c>
      <c r="I32" s="19">
        <v>943</v>
      </c>
      <c r="J32" s="19">
        <v>241</v>
      </c>
      <c r="K32" s="20">
        <v>109</v>
      </c>
      <c r="L32" s="5">
        <v>7048</v>
      </c>
      <c r="M32" s="5">
        <v>5696</v>
      </c>
      <c r="N32" s="5">
        <v>968</v>
      </c>
      <c r="O32" s="5">
        <v>258</v>
      </c>
      <c r="P32" s="5">
        <v>126</v>
      </c>
    </row>
    <row r="33" spans="1:16" x14ac:dyDescent="0.2">
      <c r="A33" s="4" t="s">
        <v>185</v>
      </c>
      <c r="B33" s="5">
        <v>363</v>
      </c>
      <c r="C33" s="5">
        <v>325</v>
      </c>
      <c r="D33" s="5">
        <v>21</v>
      </c>
      <c r="E33" s="5">
        <v>17</v>
      </c>
      <c r="F33" s="5">
        <v>0</v>
      </c>
      <c r="G33" s="18">
        <v>156</v>
      </c>
      <c r="H33" s="19">
        <v>150</v>
      </c>
      <c r="I33" s="19">
        <v>0</v>
      </c>
      <c r="J33" s="19">
        <v>7</v>
      </c>
      <c r="K33" s="20">
        <v>0</v>
      </c>
      <c r="L33" s="5">
        <v>207</v>
      </c>
      <c r="M33" s="5">
        <v>176</v>
      </c>
      <c r="N33" s="5">
        <v>21</v>
      </c>
      <c r="O33" s="5">
        <v>10</v>
      </c>
      <c r="P33" s="5">
        <v>0</v>
      </c>
    </row>
    <row r="34" spans="1:16" x14ac:dyDescent="0.2">
      <c r="A34" s="4" t="s">
        <v>186</v>
      </c>
      <c r="B34" s="5">
        <v>1000</v>
      </c>
      <c r="C34" s="5">
        <v>787</v>
      </c>
      <c r="D34" s="5">
        <v>126</v>
      </c>
      <c r="E34" s="5">
        <v>38</v>
      </c>
      <c r="F34" s="5">
        <v>49</v>
      </c>
      <c r="G34" s="18">
        <v>472</v>
      </c>
      <c r="H34" s="19">
        <v>371</v>
      </c>
      <c r="I34" s="19">
        <v>55</v>
      </c>
      <c r="J34" s="19">
        <v>21</v>
      </c>
      <c r="K34" s="20">
        <v>26</v>
      </c>
      <c r="L34" s="5">
        <v>528</v>
      </c>
      <c r="M34" s="5">
        <v>416</v>
      </c>
      <c r="N34" s="5">
        <v>72</v>
      </c>
      <c r="O34" s="5">
        <v>17</v>
      </c>
      <c r="P34" s="5">
        <v>23</v>
      </c>
    </row>
    <row r="35" spans="1:16" x14ac:dyDescent="0.2">
      <c r="A35" s="4" t="s">
        <v>187</v>
      </c>
      <c r="B35" s="5">
        <v>1153</v>
      </c>
      <c r="C35" s="5">
        <v>689</v>
      </c>
      <c r="D35" s="5">
        <v>396</v>
      </c>
      <c r="E35" s="5">
        <v>65</v>
      </c>
      <c r="F35" s="5">
        <v>3</v>
      </c>
      <c r="G35" s="18">
        <v>544</v>
      </c>
      <c r="H35" s="19">
        <v>319</v>
      </c>
      <c r="I35" s="19">
        <v>198</v>
      </c>
      <c r="J35" s="19">
        <v>28</v>
      </c>
      <c r="K35" s="20">
        <v>0</v>
      </c>
      <c r="L35" s="5">
        <v>609</v>
      </c>
      <c r="M35" s="5">
        <v>371</v>
      </c>
      <c r="N35" s="5">
        <v>198</v>
      </c>
      <c r="O35" s="5">
        <v>38</v>
      </c>
      <c r="P35" s="5">
        <v>3</v>
      </c>
    </row>
    <row r="36" spans="1:16" x14ac:dyDescent="0.2">
      <c r="A36" s="4" t="s">
        <v>188</v>
      </c>
      <c r="B36" s="5">
        <v>11072</v>
      </c>
      <c r="C36" s="5">
        <v>9142</v>
      </c>
      <c r="D36" s="5">
        <v>1369</v>
      </c>
      <c r="E36" s="5">
        <v>379</v>
      </c>
      <c r="F36" s="5">
        <v>183</v>
      </c>
      <c r="G36" s="21">
        <v>5368</v>
      </c>
      <c r="H36" s="22">
        <v>4408</v>
      </c>
      <c r="I36" s="22">
        <v>691</v>
      </c>
      <c r="J36" s="22">
        <v>186</v>
      </c>
      <c r="K36" s="23">
        <v>83</v>
      </c>
      <c r="L36" s="5">
        <v>5704</v>
      </c>
      <c r="M36" s="5">
        <v>4733</v>
      </c>
      <c r="N36" s="5">
        <v>678</v>
      </c>
      <c r="O36" s="5">
        <v>193</v>
      </c>
      <c r="P36" s="5">
        <v>100</v>
      </c>
    </row>
    <row r="37" spans="1:16" ht="14.4" x14ac:dyDescent="0.3">
      <c r="A37" s="43" t="s">
        <v>312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13"/>
      <c r="M37" s="13"/>
      <c r="N37" s="13"/>
      <c r="O37" s="13"/>
      <c r="P37" s="13"/>
    </row>
    <row r="38" spans="1:16" ht="14.4" x14ac:dyDescent="0.3">
      <c r="A38" s="45" t="s">
        <v>313</v>
      </c>
      <c r="B38"/>
      <c r="C38"/>
      <c r="D38"/>
      <c r="E38"/>
      <c r="F38"/>
      <c r="G38"/>
      <c r="H38"/>
      <c r="I38"/>
      <c r="J38"/>
      <c r="K38"/>
    </row>
  </sheetData>
  <mergeCells count="3">
    <mergeCell ref="B2:F2"/>
    <mergeCell ref="G2:K2"/>
    <mergeCell ref="L2:P2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5"/>
  <sheetViews>
    <sheetView view="pageBreakPreview" zoomScaleNormal="100" zoomScaleSheetLayoutView="100" workbookViewId="0">
      <selection activeCell="S5" sqref="S5:X8"/>
    </sheetView>
  </sheetViews>
  <sheetFormatPr defaultColWidth="9.109375" defaultRowHeight="10.199999999999999" x14ac:dyDescent="0.2"/>
  <cols>
    <col min="1" max="1" width="19.44140625" style="14" customWidth="1"/>
    <col min="2" max="16" width="6.33203125" style="5" customWidth="1"/>
    <col min="17" max="16384" width="9.109375" style="4"/>
  </cols>
  <sheetData>
    <row r="1" spans="1:24" x14ac:dyDescent="0.2">
      <c r="A1" s="14" t="s">
        <v>329</v>
      </c>
    </row>
    <row r="2" spans="1:24" x14ac:dyDescent="0.2">
      <c r="A2" s="15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24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24" x14ac:dyDescent="0.2">
      <c r="A4" s="50" t="s">
        <v>382</v>
      </c>
      <c r="G4" s="27"/>
      <c r="H4" s="13"/>
      <c r="I4" s="13"/>
      <c r="J4" s="13"/>
      <c r="K4" s="28"/>
    </row>
    <row r="5" spans="1:24" x14ac:dyDescent="0.2">
      <c r="A5" s="14" t="s">
        <v>0</v>
      </c>
      <c r="B5" s="5">
        <v>8215</v>
      </c>
      <c r="C5" s="5">
        <v>6508</v>
      </c>
      <c r="D5" s="5">
        <v>1242</v>
      </c>
      <c r="E5" s="5">
        <v>327</v>
      </c>
      <c r="F5" s="5">
        <v>137</v>
      </c>
      <c r="G5" s="18">
        <v>3745</v>
      </c>
      <c r="H5" s="19">
        <v>2945</v>
      </c>
      <c r="I5" s="19">
        <v>594</v>
      </c>
      <c r="J5" s="19">
        <v>138</v>
      </c>
      <c r="K5" s="20">
        <v>69</v>
      </c>
      <c r="L5" s="5">
        <v>4469</v>
      </c>
      <c r="M5" s="5">
        <v>3563</v>
      </c>
      <c r="N5" s="5">
        <v>648</v>
      </c>
      <c r="O5" s="5">
        <v>189</v>
      </c>
      <c r="P5" s="5">
        <v>69</v>
      </c>
      <c r="T5" s="8" t="s">
        <v>0</v>
      </c>
      <c r="U5" s="8" t="s">
        <v>3</v>
      </c>
      <c r="V5" s="8" t="s">
        <v>4</v>
      </c>
      <c r="W5" s="8" t="s">
        <v>5</v>
      </c>
      <c r="X5" s="8" t="s">
        <v>6</v>
      </c>
    </row>
    <row r="6" spans="1:24" x14ac:dyDescent="0.2">
      <c r="A6" s="14" t="s">
        <v>189</v>
      </c>
      <c r="B6" s="5">
        <v>3068</v>
      </c>
      <c r="C6" s="5">
        <v>2354</v>
      </c>
      <c r="D6" s="5">
        <v>573</v>
      </c>
      <c r="E6" s="5">
        <v>96</v>
      </c>
      <c r="F6" s="5">
        <v>46</v>
      </c>
      <c r="G6" s="18">
        <v>1838</v>
      </c>
      <c r="H6" s="19">
        <v>1404</v>
      </c>
      <c r="I6" s="19">
        <v>354</v>
      </c>
      <c r="J6" s="19">
        <v>52</v>
      </c>
      <c r="K6" s="20">
        <v>29</v>
      </c>
      <c r="L6" s="5">
        <v>1230</v>
      </c>
      <c r="M6" s="5">
        <v>949</v>
      </c>
      <c r="N6" s="5">
        <v>219</v>
      </c>
      <c r="O6" s="5">
        <v>45</v>
      </c>
      <c r="P6" s="5">
        <v>17</v>
      </c>
      <c r="S6" s="4" t="s">
        <v>0</v>
      </c>
      <c r="T6" s="4">
        <f>100-((B9*100)/B5)</f>
        <v>41.412051125989045</v>
      </c>
      <c r="U6" s="4">
        <f t="shared" ref="U6:X6" si="0">100-((C9*100)/C5)</f>
        <v>39.25937307928703</v>
      </c>
      <c r="V6" s="4">
        <f t="shared" si="0"/>
        <v>53.22061191626409</v>
      </c>
      <c r="W6" s="4">
        <f t="shared" si="0"/>
        <v>40.978593272171253</v>
      </c>
      <c r="X6" s="4">
        <f t="shared" si="0"/>
        <v>37.226277372262771</v>
      </c>
    </row>
    <row r="7" spans="1:24" x14ac:dyDescent="0.2">
      <c r="A7" s="14" t="s">
        <v>190</v>
      </c>
      <c r="B7" s="5">
        <v>172</v>
      </c>
      <c r="C7" s="5">
        <v>137</v>
      </c>
      <c r="D7" s="5">
        <v>8</v>
      </c>
      <c r="E7" s="5">
        <v>24</v>
      </c>
      <c r="F7" s="5">
        <v>3</v>
      </c>
      <c r="G7" s="18">
        <v>96</v>
      </c>
      <c r="H7" s="19">
        <v>85</v>
      </c>
      <c r="I7" s="19">
        <v>4</v>
      </c>
      <c r="J7" s="19">
        <v>7</v>
      </c>
      <c r="K7" s="20">
        <v>0</v>
      </c>
      <c r="L7" s="5">
        <v>76</v>
      </c>
      <c r="M7" s="5">
        <v>52</v>
      </c>
      <c r="N7" s="5">
        <v>4</v>
      </c>
      <c r="O7" s="5">
        <v>17</v>
      </c>
      <c r="P7" s="5">
        <v>3</v>
      </c>
      <c r="S7" s="4" t="s">
        <v>404</v>
      </c>
      <c r="T7" s="4">
        <f>100-((G9*100)/G5)</f>
        <v>53.88518024032043</v>
      </c>
      <c r="U7" s="4">
        <f t="shared" ref="U7:X7" si="1">100-((H9*100)/H5)</f>
        <v>51.646859083191849</v>
      </c>
      <c r="V7" s="4">
        <f t="shared" si="1"/>
        <v>67.34006734006735</v>
      </c>
      <c r="W7" s="4">
        <f t="shared" si="1"/>
        <v>47.826086956521742</v>
      </c>
      <c r="X7" s="4">
        <f t="shared" si="1"/>
        <v>46.376811594202898</v>
      </c>
    </row>
    <row r="8" spans="1:24" x14ac:dyDescent="0.2">
      <c r="A8" s="14" t="s">
        <v>191</v>
      </c>
      <c r="B8" s="5">
        <v>162</v>
      </c>
      <c r="C8" s="5">
        <v>65</v>
      </c>
      <c r="D8" s="5">
        <v>80</v>
      </c>
      <c r="E8" s="5">
        <v>14</v>
      </c>
      <c r="F8" s="5">
        <v>3</v>
      </c>
      <c r="G8" s="18">
        <v>84</v>
      </c>
      <c r="H8" s="19">
        <v>33</v>
      </c>
      <c r="I8" s="19">
        <v>42</v>
      </c>
      <c r="J8" s="19">
        <v>7</v>
      </c>
      <c r="K8" s="20">
        <v>3</v>
      </c>
      <c r="L8" s="5">
        <v>77</v>
      </c>
      <c r="M8" s="5">
        <v>33</v>
      </c>
      <c r="N8" s="5">
        <v>38</v>
      </c>
      <c r="O8" s="5">
        <v>7</v>
      </c>
      <c r="P8" s="5">
        <v>0</v>
      </c>
      <c r="S8" s="4" t="s">
        <v>403</v>
      </c>
      <c r="T8" s="4">
        <f>100-((L9*100)/L5)</f>
        <v>30.946520474379057</v>
      </c>
      <c r="U8" s="4">
        <f t="shared" ref="U8:X8" si="2">100-((M9*100)/M5)</f>
        <v>29.020488352511933</v>
      </c>
      <c r="V8" s="4">
        <f t="shared" si="2"/>
        <v>40.277777777777779</v>
      </c>
      <c r="W8" s="4">
        <f t="shared" si="2"/>
        <v>35.978835978835974</v>
      </c>
      <c r="X8" s="4">
        <f t="shared" si="2"/>
        <v>28.985507246376812</v>
      </c>
    </row>
    <row r="9" spans="1:24" x14ac:dyDescent="0.2">
      <c r="A9" s="14" t="s">
        <v>170</v>
      </c>
      <c r="B9" s="5">
        <v>4813</v>
      </c>
      <c r="C9" s="5">
        <v>3953</v>
      </c>
      <c r="D9" s="5">
        <v>581</v>
      </c>
      <c r="E9" s="5">
        <v>193</v>
      </c>
      <c r="F9" s="5">
        <v>86</v>
      </c>
      <c r="G9" s="18">
        <v>1727</v>
      </c>
      <c r="H9" s="19">
        <v>1424</v>
      </c>
      <c r="I9" s="19">
        <v>194</v>
      </c>
      <c r="J9" s="19">
        <v>72</v>
      </c>
      <c r="K9" s="20">
        <v>37</v>
      </c>
      <c r="L9" s="5">
        <v>3086</v>
      </c>
      <c r="M9" s="5">
        <v>2529</v>
      </c>
      <c r="N9" s="5">
        <v>387</v>
      </c>
      <c r="O9" s="5">
        <v>121</v>
      </c>
      <c r="P9" s="5">
        <v>49</v>
      </c>
    </row>
    <row r="10" spans="1:24" x14ac:dyDescent="0.2">
      <c r="G10" s="18"/>
      <c r="H10" s="19"/>
      <c r="I10" s="19"/>
      <c r="J10" s="19"/>
      <c r="K10" s="20"/>
    </row>
    <row r="11" spans="1:24" x14ac:dyDescent="0.2">
      <c r="A11" s="50" t="s">
        <v>383</v>
      </c>
      <c r="G11" s="18"/>
      <c r="H11" s="19"/>
      <c r="I11" s="19"/>
      <c r="J11" s="19"/>
      <c r="K11" s="20"/>
    </row>
    <row r="12" spans="1:24" x14ac:dyDescent="0.2">
      <c r="A12" s="14" t="s">
        <v>0</v>
      </c>
      <c r="B12" s="5">
        <v>3240</v>
      </c>
      <c r="C12" s="5">
        <v>2490</v>
      </c>
      <c r="D12" s="5">
        <v>581</v>
      </c>
      <c r="E12" s="5">
        <v>121</v>
      </c>
      <c r="F12" s="5">
        <v>49</v>
      </c>
      <c r="G12" s="18">
        <v>1934</v>
      </c>
      <c r="H12" s="19">
        <v>1489</v>
      </c>
      <c r="I12" s="19">
        <v>358</v>
      </c>
      <c r="J12" s="19">
        <v>59</v>
      </c>
      <c r="K12" s="20">
        <v>29</v>
      </c>
      <c r="L12" s="5">
        <v>1306</v>
      </c>
      <c r="M12" s="5">
        <v>1001</v>
      </c>
      <c r="N12" s="5">
        <v>223</v>
      </c>
      <c r="O12" s="5">
        <v>62</v>
      </c>
      <c r="P12" s="5">
        <v>20</v>
      </c>
    </row>
    <row r="13" spans="1:24" x14ac:dyDescent="0.2">
      <c r="A13" s="14" t="s">
        <v>192</v>
      </c>
      <c r="B13" s="5">
        <v>141</v>
      </c>
      <c r="C13" s="5">
        <v>137</v>
      </c>
      <c r="D13" s="5">
        <v>4</v>
      </c>
      <c r="E13" s="5">
        <v>0</v>
      </c>
      <c r="F13" s="5">
        <v>0</v>
      </c>
      <c r="G13" s="18">
        <v>59</v>
      </c>
      <c r="H13" s="19">
        <v>59</v>
      </c>
      <c r="I13" s="19">
        <v>0</v>
      </c>
      <c r="J13" s="19">
        <v>0</v>
      </c>
      <c r="K13" s="20">
        <v>0</v>
      </c>
      <c r="L13" s="5">
        <v>82</v>
      </c>
      <c r="M13" s="5">
        <v>78</v>
      </c>
      <c r="N13" s="5">
        <v>4</v>
      </c>
      <c r="O13" s="5">
        <v>0</v>
      </c>
      <c r="P13" s="5">
        <v>0</v>
      </c>
    </row>
    <row r="14" spans="1:24" x14ac:dyDescent="0.2">
      <c r="A14" s="14" t="s">
        <v>193</v>
      </c>
      <c r="B14" s="5">
        <v>622</v>
      </c>
      <c r="C14" s="5">
        <v>546</v>
      </c>
      <c r="D14" s="5">
        <v>55</v>
      </c>
      <c r="E14" s="5">
        <v>21</v>
      </c>
      <c r="F14" s="5">
        <v>0</v>
      </c>
      <c r="G14" s="18">
        <v>284</v>
      </c>
      <c r="H14" s="19">
        <v>254</v>
      </c>
      <c r="I14" s="19">
        <v>17</v>
      </c>
      <c r="J14" s="19">
        <v>14</v>
      </c>
      <c r="K14" s="20">
        <v>0</v>
      </c>
      <c r="L14" s="5">
        <v>337</v>
      </c>
      <c r="M14" s="5">
        <v>293</v>
      </c>
      <c r="N14" s="5">
        <v>38</v>
      </c>
      <c r="O14" s="5">
        <v>7</v>
      </c>
      <c r="P14" s="5">
        <v>0</v>
      </c>
      <c r="T14" s="8" t="s">
        <v>0</v>
      </c>
      <c r="U14" s="8" t="s">
        <v>3</v>
      </c>
      <c r="V14" s="8" t="s">
        <v>4</v>
      </c>
      <c r="W14" s="8" t="s">
        <v>5</v>
      </c>
      <c r="X14" s="8" t="s">
        <v>6</v>
      </c>
    </row>
    <row r="15" spans="1:24" x14ac:dyDescent="0.2">
      <c r="A15" s="14" t="s">
        <v>194</v>
      </c>
      <c r="B15" s="5">
        <v>267</v>
      </c>
      <c r="C15" s="5">
        <v>247</v>
      </c>
      <c r="D15" s="5">
        <v>13</v>
      </c>
      <c r="E15" s="5">
        <v>7</v>
      </c>
      <c r="F15" s="5">
        <v>0</v>
      </c>
      <c r="G15" s="18">
        <v>142</v>
      </c>
      <c r="H15" s="19">
        <v>130</v>
      </c>
      <c r="I15" s="19">
        <v>8</v>
      </c>
      <c r="J15" s="19">
        <v>3</v>
      </c>
      <c r="K15" s="20">
        <v>0</v>
      </c>
      <c r="L15" s="5">
        <v>125</v>
      </c>
      <c r="M15" s="5">
        <v>117</v>
      </c>
      <c r="N15" s="5">
        <v>4</v>
      </c>
      <c r="O15" s="5">
        <v>3</v>
      </c>
      <c r="P15" s="5">
        <v>0</v>
      </c>
      <c r="S15" s="14" t="s">
        <v>203</v>
      </c>
      <c r="T15" s="5">
        <v>3004</v>
      </c>
      <c r="U15" s="5">
        <v>2308</v>
      </c>
      <c r="V15" s="5">
        <v>560</v>
      </c>
      <c r="W15" s="5">
        <v>93</v>
      </c>
      <c r="X15" s="5">
        <v>43</v>
      </c>
    </row>
    <row r="16" spans="1:24" x14ac:dyDescent="0.2">
      <c r="A16" s="14">
        <v>40</v>
      </c>
      <c r="B16" s="5">
        <v>1822</v>
      </c>
      <c r="C16" s="5">
        <v>1359</v>
      </c>
      <c r="D16" s="5">
        <v>337</v>
      </c>
      <c r="E16" s="5">
        <v>86</v>
      </c>
      <c r="F16" s="5">
        <v>40</v>
      </c>
      <c r="G16" s="18">
        <v>1198</v>
      </c>
      <c r="H16" s="19">
        <v>917</v>
      </c>
      <c r="I16" s="19">
        <v>215</v>
      </c>
      <c r="J16" s="19">
        <v>38</v>
      </c>
      <c r="K16" s="20">
        <v>29</v>
      </c>
      <c r="L16" s="5">
        <v>624</v>
      </c>
      <c r="M16" s="5">
        <v>442</v>
      </c>
      <c r="N16" s="5">
        <v>122</v>
      </c>
      <c r="O16" s="5">
        <v>48</v>
      </c>
      <c r="P16" s="5">
        <v>11</v>
      </c>
      <c r="S16" s="14" t="s">
        <v>204</v>
      </c>
      <c r="T16" s="5">
        <v>170</v>
      </c>
      <c r="U16" s="5">
        <v>124</v>
      </c>
      <c r="V16" s="5">
        <v>17</v>
      </c>
      <c r="W16" s="5">
        <v>24</v>
      </c>
      <c r="X16" s="5">
        <v>6</v>
      </c>
    </row>
    <row r="17" spans="1:24" x14ac:dyDescent="0.2">
      <c r="A17" s="14" t="s">
        <v>195</v>
      </c>
      <c r="B17" s="5">
        <v>390</v>
      </c>
      <c r="C17" s="5">
        <v>202</v>
      </c>
      <c r="D17" s="5">
        <v>173</v>
      </c>
      <c r="E17" s="5">
        <v>7</v>
      </c>
      <c r="F17" s="5">
        <v>9</v>
      </c>
      <c r="G17" s="18">
        <v>251</v>
      </c>
      <c r="H17" s="19">
        <v>130</v>
      </c>
      <c r="I17" s="19">
        <v>118</v>
      </c>
      <c r="J17" s="19">
        <v>3</v>
      </c>
      <c r="K17" s="20">
        <v>0</v>
      </c>
      <c r="L17" s="5">
        <v>138</v>
      </c>
      <c r="M17" s="5">
        <v>72</v>
      </c>
      <c r="N17" s="5">
        <v>55</v>
      </c>
      <c r="O17" s="5">
        <v>3</v>
      </c>
      <c r="P17" s="5">
        <v>9</v>
      </c>
      <c r="S17" s="14" t="s">
        <v>205</v>
      </c>
      <c r="T17" s="5">
        <v>66</v>
      </c>
      <c r="U17" s="5">
        <v>59</v>
      </c>
      <c r="V17" s="5">
        <v>4</v>
      </c>
      <c r="W17" s="5">
        <v>3</v>
      </c>
      <c r="X17" s="5">
        <v>0</v>
      </c>
    </row>
    <row r="18" spans="1:24" x14ac:dyDescent="0.2">
      <c r="G18" s="18"/>
      <c r="H18" s="19"/>
      <c r="I18" s="19"/>
      <c r="J18" s="19"/>
      <c r="K18" s="20"/>
    </row>
    <row r="19" spans="1:24" x14ac:dyDescent="0.2">
      <c r="A19" s="50" t="s">
        <v>384</v>
      </c>
      <c r="G19" s="18"/>
      <c r="H19" s="19"/>
      <c r="I19" s="19"/>
      <c r="J19" s="19"/>
      <c r="K19" s="20"/>
    </row>
    <row r="20" spans="1:24" x14ac:dyDescent="0.2">
      <c r="A20" s="14" t="s">
        <v>0</v>
      </c>
      <c r="B20" s="5">
        <v>3240</v>
      </c>
      <c r="C20" s="5">
        <v>2490</v>
      </c>
      <c r="D20" s="5">
        <v>581</v>
      </c>
      <c r="E20" s="5">
        <v>121</v>
      </c>
      <c r="F20" s="5">
        <v>49</v>
      </c>
      <c r="G20" s="18">
        <v>1934</v>
      </c>
      <c r="H20" s="19">
        <v>1489</v>
      </c>
      <c r="I20" s="19">
        <v>358</v>
      </c>
      <c r="J20" s="19">
        <v>59</v>
      </c>
      <c r="K20" s="20">
        <v>29</v>
      </c>
      <c r="L20" s="5">
        <v>1306</v>
      </c>
      <c r="M20" s="5">
        <v>1001</v>
      </c>
      <c r="N20" s="5">
        <v>223</v>
      </c>
      <c r="O20" s="5">
        <v>62</v>
      </c>
      <c r="P20" s="5">
        <v>20</v>
      </c>
    </row>
    <row r="21" spans="1:24" x14ac:dyDescent="0.2">
      <c r="A21" s="14" t="s">
        <v>196</v>
      </c>
      <c r="B21" s="5">
        <v>43</v>
      </c>
      <c r="C21" s="5">
        <v>39</v>
      </c>
      <c r="D21" s="5">
        <v>4</v>
      </c>
      <c r="E21" s="5">
        <v>0</v>
      </c>
      <c r="F21" s="5">
        <v>0</v>
      </c>
      <c r="G21" s="18">
        <v>37</v>
      </c>
      <c r="H21" s="19">
        <v>33</v>
      </c>
      <c r="I21" s="19">
        <v>4</v>
      </c>
      <c r="J21" s="19">
        <v>0</v>
      </c>
      <c r="K21" s="20">
        <v>0</v>
      </c>
      <c r="L21" s="5">
        <v>7</v>
      </c>
      <c r="M21" s="5">
        <v>7</v>
      </c>
      <c r="N21" s="5">
        <v>0</v>
      </c>
      <c r="O21" s="5">
        <v>0</v>
      </c>
      <c r="P21" s="5">
        <v>0</v>
      </c>
    </row>
    <row r="22" spans="1:24" x14ac:dyDescent="0.2">
      <c r="A22" s="14" t="s">
        <v>197</v>
      </c>
      <c r="B22" s="5">
        <v>1912</v>
      </c>
      <c r="C22" s="5">
        <v>1515</v>
      </c>
      <c r="D22" s="5">
        <v>341</v>
      </c>
      <c r="E22" s="5">
        <v>45</v>
      </c>
      <c r="F22" s="5">
        <v>11</v>
      </c>
      <c r="G22" s="18">
        <v>948</v>
      </c>
      <c r="H22" s="19">
        <v>774</v>
      </c>
      <c r="I22" s="19">
        <v>160</v>
      </c>
      <c r="J22" s="19">
        <v>14</v>
      </c>
      <c r="K22" s="20">
        <v>0</v>
      </c>
      <c r="L22" s="5">
        <v>965</v>
      </c>
      <c r="M22" s="5">
        <v>741</v>
      </c>
      <c r="N22" s="5">
        <v>181</v>
      </c>
      <c r="O22" s="5">
        <v>31</v>
      </c>
      <c r="P22" s="5">
        <v>11</v>
      </c>
    </row>
    <row r="23" spans="1:24" x14ac:dyDescent="0.2">
      <c r="A23" s="14" t="s">
        <v>198</v>
      </c>
      <c r="B23" s="5">
        <v>524</v>
      </c>
      <c r="C23" s="5">
        <v>423</v>
      </c>
      <c r="D23" s="5">
        <v>76</v>
      </c>
      <c r="E23" s="5">
        <v>17</v>
      </c>
      <c r="F23" s="5">
        <v>9</v>
      </c>
      <c r="G23" s="18">
        <v>387</v>
      </c>
      <c r="H23" s="19">
        <v>312</v>
      </c>
      <c r="I23" s="19">
        <v>59</v>
      </c>
      <c r="J23" s="19">
        <v>10</v>
      </c>
      <c r="K23" s="20">
        <v>6</v>
      </c>
      <c r="L23" s="5">
        <v>137</v>
      </c>
      <c r="M23" s="5">
        <v>111</v>
      </c>
      <c r="N23" s="5">
        <v>17</v>
      </c>
      <c r="O23" s="5">
        <v>7</v>
      </c>
      <c r="P23" s="5">
        <v>3</v>
      </c>
    </row>
    <row r="24" spans="1:24" x14ac:dyDescent="0.2">
      <c r="A24" s="14" t="s">
        <v>199</v>
      </c>
      <c r="B24" s="5">
        <v>199</v>
      </c>
      <c r="C24" s="5">
        <v>130</v>
      </c>
      <c r="D24" s="5">
        <v>51</v>
      </c>
      <c r="E24" s="5">
        <v>10</v>
      </c>
      <c r="F24" s="5">
        <v>9</v>
      </c>
      <c r="G24" s="18">
        <v>123</v>
      </c>
      <c r="H24" s="19">
        <v>72</v>
      </c>
      <c r="I24" s="19">
        <v>38</v>
      </c>
      <c r="J24" s="19">
        <v>10</v>
      </c>
      <c r="K24" s="20">
        <v>3</v>
      </c>
      <c r="L24" s="5">
        <v>77</v>
      </c>
      <c r="M24" s="5">
        <v>59</v>
      </c>
      <c r="N24" s="5">
        <v>13</v>
      </c>
      <c r="O24" s="5">
        <v>0</v>
      </c>
      <c r="P24" s="5">
        <v>6</v>
      </c>
    </row>
    <row r="25" spans="1:24" x14ac:dyDescent="0.2">
      <c r="A25" s="14" t="s">
        <v>200</v>
      </c>
      <c r="B25" s="5">
        <v>305</v>
      </c>
      <c r="C25" s="5">
        <v>234</v>
      </c>
      <c r="D25" s="5">
        <v>55</v>
      </c>
      <c r="E25" s="5">
        <v>10</v>
      </c>
      <c r="F25" s="5">
        <v>6</v>
      </c>
      <c r="G25" s="18">
        <v>220</v>
      </c>
      <c r="H25" s="19">
        <v>169</v>
      </c>
      <c r="I25" s="19">
        <v>42</v>
      </c>
      <c r="J25" s="19">
        <v>3</v>
      </c>
      <c r="K25" s="20">
        <v>6</v>
      </c>
      <c r="L25" s="5">
        <v>85</v>
      </c>
      <c r="M25" s="5">
        <v>65</v>
      </c>
      <c r="N25" s="5">
        <v>13</v>
      </c>
      <c r="O25" s="5">
        <v>7</v>
      </c>
      <c r="P25" s="5">
        <v>0</v>
      </c>
    </row>
    <row r="26" spans="1:24" x14ac:dyDescent="0.2">
      <c r="A26" s="14" t="s">
        <v>201</v>
      </c>
      <c r="B26" s="5">
        <v>153</v>
      </c>
      <c r="C26" s="5">
        <v>91</v>
      </c>
      <c r="D26" s="5">
        <v>25</v>
      </c>
      <c r="E26" s="5">
        <v>31</v>
      </c>
      <c r="F26" s="5">
        <v>6</v>
      </c>
      <c r="G26" s="18">
        <v>123</v>
      </c>
      <c r="H26" s="19">
        <v>78</v>
      </c>
      <c r="I26" s="19">
        <v>25</v>
      </c>
      <c r="J26" s="19">
        <v>14</v>
      </c>
      <c r="K26" s="20">
        <v>6</v>
      </c>
      <c r="L26" s="5">
        <v>30</v>
      </c>
      <c r="M26" s="5">
        <v>13</v>
      </c>
      <c r="N26" s="5">
        <v>0</v>
      </c>
      <c r="O26" s="5">
        <v>17</v>
      </c>
      <c r="P26" s="5">
        <v>0</v>
      </c>
    </row>
    <row r="27" spans="1:24" x14ac:dyDescent="0.2">
      <c r="A27" s="14" t="s">
        <v>202</v>
      </c>
      <c r="B27" s="5">
        <v>103</v>
      </c>
      <c r="C27" s="5">
        <v>59</v>
      </c>
      <c r="D27" s="5">
        <v>29</v>
      </c>
      <c r="E27" s="5">
        <v>7</v>
      </c>
      <c r="F27" s="5">
        <v>9</v>
      </c>
      <c r="G27" s="18">
        <v>97</v>
      </c>
      <c r="H27" s="19">
        <v>52</v>
      </c>
      <c r="I27" s="19">
        <v>29</v>
      </c>
      <c r="J27" s="19">
        <v>7</v>
      </c>
      <c r="K27" s="20">
        <v>9</v>
      </c>
      <c r="L27" s="5">
        <v>7</v>
      </c>
      <c r="M27" s="5">
        <v>7</v>
      </c>
      <c r="N27" s="5">
        <v>0</v>
      </c>
      <c r="O27" s="5">
        <v>0</v>
      </c>
      <c r="P27" s="5">
        <v>0</v>
      </c>
    </row>
    <row r="28" spans="1:24" x14ac:dyDescent="0.2">
      <c r="G28" s="18"/>
      <c r="H28" s="19"/>
      <c r="I28" s="19"/>
      <c r="J28" s="19"/>
      <c r="K28" s="20"/>
    </row>
    <row r="29" spans="1:24" x14ac:dyDescent="0.2">
      <c r="A29" s="50" t="s">
        <v>385</v>
      </c>
      <c r="G29" s="18"/>
      <c r="H29" s="19"/>
      <c r="I29" s="19"/>
      <c r="J29" s="19"/>
      <c r="K29" s="20"/>
    </row>
    <row r="30" spans="1:24" x14ac:dyDescent="0.2">
      <c r="A30" s="14" t="s">
        <v>0</v>
      </c>
      <c r="B30" s="5">
        <v>3240</v>
      </c>
      <c r="C30" s="5">
        <v>2490</v>
      </c>
      <c r="D30" s="5">
        <v>581</v>
      </c>
      <c r="E30" s="5">
        <v>121</v>
      </c>
      <c r="F30" s="5">
        <v>49</v>
      </c>
      <c r="G30" s="18">
        <v>1934</v>
      </c>
      <c r="H30" s="19">
        <v>1489</v>
      </c>
      <c r="I30" s="19">
        <v>358</v>
      </c>
      <c r="J30" s="19">
        <v>59</v>
      </c>
      <c r="K30" s="20">
        <v>29</v>
      </c>
      <c r="L30" s="5">
        <v>1306</v>
      </c>
      <c r="M30" s="5">
        <v>1001</v>
      </c>
      <c r="N30" s="5">
        <v>223</v>
      </c>
      <c r="O30" s="5">
        <v>62</v>
      </c>
      <c r="P30" s="5">
        <v>20</v>
      </c>
    </row>
    <row r="31" spans="1:24" x14ac:dyDescent="0.2">
      <c r="A31" s="14" t="s">
        <v>203</v>
      </c>
      <c r="B31" s="5">
        <v>3004</v>
      </c>
      <c r="C31" s="5">
        <v>2308</v>
      </c>
      <c r="D31" s="5">
        <v>560</v>
      </c>
      <c r="E31" s="5">
        <v>93</v>
      </c>
      <c r="F31" s="5">
        <v>43</v>
      </c>
      <c r="G31" s="18">
        <v>1799</v>
      </c>
      <c r="H31" s="19">
        <v>1385</v>
      </c>
      <c r="I31" s="19">
        <v>341</v>
      </c>
      <c r="J31" s="19">
        <v>45</v>
      </c>
      <c r="K31" s="20">
        <v>29</v>
      </c>
      <c r="L31" s="5">
        <v>1205</v>
      </c>
      <c r="M31" s="5">
        <v>923</v>
      </c>
      <c r="N31" s="5">
        <v>219</v>
      </c>
      <c r="O31" s="5">
        <v>48</v>
      </c>
      <c r="P31" s="5">
        <v>14</v>
      </c>
    </row>
    <row r="32" spans="1:24" x14ac:dyDescent="0.2">
      <c r="A32" s="14" t="s">
        <v>204</v>
      </c>
      <c r="B32" s="5">
        <v>170</v>
      </c>
      <c r="C32" s="5">
        <v>124</v>
      </c>
      <c r="D32" s="5">
        <v>17</v>
      </c>
      <c r="E32" s="5">
        <v>24</v>
      </c>
      <c r="F32" s="5">
        <v>6</v>
      </c>
      <c r="G32" s="18">
        <v>94</v>
      </c>
      <c r="H32" s="19">
        <v>72</v>
      </c>
      <c r="I32" s="19">
        <v>13</v>
      </c>
      <c r="J32" s="19">
        <v>10</v>
      </c>
      <c r="K32" s="20">
        <v>0</v>
      </c>
      <c r="L32" s="5">
        <v>76</v>
      </c>
      <c r="M32" s="5">
        <v>52</v>
      </c>
      <c r="N32" s="5">
        <v>4</v>
      </c>
      <c r="O32" s="5">
        <v>14</v>
      </c>
      <c r="P32" s="5">
        <v>6</v>
      </c>
    </row>
    <row r="33" spans="1:16" x14ac:dyDescent="0.2">
      <c r="A33" s="14" t="s">
        <v>205</v>
      </c>
      <c r="B33" s="5">
        <v>66</v>
      </c>
      <c r="C33" s="5">
        <v>59</v>
      </c>
      <c r="D33" s="5">
        <v>4</v>
      </c>
      <c r="E33" s="5">
        <v>3</v>
      </c>
      <c r="F33" s="5">
        <v>0</v>
      </c>
      <c r="G33" s="21">
        <v>40</v>
      </c>
      <c r="H33" s="22">
        <v>33</v>
      </c>
      <c r="I33" s="22">
        <v>4</v>
      </c>
      <c r="J33" s="22">
        <v>3</v>
      </c>
      <c r="K33" s="23">
        <v>0</v>
      </c>
      <c r="L33" s="5">
        <v>26</v>
      </c>
      <c r="M33" s="5">
        <v>26</v>
      </c>
      <c r="N33" s="5">
        <v>0</v>
      </c>
      <c r="O33" s="5">
        <v>0</v>
      </c>
      <c r="P33" s="5">
        <v>0</v>
      </c>
    </row>
    <row r="34" spans="1:16" ht="14.4" x14ac:dyDescent="0.3">
      <c r="A34" s="43" t="s">
        <v>312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13"/>
      <c r="M34" s="13"/>
      <c r="N34" s="13"/>
      <c r="O34" s="13"/>
      <c r="P34" s="13"/>
    </row>
    <row r="35" spans="1:16" ht="14.4" x14ac:dyDescent="0.3">
      <c r="A35" s="45" t="s">
        <v>313</v>
      </c>
      <c r="B35"/>
      <c r="C35"/>
      <c r="D35"/>
      <c r="E35"/>
      <c r="F35"/>
      <c r="G35"/>
      <c r="H35"/>
      <c r="I35"/>
      <c r="J35"/>
      <c r="K35"/>
    </row>
  </sheetData>
  <mergeCells count="3">
    <mergeCell ref="B2:F2"/>
    <mergeCell ref="G2:K2"/>
    <mergeCell ref="L2:P2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10" width="17.109375" customWidth="1"/>
    <col min="257" max="257" width="18.6640625" customWidth="1"/>
    <col min="258" max="266" width="17.109375" customWidth="1"/>
    <col min="513" max="513" width="18.6640625" customWidth="1"/>
    <col min="514" max="522" width="17.109375" customWidth="1"/>
    <col min="769" max="769" width="18.6640625" customWidth="1"/>
    <col min="770" max="778" width="17.109375" customWidth="1"/>
    <col min="1025" max="1025" width="18.6640625" customWidth="1"/>
    <col min="1026" max="1034" width="17.109375" customWidth="1"/>
    <col min="1281" max="1281" width="18.6640625" customWidth="1"/>
    <col min="1282" max="1290" width="17.109375" customWidth="1"/>
    <col min="1537" max="1537" width="18.6640625" customWidth="1"/>
    <col min="1538" max="1546" width="17.109375" customWidth="1"/>
    <col min="1793" max="1793" width="18.6640625" customWidth="1"/>
    <col min="1794" max="1802" width="17.109375" customWidth="1"/>
    <col min="2049" max="2049" width="18.6640625" customWidth="1"/>
    <col min="2050" max="2058" width="17.109375" customWidth="1"/>
    <col min="2305" max="2305" width="18.6640625" customWidth="1"/>
    <col min="2306" max="2314" width="17.109375" customWidth="1"/>
    <col min="2561" max="2561" width="18.6640625" customWidth="1"/>
    <col min="2562" max="2570" width="17.109375" customWidth="1"/>
    <col min="2817" max="2817" width="18.6640625" customWidth="1"/>
    <col min="2818" max="2826" width="17.109375" customWidth="1"/>
    <col min="3073" max="3073" width="18.6640625" customWidth="1"/>
    <col min="3074" max="3082" width="17.109375" customWidth="1"/>
    <col min="3329" max="3329" width="18.6640625" customWidth="1"/>
    <col min="3330" max="3338" width="17.109375" customWidth="1"/>
    <col min="3585" max="3585" width="18.6640625" customWidth="1"/>
    <col min="3586" max="3594" width="17.109375" customWidth="1"/>
    <col min="3841" max="3841" width="18.6640625" customWidth="1"/>
    <col min="3842" max="3850" width="17.109375" customWidth="1"/>
    <col min="4097" max="4097" width="18.6640625" customWidth="1"/>
    <col min="4098" max="4106" width="17.109375" customWidth="1"/>
    <col min="4353" max="4353" width="18.6640625" customWidth="1"/>
    <col min="4354" max="4362" width="17.109375" customWidth="1"/>
    <col min="4609" max="4609" width="18.6640625" customWidth="1"/>
    <col min="4610" max="4618" width="17.109375" customWidth="1"/>
    <col min="4865" max="4865" width="18.6640625" customWidth="1"/>
    <col min="4866" max="4874" width="17.109375" customWidth="1"/>
    <col min="5121" max="5121" width="18.6640625" customWidth="1"/>
    <col min="5122" max="5130" width="17.109375" customWidth="1"/>
    <col min="5377" max="5377" width="18.6640625" customWidth="1"/>
    <col min="5378" max="5386" width="17.109375" customWidth="1"/>
    <col min="5633" max="5633" width="18.6640625" customWidth="1"/>
    <col min="5634" max="5642" width="17.109375" customWidth="1"/>
    <col min="5889" max="5889" width="18.6640625" customWidth="1"/>
    <col min="5890" max="5898" width="17.109375" customWidth="1"/>
    <col min="6145" max="6145" width="18.6640625" customWidth="1"/>
    <col min="6146" max="6154" width="17.109375" customWidth="1"/>
    <col min="6401" max="6401" width="18.6640625" customWidth="1"/>
    <col min="6402" max="6410" width="17.109375" customWidth="1"/>
    <col min="6657" max="6657" width="18.6640625" customWidth="1"/>
    <col min="6658" max="6666" width="17.109375" customWidth="1"/>
    <col min="6913" max="6913" width="18.6640625" customWidth="1"/>
    <col min="6914" max="6922" width="17.109375" customWidth="1"/>
    <col min="7169" max="7169" width="18.6640625" customWidth="1"/>
    <col min="7170" max="7178" width="17.109375" customWidth="1"/>
    <col min="7425" max="7425" width="18.6640625" customWidth="1"/>
    <col min="7426" max="7434" width="17.109375" customWidth="1"/>
    <col min="7681" max="7681" width="18.6640625" customWidth="1"/>
    <col min="7682" max="7690" width="17.109375" customWidth="1"/>
    <col min="7937" max="7937" width="18.6640625" customWidth="1"/>
    <col min="7938" max="7946" width="17.109375" customWidth="1"/>
    <col min="8193" max="8193" width="18.6640625" customWidth="1"/>
    <col min="8194" max="8202" width="17.109375" customWidth="1"/>
    <col min="8449" max="8449" width="18.6640625" customWidth="1"/>
    <col min="8450" max="8458" width="17.109375" customWidth="1"/>
    <col min="8705" max="8705" width="18.6640625" customWidth="1"/>
    <col min="8706" max="8714" width="17.109375" customWidth="1"/>
    <col min="8961" max="8961" width="18.6640625" customWidth="1"/>
    <col min="8962" max="8970" width="17.109375" customWidth="1"/>
    <col min="9217" max="9217" width="18.6640625" customWidth="1"/>
    <col min="9218" max="9226" width="17.109375" customWidth="1"/>
    <col min="9473" max="9473" width="18.6640625" customWidth="1"/>
    <col min="9474" max="9482" width="17.109375" customWidth="1"/>
    <col min="9729" max="9729" width="18.6640625" customWidth="1"/>
    <col min="9730" max="9738" width="17.109375" customWidth="1"/>
    <col min="9985" max="9985" width="18.6640625" customWidth="1"/>
    <col min="9986" max="9994" width="17.109375" customWidth="1"/>
    <col min="10241" max="10241" width="18.6640625" customWidth="1"/>
    <col min="10242" max="10250" width="17.109375" customWidth="1"/>
    <col min="10497" max="10497" width="18.6640625" customWidth="1"/>
    <col min="10498" max="10506" width="17.109375" customWidth="1"/>
    <col min="10753" max="10753" width="18.6640625" customWidth="1"/>
    <col min="10754" max="10762" width="17.109375" customWidth="1"/>
    <col min="11009" max="11009" width="18.6640625" customWidth="1"/>
    <col min="11010" max="11018" width="17.109375" customWidth="1"/>
    <col min="11265" max="11265" width="18.6640625" customWidth="1"/>
    <col min="11266" max="11274" width="17.109375" customWidth="1"/>
    <col min="11521" max="11521" width="18.6640625" customWidth="1"/>
    <col min="11522" max="11530" width="17.109375" customWidth="1"/>
    <col min="11777" max="11777" width="18.6640625" customWidth="1"/>
    <col min="11778" max="11786" width="17.109375" customWidth="1"/>
    <col min="12033" max="12033" width="18.6640625" customWidth="1"/>
    <col min="12034" max="12042" width="17.109375" customWidth="1"/>
    <col min="12289" max="12289" width="18.6640625" customWidth="1"/>
    <col min="12290" max="12298" width="17.109375" customWidth="1"/>
    <col min="12545" max="12545" width="18.6640625" customWidth="1"/>
    <col min="12546" max="12554" width="17.109375" customWidth="1"/>
    <col min="12801" max="12801" width="18.6640625" customWidth="1"/>
    <col min="12802" max="12810" width="17.109375" customWidth="1"/>
    <col min="13057" max="13057" width="18.6640625" customWidth="1"/>
    <col min="13058" max="13066" width="17.109375" customWidth="1"/>
    <col min="13313" max="13313" width="18.6640625" customWidth="1"/>
    <col min="13314" max="13322" width="17.109375" customWidth="1"/>
    <col min="13569" max="13569" width="18.6640625" customWidth="1"/>
    <col min="13570" max="13578" width="17.109375" customWidth="1"/>
    <col min="13825" max="13825" width="18.6640625" customWidth="1"/>
    <col min="13826" max="13834" width="17.109375" customWidth="1"/>
    <col min="14081" max="14081" width="18.6640625" customWidth="1"/>
    <col min="14082" max="14090" width="17.109375" customWidth="1"/>
    <col min="14337" max="14337" width="18.6640625" customWidth="1"/>
    <col min="14338" max="14346" width="17.109375" customWidth="1"/>
    <col min="14593" max="14593" width="18.6640625" customWidth="1"/>
    <col min="14594" max="14602" width="17.109375" customWidth="1"/>
    <col min="14849" max="14849" width="18.6640625" customWidth="1"/>
    <col min="14850" max="14858" width="17.109375" customWidth="1"/>
    <col min="15105" max="15105" width="18.6640625" customWidth="1"/>
    <col min="15106" max="15114" width="17.109375" customWidth="1"/>
    <col min="15361" max="15361" width="18.6640625" customWidth="1"/>
    <col min="15362" max="15370" width="17.109375" customWidth="1"/>
    <col min="15617" max="15617" width="18.6640625" customWidth="1"/>
    <col min="15618" max="15626" width="17.109375" customWidth="1"/>
    <col min="15873" max="15873" width="18.6640625" customWidth="1"/>
    <col min="15874" max="15882" width="17.109375" customWidth="1"/>
    <col min="16129" max="16129" width="18.6640625" customWidth="1"/>
    <col min="16130" max="16138" width="17.109375" customWidth="1"/>
  </cols>
  <sheetData>
    <row r="1" spans="1:10" x14ac:dyDescent="0.3">
      <c r="A1" t="s">
        <v>238</v>
      </c>
    </row>
    <row r="2" spans="1:10" x14ac:dyDescent="0.3">
      <c r="A2" s="16" t="s">
        <v>402</v>
      </c>
      <c r="C2" s="59" t="s">
        <v>239</v>
      </c>
      <c r="D2" s="59"/>
      <c r="E2" s="59"/>
      <c r="F2" s="59"/>
      <c r="G2" s="59"/>
      <c r="H2" s="59"/>
    </row>
    <row r="3" spans="1:10" x14ac:dyDescent="0.3">
      <c r="A3" t="s">
        <v>240</v>
      </c>
      <c r="C3" s="59" t="s">
        <v>241</v>
      </c>
      <c r="D3" s="59"/>
      <c r="E3" s="59"/>
      <c r="F3" s="59"/>
      <c r="G3" s="59" t="s">
        <v>242</v>
      </c>
      <c r="H3" s="59"/>
      <c r="I3" s="59" t="s">
        <v>243</v>
      </c>
      <c r="J3" s="59"/>
    </row>
    <row r="4" spans="1:10" x14ac:dyDescent="0.3">
      <c r="B4" s="41" t="s">
        <v>0</v>
      </c>
      <c r="C4" s="41" t="s">
        <v>0</v>
      </c>
      <c r="D4" s="41" t="s">
        <v>244</v>
      </c>
      <c r="E4" s="41" t="s">
        <v>245</v>
      </c>
      <c r="F4" s="41" t="s">
        <v>246</v>
      </c>
      <c r="G4" s="41" t="s">
        <v>247</v>
      </c>
      <c r="H4" s="41" t="s">
        <v>244</v>
      </c>
      <c r="I4" s="41" t="s">
        <v>248</v>
      </c>
      <c r="J4" s="41" t="s">
        <v>249</v>
      </c>
    </row>
    <row r="5" spans="1:10" x14ac:dyDescent="0.3">
      <c r="A5" t="s">
        <v>0</v>
      </c>
      <c r="B5">
        <v>8215</v>
      </c>
      <c r="C5">
        <f>E5+F5+G5</f>
        <v>5223</v>
      </c>
      <c r="D5" s="38">
        <f>C5*100/B5</f>
        <v>63.578819233110167</v>
      </c>
      <c r="E5">
        <v>3240</v>
      </c>
      <c r="F5">
        <v>636</v>
      </c>
      <c r="G5">
        <v>1347</v>
      </c>
      <c r="H5" s="38">
        <f>G5*100/C5</f>
        <v>25.789775990809879</v>
      </c>
      <c r="I5">
        <v>2892</v>
      </c>
      <c r="J5">
        <v>100</v>
      </c>
    </row>
    <row r="6" spans="1:10" x14ac:dyDescent="0.3">
      <c r="A6" t="s">
        <v>10</v>
      </c>
      <c r="B6">
        <v>1307</v>
      </c>
      <c r="C6">
        <f t="shared" ref="C6:C18" si="0">E6+F6+G6</f>
        <v>400</v>
      </c>
      <c r="D6" s="38">
        <f t="shared" ref="D6:D18" si="1">C6*100/B6</f>
        <v>30.604437643458301</v>
      </c>
      <c r="E6">
        <v>93</v>
      </c>
      <c r="F6">
        <v>39</v>
      </c>
      <c r="G6">
        <v>268</v>
      </c>
      <c r="H6" s="38">
        <f t="shared" ref="H6:H18" si="2">G6*100/C6</f>
        <v>67</v>
      </c>
      <c r="I6">
        <v>903</v>
      </c>
      <c r="J6">
        <v>4</v>
      </c>
    </row>
    <row r="7" spans="1:10" x14ac:dyDescent="0.3">
      <c r="A7" t="s">
        <v>11</v>
      </c>
      <c r="B7">
        <v>1121</v>
      </c>
      <c r="C7">
        <f t="shared" si="0"/>
        <v>648</v>
      </c>
      <c r="D7" s="38">
        <f t="shared" si="1"/>
        <v>57.805530776092773</v>
      </c>
      <c r="E7">
        <v>325</v>
      </c>
      <c r="F7">
        <v>88</v>
      </c>
      <c r="G7">
        <v>235</v>
      </c>
      <c r="H7" s="38">
        <f t="shared" si="2"/>
        <v>36.26543209876543</v>
      </c>
      <c r="I7">
        <v>437</v>
      </c>
      <c r="J7">
        <v>37</v>
      </c>
    </row>
    <row r="8" spans="1:10" x14ac:dyDescent="0.3">
      <c r="A8" t="s">
        <v>12</v>
      </c>
      <c r="B8">
        <v>1197</v>
      </c>
      <c r="C8">
        <f t="shared" si="0"/>
        <v>898</v>
      </c>
      <c r="D8" s="38">
        <f t="shared" si="1"/>
        <v>75.020885547201331</v>
      </c>
      <c r="E8">
        <v>584</v>
      </c>
      <c r="F8">
        <v>108</v>
      </c>
      <c r="G8">
        <v>206</v>
      </c>
      <c r="H8" s="38">
        <f t="shared" si="2"/>
        <v>22.939866369710469</v>
      </c>
      <c r="I8">
        <v>288</v>
      </c>
      <c r="J8">
        <v>11</v>
      </c>
    </row>
    <row r="9" spans="1:10" x14ac:dyDescent="0.3">
      <c r="A9" t="s">
        <v>13</v>
      </c>
      <c r="B9">
        <v>1093</v>
      </c>
      <c r="C9">
        <f t="shared" si="0"/>
        <v>777</v>
      </c>
      <c r="D9" s="38">
        <f t="shared" si="1"/>
        <v>71.088746569075937</v>
      </c>
      <c r="E9">
        <v>536</v>
      </c>
      <c r="F9">
        <v>66</v>
      </c>
      <c r="G9">
        <v>175</v>
      </c>
      <c r="H9" s="38">
        <f t="shared" si="2"/>
        <v>22.522522522522522</v>
      </c>
      <c r="I9">
        <v>281</v>
      </c>
      <c r="J9">
        <v>35</v>
      </c>
    </row>
    <row r="10" spans="1:10" x14ac:dyDescent="0.3">
      <c r="A10" t="s">
        <v>14</v>
      </c>
      <c r="B10">
        <v>945</v>
      </c>
      <c r="C10">
        <f t="shared" si="0"/>
        <v>778</v>
      </c>
      <c r="D10" s="38">
        <f t="shared" si="1"/>
        <v>82.328042328042329</v>
      </c>
      <c r="E10">
        <v>514</v>
      </c>
      <c r="F10">
        <v>96</v>
      </c>
      <c r="G10">
        <v>168</v>
      </c>
      <c r="H10" s="38">
        <f t="shared" si="2"/>
        <v>21.59383033419023</v>
      </c>
      <c r="I10">
        <v>166</v>
      </c>
      <c r="J10">
        <v>0</v>
      </c>
    </row>
    <row r="11" spans="1:10" x14ac:dyDescent="0.3">
      <c r="A11" t="s">
        <v>15</v>
      </c>
      <c r="B11">
        <v>842</v>
      </c>
      <c r="C11">
        <f t="shared" si="0"/>
        <v>681</v>
      </c>
      <c r="D11" s="38">
        <f t="shared" si="1"/>
        <v>80.878859857482183</v>
      </c>
      <c r="E11">
        <v>471</v>
      </c>
      <c r="F11">
        <v>78</v>
      </c>
      <c r="G11">
        <v>132</v>
      </c>
      <c r="H11" s="38">
        <f t="shared" si="2"/>
        <v>19.383259911894275</v>
      </c>
      <c r="I11">
        <v>161</v>
      </c>
      <c r="J11">
        <v>0</v>
      </c>
    </row>
    <row r="12" spans="1:10" x14ac:dyDescent="0.3">
      <c r="A12" t="s">
        <v>16</v>
      </c>
      <c r="B12">
        <v>602</v>
      </c>
      <c r="C12">
        <f t="shared" si="0"/>
        <v>431</v>
      </c>
      <c r="D12" s="38">
        <f t="shared" si="1"/>
        <v>71.594684385382067</v>
      </c>
      <c r="E12">
        <v>302</v>
      </c>
      <c r="F12">
        <v>65</v>
      </c>
      <c r="G12">
        <v>64</v>
      </c>
      <c r="H12" s="38">
        <f t="shared" si="2"/>
        <v>14.849187935034802</v>
      </c>
      <c r="I12">
        <v>172</v>
      </c>
      <c r="J12">
        <v>0</v>
      </c>
    </row>
    <row r="13" spans="1:10" x14ac:dyDescent="0.3">
      <c r="A13" t="s">
        <v>17</v>
      </c>
      <c r="B13">
        <v>454</v>
      </c>
      <c r="C13">
        <f t="shared" si="0"/>
        <v>283</v>
      </c>
      <c r="D13" s="38">
        <f t="shared" si="1"/>
        <v>62.334801762114537</v>
      </c>
      <c r="E13">
        <v>209</v>
      </c>
      <c r="F13">
        <v>32</v>
      </c>
      <c r="G13">
        <v>42</v>
      </c>
      <c r="H13" s="38">
        <f t="shared" si="2"/>
        <v>14.840989399293287</v>
      </c>
      <c r="I13">
        <v>159</v>
      </c>
      <c r="J13">
        <v>13</v>
      </c>
    </row>
    <row r="14" spans="1:10" x14ac:dyDescent="0.3">
      <c r="A14" t="s">
        <v>18</v>
      </c>
      <c r="B14">
        <v>308</v>
      </c>
      <c r="C14">
        <f t="shared" si="0"/>
        <v>217</v>
      </c>
      <c r="D14" s="38">
        <f t="shared" si="1"/>
        <v>70.454545454545453</v>
      </c>
      <c r="E14">
        <v>150</v>
      </c>
      <c r="F14">
        <v>34</v>
      </c>
      <c r="G14">
        <v>33</v>
      </c>
      <c r="H14" s="38">
        <f t="shared" si="2"/>
        <v>15.2073732718894</v>
      </c>
      <c r="I14">
        <v>91</v>
      </c>
      <c r="J14">
        <v>0</v>
      </c>
    </row>
    <row r="15" spans="1:10" x14ac:dyDescent="0.3">
      <c r="A15" t="s">
        <v>19</v>
      </c>
      <c r="B15">
        <v>190</v>
      </c>
      <c r="C15">
        <f t="shared" si="0"/>
        <v>83</v>
      </c>
      <c r="D15" s="38">
        <f t="shared" si="1"/>
        <v>43.684210526315788</v>
      </c>
      <c r="E15">
        <v>43</v>
      </c>
      <c r="F15">
        <v>20</v>
      </c>
      <c r="G15">
        <v>20</v>
      </c>
      <c r="H15" s="38">
        <f t="shared" si="2"/>
        <v>24.096385542168676</v>
      </c>
      <c r="I15">
        <v>108</v>
      </c>
      <c r="J15">
        <v>0</v>
      </c>
    </row>
    <row r="16" spans="1:10" x14ac:dyDescent="0.3">
      <c r="A16" t="s">
        <v>20</v>
      </c>
      <c r="B16">
        <v>101</v>
      </c>
      <c r="C16">
        <f t="shared" si="0"/>
        <v>24</v>
      </c>
      <c r="D16" s="38">
        <f t="shared" si="1"/>
        <v>23.762376237623762</v>
      </c>
      <c r="E16">
        <v>13</v>
      </c>
      <c r="F16">
        <v>7</v>
      </c>
      <c r="G16">
        <v>4</v>
      </c>
      <c r="H16" s="38">
        <f t="shared" si="2"/>
        <v>16.666666666666668</v>
      </c>
      <c r="I16">
        <v>77</v>
      </c>
      <c r="J16">
        <v>0</v>
      </c>
    </row>
    <row r="17" spans="1:10" x14ac:dyDescent="0.3">
      <c r="A17" t="s">
        <v>21</v>
      </c>
      <c r="B17">
        <v>20</v>
      </c>
      <c r="C17">
        <f t="shared" si="0"/>
        <v>0</v>
      </c>
      <c r="D17" s="38">
        <f t="shared" si="1"/>
        <v>0</v>
      </c>
      <c r="E17">
        <v>0</v>
      </c>
      <c r="F17">
        <v>0</v>
      </c>
      <c r="G17">
        <v>0</v>
      </c>
      <c r="H17" s="38"/>
      <c r="I17">
        <v>20</v>
      </c>
      <c r="J17">
        <v>0</v>
      </c>
    </row>
    <row r="18" spans="1:10" x14ac:dyDescent="0.3">
      <c r="A18" t="s">
        <v>22</v>
      </c>
      <c r="B18">
        <v>34</v>
      </c>
      <c r="C18">
        <f t="shared" si="0"/>
        <v>4</v>
      </c>
      <c r="D18" s="38">
        <f t="shared" si="1"/>
        <v>11.764705882352942</v>
      </c>
      <c r="E18">
        <v>0</v>
      </c>
      <c r="F18">
        <v>4</v>
      </c>
      <c r="G18">
        <v>0</v>
      </c>
      <c r="H18" s="38">
        <f t="shared" si="2"/>
        <v>0</v>
      </c>
      <c r="I18">
        <v>29</v>
      </c>
      <c r="J18">
        <v>0</v>
      </c>
    </row>
  </sheetData>
  <mergeCells count="4">
    <mergeCell ref="C2:H2"/>
    <mergeCell ref="C3:F3"/>
    <mergeCell ref="G3:H3"/>
    <mergeCell ref="I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71"/>
  <sheetViews>
    <sheetView topLeftCell="A2" workbookViewId="0">
      <selection activeCell="A26" sqref="A26"/>
    </sheetView>
  </sheetViews>
  <sheetFormatPr defaultRowHeight="14.4" x14ac:dyDescent="0.3"/>
  <cols>
    <col min="1" max="1" width="20.33203125" customWidth="1"/>
    <col min="257" max="257" width="20.33203125" customWidth="1"/>
    <col min="513" max="513" width="20.33203125" customWidth="1"/>
    <col min="769" max="769" width="20.33203125" customWidth="1"/>
    <col min="1025" max="1025" width="20.33203125" customWidth="1"/>
    <col min="1281" max="1281" width="20.33203125" customWidth="1"/>
    <col min="1537" max="1537" width="20.33203125" customWidth="1"/>
    <col min="1793" max="1793" width="20.33203125" customWidth="1"/>
    <col min="2049" max="2049" width="20.33203125" customWidth="1"/>
    <col min="2305" max="2305" width="20.33203125" customWidth="1"/>
    <col min="2561" max="2561" width="20.33203125" customWidth="1"/>
    <col min="2817" max="2817" width="20.33203125" customWidth="1"/>
    <col min="3073" max="3073" width="20.33203125" customWidth="1"/>
    <col min="3329" max="3329" width="20.33203125" customWidth="1"/>
    <col min="3585" max="3585" width="20.33203125" customWidth="1"/>
    <col min="3841" max="3841" width="20.33203125" customWidth="1"/>
    <col min="4097" max="4097" width="20.33203125" customWidth="1"/>
    <col min="4353" max="4353" width="20.33203125" customWidth="1"/>
    <col min="4609" max="4609" width="20.33203125" customWidth="1"/>
    <col min="4865" max="4865" width="20.33203125" customWidth="1"/>
    <col min="5121" max="5121" width="20.33203125" customWidth="1"/>
    <col min="5377" max="5377" width="20.33203125" customWidth="1"/>
    <col min="5633" max="5633" width="20.33203125" customWidth="1"/>
    <col min="5889" max="5889" width="20.33203125" customWidth="1"/>
    <col min="6145" max="6145" width="20.33203125" customWidth="1"/>
    <col min="6401" max="6401" width="20.33203125" customWidth="1"/>
    <col min="6657" max="6657" width="20.33203125" customWidth="1"/>
    <col min="6913" max="6913" width="20.33203125" customWidth="1"/>
    <col min="7169" max="7169" width="20.33203125" customWidth="1"/>
    <col min="7425" max="7425" width="20.33203125" customWidth="1"/>
    <col min="7681" max="7681" width="20.33203125" customWidth="1"/>
    <col min="7937" max="7937" width="20.33203125" customWidth="1"/>
    <col min="8193" max="8193" width="20.33203125" customWidth="1"/>
    <col min="8449" max="8449" width="20.33203125" customWidth="1"/>
    <col min="8705" max="8705" width="20.33203125" customWidth="1"/>
    <col min="8961" max="8961" width="20.33203125" customWidth="1"/>
    <col min="9217" max="9217" width="20.33203125" customWidth="1"/>
    <col min="9473" max="9473" width="20.33203125" customWidth="1"/>
    <col min="9729" max="9729" width="20.33203125" customWidth="1"/>
    <col min="9985" max="9985" width="20.33203125" customWidth="1"/>
    <col min="10241" max="10241" width="20.33203125" customWidth="1"/>
    <col min="10497" max="10497" width="20.33203125" customWidth="1"/>
    <col min="10753" max="10753" width="20.33203125" customWidth="1"/>
    <col min="11009" max="11009" width="20.33203125" customWidth="1"/>
    <col min="11265" max="11265" width="20.33203125" customWidth="1"/>
    <col min="11521" max="11521" width="20.33203125" customWidth="1"/>
    <col min="11777" max="11777" width="20.33203125" customWidth="1"/>
    <col min="12033" max="12033" width="20.33203125" customWidth="1"/>
    <col min="12289" max="12289" width="20.33203125" customWidth="1"/>
    <col min="12545" max="12545" width="20.33203125" customWidth="1"/>
    <col min="12801" max="12801" width="20.33203125" customWidth="1"/>
    <col min="13057" max="13057" width="20.33203125" customWidth="1"/>
    <col min="13313" max="13313" width="20.33203125" customWidth="1"/>
    <col min="13569" max="13569" width="20.33203125" customWidth="1"/>
    <col min="13825" max="13825" width="20.33203125" customWidth="1"/>
    <col min="14081" max="14081" width="20.33203125" customWidth="1"/>
    <col min="14337" max="14337" width="20.33203125" customWidth="1"/>
    <col min="14593" max="14593" width="20.33203125" customWidth="1"/>
    <col min="14849" max="14849" width="20.33203125" customWidth="1"/>
    <col min="15105" max="15105" width="20.33203125" customWidth="1"/>
    <col min="15361" max="15361" width="20.33203125" customWidth="1"/>
    <col min="15617" max="15617" width="20.33203125" customWidth="1"/>
    <col min="15873" max="15873" width="20.33203125" customWidth="1"/>
    <col min="16129" max="16129" width="20.33203125" customWidth="1"/>
  </cols>
  <sheetData>
    <row r="1" spans="1:16" x14ac:dyDescent="0.3">
      <c r="A1" t="s">
        <v>250</v>
      </c>
    </row>
    <row r="2" spans="1:16" x14ac:dyDescent="0.3">
      <c r="B2" t="s">
        <v>251</v>
      </c>
    </row>
    <row r="3" spans="1:16" x14ac:dyDescent="0.3">
      <c r="B3" t="s">
        <v>0</v>
      </c>
      <c r="G3" t="s">
        <v>1</v>
      </c>
      <c r="L3" t="s">
        <v>2</v>
      </c>
    </row>
    <row r="4" spans="1:16" x14ac:dyDescent="0.3">
      <c r="B4" t="s">
        <v>252</v>
      </c>
      <c r="G4" t="s">
        <v>252</v>
      </c>
      <c r="L4" t="s">
        <v>252</v>
      </c>
    </row>
    <row r="5" spans="1:16" x14ac:dyDescent="0.3">
      <c r="B5" t="s">
        <v>0</v>
      </c>
      <c r="C5" t="s">
        <v>3</v>
      </c>
      <c r="D5" t="s">
        <v>4</v>
      </c>
      <c r="E5" t="s">
        <v>5</v>
      </c>
      <c r="F5" t="s">
        <v>6</v>
      </c>
      <c r="G5" t="s">
        <v>0</v>
      </c>
      <c r="H5" t="s">
        <v>3</v>
      </c>
      <c r="I5" t="s">
        <v>4</v>
      </c>
      <c r="J5" t="s">
        <v>5</v>
      </c>
      <c r="K5" t="s">
        <v>6</v>
      </c>
      <c r="L5" t="s">
        <v>0</v>
      </c>
      <c r="M5" t="s">
        <v>3</v>
      </c>
      <c r="N5" t="s">
        <v>4</v>
      </c>
      <c r="O5" t="s">
        <v>5</v>
      </c>
      <c r="P5" t="s">
        <v>6</v>
      </c>
    </row>
    <row r="6" spans="1:16" x14ac:dyDescent="0.3">
      <c r="A6" t="s">
        <v>253</v>
      </c>
    </row>
    <row r="7" spans="1:16" x14ac:dyDescent="0.3">
      <c r="A7" t="s">
        <v>254</v>
      </c>
    </row>
    <row r="8" spans="1:16" x14ac:dyDescent="0.3">
      <c r="A8" t="s">
        <v>255</v>
      </c>
    </row>
    <row r="9" spans="1:16" x14ac:dyDescent="0.3">
      <c r="A9" t="s">
        <v>0</v>
      </c>
      <c r="B9">
        <v>8215</v>
      </c>
      <c r="C9">
        <v>6508</v>
      </c>
      <c r="D9">
        <v>1242</v>
      </c>
      <c r="E9">
        <v>327</v>
      </c>
      <c r="F9">
        <v>137</v>
      </c>
      <c r="G9">
        <v>3745</v>
      </c>
      <c r="H9">
        <v>2945</v>
      </c>
      <c r="I9">
        <v>594</v>
      </c>
      <c r="J9">
        <v>138</v>
      </c>
      <c r="K9">
        <v>69</v>
      </c>
      <c r="L9">
        <v>4469</v>
      </c>
      <c r="M9">
        <v>3563</v>
      </c>
      <c r="N9">
        <v>648</v>
      </c>
      <c r="O9">
        <v>189</v>
      </c>
      <c r="P9">
        <v>69</v>
      </c>
    </row>
    <row r="10" spans="1:16" x14ac:dyDescent="0.3">
      <c r="A10" t="s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 x14ac:dyDescent="0.3">
      <c r="A11" t="s">
        <v>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3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3">
      <c r="A13" t="s">
        <v>10</v>
      </c>
      <c r="B13">
        <v>1307</v>
      </c>
      <c r="C13">
        <v>1053</v>
      </c>
      <c r="D13">
        <v>168</v>
      </c>
      <c r="E13">
        <v>62</v>
      </c>
      <c r="F13">
        <v>23</v>
      </c>
      <c r="G13">
        <v>565</v>
      </c>
      <c r="H13">
        <v>455</v>
      </c>
      <c r="I13">
        <v>72</v>
      </c>
      <c r="J13">
        <v>24</v>
      </c>
      <c r="K13">
        <v>14</v>
      </c>
      <c r="L13">
        <v>741</v>
      </c>
      <c r="M13">
        <v>598</v>
      </c>
      <c r="N13">
        <v>97</v>
      </c>
      <c r="O13">
        <v>38</v>
      </c>
      <c r="P13">
        <v>9</v>
      </c>
    </row>
    <row r="14" spans="1:16" x14ac:dyDescent="0.3">
      <c r="A14" t="s">
        <v>11</v>
      </c>
      <c r="B14">
        <v>1121</v>
      </c>
      <c r="C14">
        <v>897</v>
      </c>
      <c r="D14">
        <v>177</v>
      </c>
      <c r="E14">
        <v>41</v>
      </c>
      <c r="F14">
        <v>6</v>
      </c>
      <c r="G14">
        <v>422</v>
      </c>
      <c r="H14">
        <v>325</v>
      </c>
      <c r="I14">
        <v>80</v>
      </c>
      <c r="J14">
        <v>14</v>
      </c>
      <c r="K14">
        <v>3</v>
      </c>
      <c r="L14">
        <v>699</v>
      </c>
      <c r="M14">
        <v>572</v>
      </c>
      <c r="N14">
        <v>97</v>
      </c>
      <c r="O14">
        <v>28</v>
      </c>
      <c r="P14">
        <v>3</v>
      </c>
    </row>
    <row r="15" spans="1:16" x14ac:dyDescent="0.3">
      <c r="A15" t="s">
        <v>12</v>
      </c>
      <c r="B15">
        <v>1197</v>
      </c>
      <c r="C15">
        <v>936</v>
      </c>
      <c r="D15">
        <v>198</v>
      </c>
      <c r="E15">
        <v>52</v>
      </c>
      <c r="F15">
        <v>11</v>
      </c>
      <c r="G15">
        <v>598</v>
      </c>
      <c r="H15">
        <v>468</v>
      </c>
      <c r="I15">
        <v>97</v>
      </c>
      <c r="J15">
        <v>28</v>
      </c>
      <c r="K15">
        <v>6</v>
      </c>
      <c r="L15">
        <v>599</v>
      </c>
      <c r="M15">
        <v>468</v>
      </c>
      <c r="N15">
        <v>101</v>
      </c>
      <c r="O15">
        <v>24</v>
      </c>
      <c r="P15">
        <v>6</v>
      </c>
    </row>
    <row r="16" spans="1:16" x14ac:dyDescent="0.3">
      <c r="A16" t="s">
        <v>13</v>
      </c>
      <c r="B16">
        <v>1093</v>
      </c>
      <c r="C16">
        <v>858</v>
      </c>
      <c r="D16">
        <v>173</v>
      </c>
      <c r="E16">
        <v>48</v>
      </c>
      <c r="F16">
        <v>14</v>
      </c>
      <c r="G16">
        <v>472</v>
      </c>
      <c r="H16">
        <v>358</v>
      </c>
      <c r="I16">
        <v>84</v>
      </c>
      <c r="J16">
        <v>28</v>
      </c>
      <c r="K16">
        <v>3</v>
      </c>
      <c r="L16">
        <v>621</v>
      </c>
      <c r="M16">
        <v>501</v>
      </c>
      <c r="N16">
        <v>88</v>
      </c>
      <c r="O16">
        <v>21</v>
      </c>
      <c r="P16">
        <v>11</v>
      </c>
    </row>
    <row r="17" spans="1:16" x14ac:dyDescent="0.3">
      <c r="A17" t="s">
        <v>14</v>
      </c>
      <c r="B17">
        <v>945</v>
      </c>
      <c r="C17">
        <v>709</v>
      </c>
      <c r="D17">
        <v>168</v>
      </c>
      <c r="E17">
        <v>45</v>
      </c>
      <c r="F17">
        <v>23</v>
      </c>
      <c r="G17">
        <v>420</v>
      </c>
      <c r="H17">
        <v>325</v>
      </c>
      <c r="I17">
        <v>63</v>
      </c>
      <c r="J17">
        <v>17</v>
      </c>
      <c r="K17">
        <v>14</v>
      </c>
      <c r="L17">
        <v>525</v>
      </c>
      <c r="M17">
        <v>384</v>
      </c>
      <c r="N17">
        <v>105</v>
      </c>
      <c r="O17">
        <v>28</v>
      </c>
      <c r="P17">
        <v>9</v>
      </c>
    </row>
    <row r="18" spans="1:16" x14ac:dyDescent="0.3">
      <c r="A18" t="s">
        <v>15</v>
      </c>
      <c r="B18">
        <v>842</v>
      </c>
      <c r="C18">
        <v>715</v>
      </c>
      <c r="D18">
        <v>76</v>
      </c>
      <c r="E18">
        <v>31</v>
      </c>
      <c r="F18">
        <v>20</v>
      </c>
      <c r="G18">
        <v>450</v>
      </c>
      <c r="H18">
        <v>397</v>
      </c>
      <c r="I18">
        <v>38</v>
      </c>
      <c r="J18">
        <v>7</v>
      </c>
      <c r="K18">
        <v>9</v>
      </c>
      <c r="L18">
        <v>392</v>
      </c>
      <c r="M18">
        <v>319</v>
      </c>
      <c r="N18">
        <v>38</v>
      </c>
      <c r="O18">
        <v>24</v>
      </c>
      <c r="P18">
        <v>11</v>
      </c>
    </row>
    <row r="19" spans="1:16" x14ac:dyDescent="0.3">
      <c r="A19" t="s">
        <v>16</v>
      </c>
      <c r="B19">
        <v>602</v>
      </c>
      <c r="C19">
        <v>449</v>
      </c>
      <c r="D19">
        <v>126</v>
      </c>
      <c r="E19">
        <v>10</v>
      </c>
      <c r="F19">
        <v>17</v>
      </c>
      <c r="G19">
        <v>293</v>
      </c>
      <c r="H19">
        <v>202</v>
      </c>
      <c r="I19">
        <v>76</v>
      </c>
      <c r="J19">
        <v>7</v>
      </c>
      <c r="K19">
        <v>9</v>
      </c>
      <c r="L19">
        <v>310</v>
      </c>
      <c r="M19">
        <v>247</v>
      </c>
      <c r="N19">
        <v>51</v>
      </c>
      <c r="O19">
        <v>3</v>
      </c>
      <c r="P19">
        <v>9</v>
      </c>
    </row>
    <row r="20" spans="1:16" x14ac:dyDescent="0.3">
      <c r="A20" t="s">
        <v>17</v>
      </c>
      <c r="B20">
        <v>454</v>
      </c>
      <c r="C20">
        <v>325</v>
      </c>
      <c r="D20">
        <v>88</v>
      </c>
      <c r="E20">
        <v>21</v>
      </c>
      <c r="F20">
        <v>20</v>
      </c>
      <c r="G20">
        <v>212</v>
      </c>
      <c r="H20">
        <v>143</v>
      </c>
      <c r="I20">
        <v>51</v>
      </c>
      <c r="J20">
        <v>7</v>
      </c>
      <c r="K20">
        <v>11</v>
      </c>
      <c r="L20">
        <v>242</v>
      </c>
      <c r="M20">
        <v>182</v>
      </c>
      <c r="N20">
        <v>38</v>
      </c>
      <c r="O20">
        <v>14</v>
      </c>
      <c r="P20">
        <v>9</v>
      </c>
    </row>
    <row r="21" spans="1:16" x14ac:dyDescent="0.3">
      <c r="A21" t="s">
        <v>18</v>
      </c>
      <c r="B21">
        <v>308</v>
      </c>
      <c r="C21">
        <v>280</v>
      </c>
      <c r="D21">
        <v>25</v>
      </c>
      <c r="E21">
        <v>3</v>
      </c>
      <c r="F21">
        <v>0</v>
      </c>
      <c r="G21">
        <v>148</v>
      </c>
      <c r="H21">
        <v>137</v>
      </c>
      <c r="I21">
        <v>8</v>
      </c>
      <c r="J21">
        <v>3</v>
      </c>
      <c r="K21">
        <v>0</v>
      </c>
      <c r="L21">
        <v>160</v>
      </c>
      <c r="M21">
        <v>143</v>
      </c>
      <c r="N21">
        <v>17</v>
      </c>
      <c r="O21">
        <v>0</v>
      </c>
      <c r="P21">
        <v>0</v>
      </c>
    </row>
    <row r="22" spans="1:16" x14ac:dyDescent="0.3">
      <c r="A22" t="s">
        <v>19</v>
      </c>
      <c r="B22">
        <v>190</v>
      </c>
      <c r="C22">
        <v>169</v>
      </c>
      <c r="D22">
        <v>21</v>
      </c>
      <c r="E22">
        <v>0</v>
      </c>
      <c r="F22">
        <v>0</v>
      </c>
      <c r="G22">
        <v>108</v>
      </c>
      <c r="H22">
        <v>91</v>
      </c>
      <c r="I22">
        <v>17</v>
      </c>
      <c r="J22">
        <v>0</v>
      </c>
      <c r="K22">
        <v>0</v>
      </c>
      <c r="L22">
        <v>82</v>
      </c>
      <c r="M22">
        <v>78</v>
      </c>
      <c r="N22">
        <v>4</v>
      </c>
      <c r="O22">
        <v>0</v>
      </c>
      <c r="P22">
        <v>0</v>
      </c>
    </row>
    <row r="23" spans="1:16" x14ac:dyDescent="0.3">
      <c r="A23" t="s">
        <v>20</v>
      </c>
      <c r="B23">
        <v>101</v>
      </c>
      <c r="C23">
        <v>78</v>
      </c>
      <c r="D23">
        <v>13</v>
      </c>
      <c r="E23">
        <v>10</v>
      </c>
      <c r="F23">
        <v>0</v>
      </c>
      <c r="G23">
        <v>40</v>
      </c>
      <c r="H23">
        <v>33</v>
      </c>
      <c r="I23">
        <v>4</v>
      </c>
      <c r="J23">
        <v>3</v>
      </c>
      <c r="K23">
        <v>0</v>
      </c>
      <c r="L23">
        <v>61</v>
      </c>
      <c r="M23">
        <v>46</v>
      </c>
      <c r="N23">
        <v>8</v>
      </c>
      <c r="O23">
        <v>7</v>
      </c>
      <c r="P23">
        <v>0</v>
      </c>
    </row>
    <row r="24" spans="1:16" x14ac:dyDescent="0.3">
      <c r="A24" t="s">
        <v>21</v>
      </c>
      <c r="B24">
        <v>20</v>
      </c>
      <c r="C24">
        <v>13</v>
      </c>
      <c r="D24">
        <v>4</v>
      </c>
      <c r="E24">
        <v>0</v>
      </c>
      <c r="F24">
        <v>3</v>
      </c>
      <c r="G24">
        <v>0</v>
      </c>
      <c r="H24">
        <v>0</v>
      </c>
      <c r="I24">
        <v>0</v>
      </c>
      <c r="J24">
        <v>0</v>
      </c>
      <c r="K24">
        <v>0</v>
      </c>
      <c r="L24">
        <v>20</v>
      </c>
      <c r="M24">
        <v>13</v>
      </c>
      <c r="N24">
        <v>4</v>
      </c>
      <c r="O24">
        <v>0</v>
      </c>
      <c r="P24">
        <v>3</v>
      </c>
    </row>
    <row r="25" spans="1:16" x14ac:dyDescent="0.3">
      <c r="A25" t="s">
        <v>22</v>
      </c>
      <c r="B25">
        <v>34</v>
      </c>
      <c r="C25">
        <v>26</v>
      </c>
      <c r="D25">
        <v>4</v>
      </c>
      <c r="E25">
        <v>3</v>
      </c>
      <c r="F25">
        <v>0</v>
      </c>
      <c r="G25">
        <v>17</v>
      </c>
      <c r="H25">
        <v>13</v>
      </c>
      <c r="I25">
        <v>4</v>
      </c>
      <c r="J25">
        <v>0</v>
      </c>
      <c r="K25">
        <v>0</v>
      </c>
      <c r="L25">
        <v>16</v>
      </c>
      <c r="M25">
        <v>13</v>
      </c>
      <c r="N25">
        <v>0</v>
      </c>
      <c r="O25">
        <v>3</v>
      </c>
      <c r="P25">
        <v>0</v>
      </c>
    </row>
    <row r="26" spans="1:16" x14ac:dyDescent="0.3">
      <c r="A26" s="42" t="s">
        <v>256</v>
      </c>
    </row>
    <row r="27" spans="1:16" x14ac:dyDescent="0.3">
      <c r="A27" t="s">
        <v>255</v>
      </c>
    </row>
    <row r="28" spans="1:16" x14ac:dyDescent="0.3">
      <c r="A28" t="s">
        <v>0</v>
      </c>
      <c r="B28">
        <f t="shared" ref="B28:P43" si="0">B63+B82+B101</f>
        <v>5223</v>
      </c>
      <c r="C28">
        <f t="shared" si="0"/>
        <v>4187</v>
      </c>
      <c r="D28">
        <f t="shared" si="0"/>
        <v>787</v>
      </c>
      <c r="E28">
        <f t="shared" si="0"/>
        <v>169</v>
      </c>
      <c r="F28">
        <f t="shared" si="0"/>
        <v>80</v>
      </c>
      <c r="G28">
        <f t="shared" si="0"/>
        <v>2788</v>
      </c>
      <c r="H28">
        <f t="shared" si="0"/>
        <v>2192</v>
      </c>
      <c r="I28">
        <f t="shared" si="0"/>
        <v>472</v>
      </c>
      <c r="J28">
        <f t="shared" si="0"/>
        <v>79</v>
      </c>
      <c r="K28">
        <f t="shared" si="0"/>
        <v>47</v>
      </c>
      <c r="L28">
        <f t="shared" si="0"/>
        <v>2435</v>
      </c>
      <c r="M28">
        <f t="shared" si="0"/>
        <v>1996</v>
      </c>
      <c r="N28">
        <f t="shared" si="0"/>
        <v>315</v>
      </c>
      <c r="O28">
        <f t="shared" si="0"/>
        <v>90</v>
      </c>
      <c r="P28">
        <f t="shared" si="0"/>
        <v>35</v>
      </c>
    </row>
    <row r="29" spans="1:16" x14ac:dyDescent="0.3">
      <c r="A29" t="s">
        <v>7</v>
      </c>
      <c r="B29">
        <f t="shared" si="0"/>
        <v>0</v>
      </c>
      <c r="C29">
        <f t="shared" si="0"/>
        <v>0</v>
      </c>
      <c r="D29">
        <f t="shared" si="0"/>
        <v>0</v>
      </c>
      <c r="E29">
        <f t="shared" si="0"/>
        <v>0</v>
      </c>
      <c r="F29">
        <f t="shared" si="0"/>
        <v>0</v>
      </c>
      <c r="G29">
        <f t="shared" si="0"/>
        <v>0</v>
      </c>
      <c r="H29">
        <f t="shared" si="0"/>
        <v>0</v>
      </c>
      <c r="I29">
        <f t="shared" si="0"/>
        <v>0</v>
      </c>
      <c r="J29">
        <f t="shared" si="0"/>
        <v>0</v>
      </c>
      <c r="K29">
        <f t="shared" si="0"/>
        <v>0</v>
      </c>
      <c r="L29">
        <f t="shared" si="0"/>
        <v>0</v>
      </c>
      <c r="M29">
        <f t="shared" si="0"/>
        <v>0</v>
      </c>
      <c r="N29">
        <f t="shared" si="0"/>
        <v>0</v>
      </c>
      <c r="O29">
        <f t="shared" si="0"/>
        <v>0</v>
      </c>
      <c r="P29">
        <f t="shared" si="0"/>
        <v>0</v>
      </c>
    </row>
    <row r="30" spans="1:16" x14ac:dyDescent="0.3">
      <c r="A30" t="s">
        <v>8</v>
      </c>
      <c r="B30">
        <f t="shared" si="0"/>
        <v>0</v>
      </c>
      <c r="C30">
        <f t="shared" si="0"/>
        <v>0</v>
      </c>
      <c r="D30">
        <f t="shared" si="0"/>
        <v>0</v>
      </c>
      <c r="E30">
        <f t="shared" si="0"/>
        <v>0</v>
      </c>
      <c r="F30">
        <f t="shared" si="0"/>
        <v>0</v>
      </c>
      <c r="G30">
        <f t="shared" si="0"/>
        <v>0</v>
      </c>
      <c r="H30">
        <f t="shared" si="0"/>
        <v>0</v>
      </c>
      <c r="I30">
        <f t="shared" si="0"/>
        <v>0</v>
      </c>
      <c r="J30">
        <f t="shared" si="0"/>
        <v>0</v>
      </c>
      <c r="K30">
        <f t="shared" si="0"/>
        <v>0</v>
      </c>
      <c r="L30">
        <f t="shared" si="0"/>
        <v>0</v>
      </c>
      <c r="M30">
        <f t="shared" si="0"/>
        <v>0</v>
      </c>
      <c r="N30">
        <f t="shared" si="0"/>
        <v>0</v>
      </c>
      <c r="O30">
        <f t="shared" si="0"/>
        <v>0</v>
      </c>
      <c r="P30">
        <f t="shared" si="0"/>
        <v>0</v>
      </c>
    </row>
    <row r="31" spans="1:16" x14ac:dyDescent="0.3">
      <c r="A31" t="s">
        <v>9</v>
      </c>
      <c r="B31">
        <f t="shared" si="0"/>
        <v>0</v>
      </c>
      <c r="C31">
        <f t="shared" si="0"/>
        <v>0</v>
      </c>
      <c r="D31">
        <f t="shared" si="0"/>
        <v>0</v>
      </c>
      <c r="E31">
        <f t="shared" si="0"/>
        <v>0</v>
      </c>
      <c r="F31">
        <f t="shared" si="0"/>
        <v>0</v>
      </c>
      <c r="G31">
        <f t="shared" si="0"/>
        <v>0</v>
      </c>
      <c r="H31">
        <f t="shared" si="0"/>
        <v>0</v>
      </c>
      <c r="I31">
        <f t="shared" si="0"/>
        <v>0</v>
      </c>
      <c r="J31">
        <f t="shared" si="0"/>
        <v>0</v>
      </c>
      <c r="K31">
        <f t="shared" si="0"/>
        <v>0</v>
      </c>
      <c r="L31">
        <f t="shared" si="0"/>
        <v>0</v>
      </c>
      <c r="M31">
        <f t="shared" si="0"/>
        <v>0</v>
      </c>
      <c r="N31">
        <f t="shared" si="0"/>
        <v>0</v>
      </c>
      <c r="O31">
        <f t="shared" si="0"/>
        <v>0</v>
      </c>
      <c r="P31">
        <f t="shared" si="0"/>
        <v>0</v>
      </c>
    </row>
    <row r="32" spans="1:16" x14ac:dyDescent="0.3">
      <c r="A32" t="s">
        <v>10</v>
      </c>
      <c r="B32">
        <f t="shared" si="0"/>
        <v>400</v>
      </c>
      <c r="C32">
        <f t="shared" si="0"/>
        <v>326</v>
      </c>
      <c r="D32">
        <f t="shared" si="0"/>
        <v>59</v>
      </c>
      <c r="E32">
        <f t="shared" si="0"/>
        <v>7</v>
      </c>
      <c r="F32">
        <f t="shared" si="0"/>
        <v>9</v>
      </c>
      <c r="G32">
        <f t="shared" si="0"/>
        <v>181</v>
      </c>
      <c r="H32">
        <f t="shared" si="0"/>
        <v>137</v>
      </c>
      <c r="I32">
        <f t="shared" si="0"/>
        <v>42</v>
      </c>
      <c r="J32">
        <f t="shared" si="0"/>
        <v>0</v>
      </c>
      <c r="K32">
        <f t="shared" si="0"/>
        <v>3</v>
      </c>
      <c r="L32">
        <f t="shared" si="0"/>
        <v>218</v>
      </c>
      <c r="M32">
        <f t="shared" si="0"/>
        <v>190</v>
      </c>
      <c r="N32">
        <f t="shared" si="0"/>
        <v>17</v>
      </c>
      <c r="O32">
        <f t="shared" si="0"/>
        <v>7</v>
      </c>
      <c r="P32">
        <f t="shared" si="0"/>
        <v>6</v>
      </c>
    </row>
    <row r="33" spans="1:16" x14ac:dyDescent="0.3">
      <c r="A33" t="s">
        <v>11</v>
      </c>
      <c r="B33">
        <f t="shared" si="0"/>
        <v>648</v>
      </c>
      <c r="C33">
        <f t="shared" si="0"/>
        <v>547</v>
      </c>
      <c r="D33">
        <f t="shared" si="0"/>
        <v>88</v>
      </c>
      <c r="E33">
        <f t="shared" si="0"/>
        <v>10</v>
      </c>
      <c r="F33">
        <f t="shared" si="0"/>
        <v>3</v>
      </c>
      <c r="G33">
        <f t="shared" si="0"/>
        <v>269</v>
      </c>
      <c r="H33">
        <f t="shared" si="0"/>
        <v>195</v>
      </c>
      <c r="I33">
        <f t="shared" si="0"/>
        <v>67</v>
      </c>
      <c r="J33">
        <f t="shared" si="0"/>
        <v>3</v>
      </c>
      <c r="K33">
        <f t="shared" si="0"/>
        <v>3</v>
      </c>
      <c r="L33">
        <f t="shared" si="0"/>
        <v>380</v>
      </c>
      <c r="M33">
        <f t="shared" si="0"/>
        <v>352</v>
      </c>
      <c r="N33">
        <f t="shared" si="0"/>
        <v>21</v>
      </c>
      <c r="O33">
        <f t="shared" si="0"/>
        <v>7</v>
      </c>
      <c r="P33">
        <f t="shared" si="0"/>
        <v>0</v>
      </c>
    </row>
    <row r="34" spans="1:16" x14ac:dyDescent="0.3">
      <c r="A34" t="s">
        <v>12</v>
      </c>
      <c r="B34">
        <f t="shared" si="0"/>
        <v>898</v>
      </c>
      <c r="C34">
        <f t="shared" si="0"/>
        <v>729</v>
      </c>
      <c r="D34">
        <f t="shared" si="0"/>
        <v>143</v>
      </c>
      <c r="E34">
        <f t="shared" si="0"/>
        <v>24</v>
      </c>
      <c r="F34">
        <f t="shared" si="0"/>
        <v>3</v>
      </c>
      <c r="G34">
        <f t="shared" si="0"/>
        <v>507</v>
      </c>
      <c r="H34">
        <f t="shared" si="0"/>
        <v>404</v>
      </c>
      <c r="I34">
        <f t="shared" si="0"/>
        <v>84</v>
      </c>
      <c r="J34">
        <f t="shared" si="0"/>
        <v>17</v>
      </c>
      <c r="K34">
        <f t="shared" si="0"/>
        <v>3</v>
      </c>
      <c r="L34">
        <f t="shared" si="0"/>
        <v>391</v>
      </c>
      <c r="M34">
        <f t="shared" si="0"/>
        <v>325</v>
      </c>
      <c r="N34">
        <f t="shared" si="0"/>
        <v>59</v>
      </c>
      <c r="O34">
        <f t="shared" si="0"/>
        <v>7</v>
      </c>
      <c r="P34">
        <f t="shared" si="0"/>
        <v>0</v>
      </c>
    </row>
    <row r="35" spans="1:16" x14ac:dyDescent="0.3">
      <c r="A35" t="s">
        <v>13</v>
      </c>
      <c r="B35">
        <f t="shared" si="0"/>
        <v>777</v>
      </c>
      <c r="C35">
        <f t="shared" si="0"/>
        <v>632</v>
      </c>
      <c r="D35">
        <f t="shared" si="0"/>
        <v>109</v>
      </c>
      <c r="E35">
        <f t="shared" si="0"/>
        <v>30</v>
      </c>
      <c r="F35">
        <f t="shared" si="0"/>
        <v>6</v>
      </c>
      <c r="G35">
        <f t="shared" si="0"/>
        <v>411</v>
      </c>
      <c r="H35">
        <f t="shared" si="0"/>
        <v>319</v>
      </c>
      <c r="I35">
        <f t="shared" si="0"/>
        <v>71</v>
      </c>
      <c r="J35">
        <f t="shared" si="0"/>
        <v>20</v>
      </c>
      <c r="K35">
        <f t="shared" si="0"/>
        <v>0</v>
      </c>
      <c r="L35">
        <f t="shared" si="0"/>
        <v>366</v>
      </c>
      <c r="M35">
        <f t="shared" si="0"/>
        <v>313</v>
      </c>
      <c r="N35">
        <f t="shared" si="0"/>
        <v>37</v>
      </c>
      <c r="O35">
        <f t="shared" si="0"/>
        <v>10</v>
      </c>
      <c r="P35">
        <f t="shared" si="0"/>
        <v>6</v>
      </c>
    </row>
    <row r="36" spans="1:16" x14ac:dyDescent="0.3">
      <c r="A36" t="s">
        <v>14</v>
      </c>
      <c r="B36">
        <f t="shared" si="0"/>
        <v>778</v>
      </c>
      <c r="C36">
        <f t="shared" si="0"/>
        <v>592</v>
      </c>
      <c r="D36">
        <f t="shared" si="0"/>
        <v>134</v>
      </c>
      <c r="E36">
        <f t="shared" si="0"/>
        <v>38</v>
      </c>
      <c r="F36">
        <f t="shared" si="0"/>
        <v>14</v>
      </c>
      <c r="G36">
        <f t="shared" si="0"/>
        <v>371</v>
      </c>
      <c r="H36">
        <f t="shared" si="0"/>
        <v>287</v>
      </c>
      <c r="I36">
        <f t="shared" si="0"/>
        <v>59</v>
      </c>
      <c r="J36">
        <f t="shared" si="0"/>
        <v>13</v>
      </c>
      <c r="K36">
        <f t="shared" si="0"/>
        <v>11</v>
      </c>
      <c r="L36">
        <f t="shared" si="0"/>
        <v>408</v>
      </c>
      <c r="M36">
        <f t="shared" si="0"/>
        <v>307</v>
      </c>
      <c r="N36">
        <f t="shared" si="0"/>
        <v>75</v>
      </c>
      <c r="O36">
        <f t="shared" si="0"/>
        <v>23</v>
      </c>
      <c r="P36">
        <f t="shared" si="0"/>
        <v>3</v>
      </c>
    </row>
    <row r="37" spans="1:16" x14ac:dyDescent="0.3">
      <c r="A37" t="s">
        <v>15</v>
      </c>
      <c r="B37">
        <f t="shared" si="0"/>
        <v>681</v>
      </c>
      <c r="C37">
        <f t="shared" si="0"/>
        <v>586</v>
      </c>
      <c r="D37">
        <f t="shared" si="0"/>
        <v>54</v>
      </c>
      <c r="E37">
        <f t="shared" si="0"/>
        <v>24</v>
      </c>
      <c r="F37">
        <f t="shared" si="0"/>
        <v>18</v>
      </c>
      <c r="G37">
        <f t="shared" si="0"/>
        <v>428</v>
      </c>
      <c r="H37">
        <f t="shared" si="0"/>
        <v>384</v>
      </c>
      <c r="I37">
        <f t="shared" si="0"/>
        <v>29</v>
      </c>
      <c r="J37">
        <f t="shared" si="0"/>
        <v>7</v>
      </c>
      <c r="K37">
        <f t="shared" si="0"/>
        <v>9</v>
      </c>
      <c r="L37">
        <f t="shared" si="0"/>
        <v>253</v>
      </c>
      <c r="M37">
        <f t="shared" si="0"/>
        <v>202</v>
      </c>
      <c r="N37">
        <f t="shared" si="0"/>
        <v>25</v>
      </c>
      <c r="O37">
        <f t="shared" si="0"/>
        <v>17</v>
      </c>
      <c r="P37">
        <f t="shared" si="0"/>
        <v>9</v>
      </c>
    </row>
    <row r="38" spans="1:16" x14ac:dyDescent="0.3">
      <c r="A38" t="s">
        <v>16</v>
      </c>
      <c r="B38">
        <f t="shared" si="0"/>
        <v>431</v>
      </c>
      <c r="C38">
        <f t="shared" si="0"/>
        <v>293</v>
      </c>
      <c r="D38">
        <f t="shared" si="0"/>
        <v>114</v>
      </c>
      <c r="E38">
        <f t="shared" si="0"/>
        <v>10</v>
      </c>
      <c r="F38">
        <f t="shared" si="0"/>
        <v>14</v>
      </c>
      <c r="G38">
        <f t="shared" si="0"/>
        <v>256</v>
      </c>
      <c r="H38">
        <f t="shared" si="0"/>
        <v>170</v>
      </c>
      <c r="I38">
        <f t="shared" si="0"/>
        <v>71</v>
      </c>
      <c r="J38">
        <f t="shared" si="0"/>
        <v>7</v>
      </c>
      <c r="K38">
        <f t="shared" si="0"/>
        <v>9</v>
      </c>
      <c r="L38">
        <f t="shared" si="0"/>
        <v>174</v>
      </c>
      <c r="M38">
        <f t="shared" si="0"/>
        <v>124</v>
      </c>
      <c r="N38">
        <f t="shared" si="0"/>
        <v>42</v>
      </c>
      <c r="O38">
        <f t="shared" si="0"/>
        <v>3</v>
      </c>
      <c r="P38">
        <f t="shared" si="0"/>
        <v>6</v>
      </c>
    </row>
    <row r="39" spans="1:16" x14ac:dyDescent="0.3">
      <c r="A39" t="s">
        <v>17</v>
      </c>
      <c r="B39">
        <f t="shared" si="0"/>
        <v>283</v>
      </c>
      <c r="C39">
        <f t="shared" si="0"/>
        <v>208</v>
      </c>
      <c r="D39">
        <f t="shared" si="0"/>
        <v>47</v>
      </c>
      <c r="E39">
        <f t="shared" si="0"/>
        <v>13</v>
      </c>
      <c r="F39">
        <f t="shared" si="0"/>
        <v>15</v>
      </c>
      <c r="G39">
        <f t="shared" si="0"/>
        <v>165</v>
      </c>
      <c r="H39">
        <f t="shared" si="0"/>
        <v>124</v>
      </c>
      <c r="I39">
        <f t="shared" si="0"/>
        <v>29</v>
      </c>
      <c r="J39">
        <f t="shared" si="0"/>
        <v>3</v>
      </c>
      <c r="K39">
        <f t="shared" si="0"/>
        <v>9</v>
      </c>
      <c r="L39">
        <f t="shared" si="0"/>
        <v>118</v>
      </c>
      <c r="M39">
        <f t="shared" si="0"/>
        <v>85</v>
      </c>
      <c r="N39">
        <f t="shared" si="0"/>
        <v>17</v>
      </c>
      <c r="O39">
        <f t="shared" si="0"/>
        <v>10</v>
      </c>
      <c r="P39">
        <f t="shared" si="0"/>
        <v>6</v>
      </c>
    </row>
    <row r="40" spans="1:16" x14ac:dyDescent="0.3">
      <c r="A40" t="s">
        <v>18</v>
      </c>
      <c r="B40">
        <f t="shared" si="0"/>
        <v>217</v>
      </c>
      <c r="C40">
        <f t="shared" si="0"/>
        <v>189</v>
      </c>
      <c r="D40">
        <f t="shared" si="0"/>
        <v>25</v>
      </c>
      <c r="E40">
        <f t="shared" si="0"/>
        <v>3</v>
      </c>
      <c r="F40">
        <f t="shared" si="0"/>
        <v>0</v>
      </c>
      <c r="G40">
        <f t="shared" si="0"/>
        <v>129</v>
      </c>
      <c r="H40">
        <f t="shared" si="0"/>
        <v>118</v>
      </c>
      <c r="I40">
        <f t="shared" si="0"/>
        <v>8</v>
      </c>
      <c r="J40">
        <f t="shared" si="0"/>
        <v>3</v>
      </c>
      <c r="K40">
        <f t="shared" si="0"/>
        <v>0</v>
      </c>
      <c r="L40">
        <f t="shared" si="0"/>
        <v>89</v>
      </c>
      <c r="M40">
        <f t="shared" si="0"/>
        <v>73</v>
      </c>
      <c r="N40">
        <f t="shared" si="0"/>
        <v>16</v>
      </c>
      <c r="O40">
        <f t="shared" si="0"/>
        <v>0</v>
      </c>
      <c r="P40">
        <f t="shared" si="0"/>
        <v>0</v>
      </c>
    </row>
    <row r="41" spans="1:16" x14ac:dyDescent="0.3">
      <c r="A41" t="s">
        <v>19</v>
      </c>
      <c r="B41">
        <f t="shared" si="0"/>
        <v>83</v>
      </c>
      <c r="C41">
        <f t="shared" si="0"/>
        <v>79</v>
      </c>
      <c r="D41">
        <f t="shared" si="0"/>
        <v>4</v>
      </c>
      <c r="E41">
        <f t="shared" si="0"/>
        <v>0</v>
      </c>
      <c r="F41">
        <f t="shared" si="0"/>
        <v>0</v>
      </c>
      <c r="G41">
        <f t="shared" si="0"/>
        <v>57</v>
      </c>
      <c r="H41">
        <f t="shared" si="0"/>
        <v>53</v>
      </c>
      <c r="I41">
        <f t="shared" si="0"/>
        <v>4</v>
      </c>
      <c r="J41">
        <f t="shared" si="0"/>
        <v>0</v>
      </c>
      <c r="K41">
        <f t="shared" si="0"/>
        <v>0</v>
      </c>
      <c r="L41">
        <f t="shared" si="0"/>
        <v>26</v>
      </c>
      <c r="M41">
        <f t="shared" si="0"/>
        <v>26</v>
      </c>
      <c r="N41">
        <f t="shared" si="0"/>
        <v>0</v>
      </c>
      <c r="O41">
        <f t="shared" si="0"/>
        <v>0</v>
      </c>
      <c r="P41">
        <f t="shared" si="0"/>
        <v>0</v>
      </c>
    </row>
    <row r="42" spans="1:16" x14ac:dyDescent="0.3">
      <c r="A42" t="s">
        <v>20</v>
      </c>
      <c r="B42">
        <f t="shared" si="0"/>
        <v>24</v>
      </c>
      <c r="C42">
        <f t="shared" si="0"/>
        <v>14</v>
      </c>
      <c r="D42">
        <f t="shared" si="0"/>
        <v>4</v>
      </c>
      <c r="E42">
        <f t="shared" si="0"/>
        <v>7</v>
      </c>
      <c r="F42">
        <f t="shared" si="0"/>
        <v>0</v>
      </c>
      <c r="G42">
        <f t="shared" si="0"/>
        <v>10</v>
      </c>
      <c r="H42">
        <f t="shared" si="0"/>
        <v>7</v>
      </c>
      <c r="I42">
        <f t="shared" si="0"/>
        <v>0</v>
      </c>
      <c r="J42">
        <f t="shared" si="0"/>
        <v>3</v>
      </c>
      <c r="K42">
        <f t="shared" si="0"/>
        <v>0</v>
      </c>
      <c r="L42">
        <f t="shared" si="0"/>
        <v>14</v>
      </c>
      <c r="M42">
        <f t="shared" si="0"/>
        <v>7</v>
      </c>
      <c r="N42">
        <f t="shared" si="0"/>
        <v>4</v>
      </c>
      <c r="O42">
        <f t="shared" si="0"/>
        <v>3</v>
      </c>
      <c r="P42">
        <f t="shared" si="0"/>
        <v>0</v>
      </c>
    </row>
    <row r="43" spans="1:16" x14ac:dyDescent="0.3">
      <c r="A43" t="s">
        <v>21</v>
      </c>
      <c r="B43">
        <f t="shared" si="0"/>
        <v>0</v>
      </c>
      <c r="C43">
        <f t="shared" si="0"/>
        <v>0</v>
      </c>
      <c r="D43">
        <f t="shared" si="0"/>
        <v>0</v>
      </c>
      <c r="E43">
        <f t="shared" si="0"/>
        <v>0</v>
      </c>
      <c r="F43">
        <f t="shared" si="0"/>
        <v>0</v>
      </c>
      <c r="G43">
        <f t="shared" si="0"/>
        <v>0</v>
      </c>
      <c r="H43">
        <f t="shared" si="0"/>
        <v>0</v>
      </c>
      <c r="I43">
        <f t="shared" si="0"/>
        <v>0</v>
      </c>
      <c r="J43">
        <f t="shared" si="0"/>
        <v>0</v>
      </c>
      <c r="K43">
        <f t="shared" si="0"/>
        <v>0</v>
      </c>
      <c r="L43">
        <f t="shared" si="0"/>
        <v>0</v>
      </c>
      <c r="M43">
        <f t="shared" si="0"/>
        <v>0</v>
      </c>
      <c r="N43">
        <f t="shared" si="0"/>
        <v>0</v>
      </c>
      <c r="O43">
        <f t="shared" si="0"/>
        <v>0</v>
      </c>
      <c r="P43">
        <f t="shared" si="0"/>
        <v>0</v>
      </c>
    </row>
    <row r="44" spans="1:16" x14ac:dyDescent="0.3">
      <c r="A44" t="s">
        <v>22</v>
      </c>
      <c r="B44">
        <f t="shared" ref="B44:P44" si="1">B79+B98+B117</f>
        <v>4</v>
      </c>
      <c r="C44">
        <f t="shared" si="1"/>
        <v>0</v>
      </c>
      <c r="D44">
        <f t="shared" si="1"/>
        <v>4</v>
      </c>
      <c r="E44">
        <f t="shared" si="1"/>
        <v>0</v>
      </c>
      <c r="F44">
        <f t="shared" si="1"/>
        <v>0</v>
      </c>
      <c r="G44">
        <f t="shared" si="1"/>
        <v>4</v>
      </c>
      <c r="H44">
        <f t="shared" si="1"/>
        <v>0</v>
      </c>
      <c r="I44">
        <f t="shared" si="1"/>
        <v>4</v>
      </c>
      <c r="J44">
        <f t="shared" si="1"/>
        <v>0</v>
      </c>
      <c r="K44">
        <f t="shared" si="1"/>
        <v>0</v>
      </c>
      <c r="L44">
        <f t="shared" si="1"/>
        <v>0</v>
      </c>
      <c r="M44">
        <f t="shared" si="1"/>
        <v>0</v>
      </c>
      <c r="N44">
        <f t="shared" si="1"/>
        <v>0</v>
      </c>
      <c r="O44">
        <f t="shared" si="1"/>
        <v>0</v>
      </c>
      <c r="P44">
        <f t="shared" si="1"/>
        <v>0</v>
      </c>
    </row>
    <row r="45" spans="1:16" x14ac:dyDescent="0.3">
      <c r="A45" s="42" t="s">
        <v>257</v>
      </c>
    </row>
    <row r="46" spans="1:16" x14ac:dyDescent="0.3">
      <c r="A46" t="s">
        <v>255</v>
      </c>
    </row>
    <row r="47" spans="1:16" x14ac:dyDescent="0.3">
      <c r="A47" t="s">
        <v>0</v>
      </c>
      <c r="B47" s="38">
        <f>B28*100/B9</f>
        <v>63.578819233110167</v>
      </c>
      <c r="C47" s="38">
        <f t="shared" ref="C47:P47" si="2">C28*100/C9</f>
        <v>64.336201598033185</v>
      </c>
      <c r="D47" s="38">
        <f t="shared" si="2"/>
        <v>63.365539452495973</v>
      </c>
      <c r="E47" s="38">
        <f t="shared" si="2"/>
        <v>51.681957186544345</v>
      </c>
      <c r="F47" s="38">
        <f t="shared" si="2"/>
        <v>58.394160583941606</v>
      </c>
      <c r="G47" s="38">
        <f t="shared" si="2"/>
        <v>74.445927903871834</v>
      </c>
      <c r="H47" s="38">
        <f t="shared" si="2"/>
        <v>74.431239388794566</v>
      </c>
      <c r="I47" s="38">
        <f t="shared" si="2"/>
        <v>79.46127946127946</v>
      </c>
      <c r="J47" s="38">
        <f t="shared" si="2"/>
        <v>57.246376811594203</v>
      </c>
      <c r="K47" s="38">
        <f t="shared" si="2"/>
        <v>68.115942028985501</v>
      </c>
      <c r="L47" s="38">
        <f t="shared" si="2"/>
        <v>54.48646229581562</v>
      </c>
      <c r="M47" s="38">
        <f t="shared" si="2"/>
        <v>56.020207690148752</v>
      </c>
      <c r="N47" s="38">
        <f t="shared" si="2"/>
        <v>48.611111111111114</v>
      </c>
      <c r="O47" s="38">
        <f t="shared" si="2"/>
        <v>47.61904761904762</v>
      </c>
      <c r="P47" s="38">
        <f t="shared" si="2"/>
        <v>50.724637681159422</v>
      </c>
    </row>
    <row r="48" spans="1:16" x14ac:dyDescent="0.3">
      <c r="A48" t="s">
        <v>10</v>
      </c>
      <c r="B48" s="38">
        <f t="shared" ref="B48:P60" si="3">B32*100/B13</f>
        <v>30.604437643458301</v>
      </c>
      <c r="C48" s="38">
        <f t="shared" si="3"/>
        <v>30.959164292497626</v>
      </c>
      <c r="D48" s="38">
        <f t="shared" si="3"/>
        <v>35.11904761904762</v>
      </c>
      <c r="E48" s="38">
        <f t="shared" si="3"/>
        <v>11.290322580645162</v>
      </c>
      <c r="F48" s="38">
        <f t="shared" si="3"/>
        <v>39.130434782608695</v>
      </c>
      <c r="G48" s="38">
        <f t="shared" si="3"/>
        <v>32.035398230088497</v>
      </c>
      <c r="H48" s="38">
        <f t="shared" si="3"/>
        <v>30.109890109890109</v>
      </c>
      <c r="I48" s="38">
        <f t="shared" si="3"/>
        <v>58.333333333333336</v>
      </c>
      <c r="J48" s="38">
        <f t="shared" si="3"/>
        <v>0</v>
      </c>
      <c r="K48" s="38">
        <f t="shared" si="3"/>
        <v>21.428571428571427</v>
      </c>
      <c r="L48" s="38">
        <f t="shared" si="3"/>
        <v>29.41970310391363</v>
      </c>
      <c r="M48" s="38">
        <f t="shared" si="3"/>
        <v>31.77257525083612</v>
      </c>
      <c r="N48" s="38">
        <f t="shared" si="3"/>
        <v>17.52577319587629</v>
      </c>
      <c r="O48" s="38">
        <f t="shared" si="3"/>
        <v>18.421052631578949</v>
      </c>
      <c r="P48" s="38">
        <f t="shared" si="3"/>
        <v>66.666666666666671</v>
      </c>
    </row>
    <row r="49" spans="1:16" x14ac:dyDescent="0.3">
      <c r="A49" t="s">
        <v>11</v>
      </c>
      <c r="B49" s="38">
        <f t="shared" si="3"/>
        <v>57.805530776092773</v>
      </c>
      <c r="C49" s="38">
        <f t="shared" si="3"/>
        <v>60.981047937569677</v>
      </c>
      <c r="D49" s="38">
        <f t="shared" si="3"/>
        <v>49.717514124293785</v>
      </c>
      <c r="E49" s="38">
        <f t="shared" si="3"/>
        <v>24.390243902439025</v>
      </c>
      <c r="F49" s="38">
        <f t="shared" si="3"/>
        <v>50</v>
      </c>
      <c r="G49" s="38">
        <f t="shared" si="3"/>
        <v>63.744075829383888</v>
      </c>
      <c r="H49" s="38">
        <f t="shared" si="3"/>
        <v>60</v>
      </c>
      <c r="I49" s="38">
        <f t="shared" si="3"/>
        <v>83.75</v>
      </c>
      <c r="J49" s="38">
        <f t="shared" si="3"/>
        <v>21.428571428571427</v>
      </c>
      <c r="K49" s="38">
        <f t="shared" si="3"/>
        <v>100</v>
      </c>
      <c r="L49" s="38">
        <f t="shared" si="3"/>
        <v>54.363376251788267</v>
      </c>
      <c r="M49" s="38">
        <f t="shared" si="3"/>
        <v>61.53846153846154</v>
      </c>
      <c r="N49" s="38">
        <f t="shared" si="3"/>
        <v>21.649484536082475</v>
      </c>
      <c r="O49" s="38">
        <f t="shared" si="3"/>
        <v>25</v>
      </c>
      <c r="P49" s="38">
        <f t="shared" si="3"/>
        <v>0</v>
      </c>
    </row>
    <row r="50" spans="1:16" x14ac:dyDescent="0.3">
      <c r="A50" t="s">
        <v>12</v>
      </c>
      <c r="B50" s="38">
        <f t="shared" si="3"/>
        <v>75.020885547201331</v>
      </c>
      <c r="C50" s="38">
        <f t="shared" si="3"/>
        <v>77.884615384615387</v>
      </c>
      <c r="D50" s="38">
        <f t="shared" si="3"/>
        <v>72.222222222222229</v>
      </c>
      <c r="E50" s="38">
        <f t="shared" si="3"/>
        <v>46.153846153846153</v>
      </c>
      <c r="F50" s="38">
        <f t="shared" si="3"/>
        <v>27.272727272727273</v>
      </c>
      <c r="G50" s="38">
        <f t="shared" si="3"/>
        <v>84.782608695652172</v>
      </c>
      <c r="H50" s="38">
        <f t="shared" si="3"/>
        <v>86.324786324786331</v>
      </c>
      <c r="I50" s="38">
        <f t="shared" si="3"/>
        <v>86.597938144329902</v>
      </c>
      <c r="J50" s="38">
        <f t="shared" si="3"/>
        <v>60.714285714285715</v>
      </c>
      <c r="K50" s="38">
        <f t="shared" si="3"/>
        <v>50</v>
      </c>
      <c r="L50" s="38">
        <f t="shared" si="3"/>
        <v>65.275459098497493</v>
      </c>
      <c r="M50" s="38">
        <f t="shared" si="3"/>
        <v>69.444444444444443</v>
      </c>
      <c r="N50" s="38">
        <f t="shared" si="3"/>
        <v>58.415841584158414</v>
      </c>
      <c r="O50" s="38">
        <f t="shared" si="3"/>
        <v>29.166666666666668</v>
      </c>
      <c r="P50" s="38">
        <f t="shared" si="3"/>
        <v>0</v>
      </c>
    </row>
    <row r="51" spans="1:16" x14ac:dyDescent="0.3">
      <c r="A51" t="s">
        <v>13</v>
      </c>
      <c r="B51" s="38">
        <f t="shared" si="3"/>
        <v>71.088746569075937</v>
      </c>
      <c r="C51" s="38">
        <f t="shared" si="3"/>
        <v>73.659673659673658</v>
      </c>
      <c r="D51" s="38">
        <f t="shared" si="3"/>
        <v>63.005780346820806</v>
      </c>
      <c r="E51" s="38">
        <f t="shared" si="3"/>
        <v>62.5</v>
      </c>
      <c r="F51" s="38">
        <f t="shared" si="3"/>
        <v>42.857142857142854</v>
      </c>
      <c r="G51" s="38">
        <f t="shared" si="3"/>
        <v>87.076271186440678</v>
      </c>
      <c r="H51" s="38">
        <f t="shared" si="3"/>
        <v>89.106145251396654</v>
      </c>
      <c r="I51" s="38">
        <f t="shared" si="3"/>
        <v>84.523809523809518</v>
      </c>
      <c r="J51" s="38">
        <f t="shared" si="3"/>
        <v>71.428571428571431</v>
      </c>
      <c r="K51" s="38">
        <f t="shared" si="3"/>
        <v>0</v>
      </c>
      <c r="L51" s="38">
        <f t="shared" si="3"/>
        <v>58.937198067632849</v>
      </c>
      <c r="M51" s="38">
        <f t="shared" si="3"/>
        <v>62.4750499001996</v>
      </c>
      <c r="N51" s="38">
        <f t="shared" si="3"/>
        <v>42.045454545454547</v>
      </c>
      <c r="O51" s="38">
        <f t="shared" si="3"/>
        <v>47.61904761904762</v>
      </c>
      <c r="P51" s="38">
        <f t="shared" si="3"/>
        <v>54.545454545454547</v>
      </c>
    </row>
    <row r="52" spans="1:16" x14ac:dyDescent="0.3">
      <c r="A52" t="s">
        <v>14</v>
      </c>
      <c r="B52" s="38">
        <f t="shared" si="3"/>
        <v>82.328042328042329</v>
      </c>
      <c r="C52" s="38">
        <f t="shared" si="3"/>
        <v>83.497884344146684</v>
      </c>
      <c r="D52" s="38">
        <f t="shared" si="3"/>
        <v>79.761904761904759</v>
      </c>
      <c r="E52" s="38">
        <f t="shared" si="3"/>
        <v>84.444444444444443</v>
      </c>
      <c r="F52" s="38">
        <f t="shared" si="3"/>
        <v>60.869565217391305</v>
      </c>
      <c r="G52" s="38">
        <f t="shared" si="3"/>
        <v>88.333333333333329</v>
      </c>
      <c r="H52" s="38">
        <f t="shared" si="3"/>
        <v>88.307692307692307</v>
      </c>
      <c r="I52" s="38">
        <f t="shared" si="3"/>
        <v>93.650793650793645</v>
      </c>
      <c r="J52" s="38">
        <f t="shared" si="3"/>
        <v>76.470588235294116</v>
      </c>
      <c r="K52" s="38">
        <f t="shared" si="3"/>
        <v>78.571428571428569</v>
      </c>
      <c r="L52" s="38">
        <f t="shared" si="3"/>
        <v>77.714285714285708</v>
      </c>
      <c r="M52" s="38">
        <f t="shared" si="3"/>
        <v>79.947916666666671</v>
      </c>
      <c r="N52" s="38">
        <f t="shared" si="3"/>
        <v>71.428571428571431</v>
      </c>
      <c r="O52" s="38">
        <f t="shared" si="3"/>
        <v>82.142857142857139</v>
      </c>
      <c r="P52" s="38">
        <f t="shared" si="3"/>
        <v>33.333333333333336</v>
      </c>
    </row>
    <row r="53" spans="1:16" x14ac:dyDescent="0.3">
      <c r="A53" t="s">
        <v>15</v>
      </c>
      <c r="B53" s="38">
        <f t="shared" si="3"/>
        <v>80.878859857482183</v>
      </c>
      <c r="C53" s="38">
        <f t="shared" si="3"/>
        <v>81.95804195804196</v>
      </c>
      <c r="D53" s="38">
        <f t="shared" si="3"/>
        <v>71.05263157894737</v>
      </c>
      <c r="E53" s="38">
        <f t="shared" si="3"/>
        <v>77.41935483870968</v>
      </c>
      <c r="F53" s="38">
        <f t="shared" si="3"/>
        <v>90</v>
      </c>
      <c r="G53" s="38">
        <f t="shared" si="3"/>
        <v>95.111111111111114</v>
      </c>
      <c r="H53" s="38">
        <f t="shared" si="3"/>
        <v>96.725440806045341</v>
      </c>
      <c r="I53" s="38">
        <f t="shared" si="3"/>
        <v>76.315789473684205</v>
      </c>
      <c r="J53" s="38">
        <f t="shared" si="3"/>
        <v>100</v>
      </c>
      <c r="K53" s="38">
        <f t="shared" si="3"/>
        <v>100</v>
      </c>
      <c r="L53" s="38">
        <f t="shared" si="3"/>
        <v>64.540816326530617</v>
      </c>
      <c r="M53" s="38">
        <f t="shared" si="3"/>
        <v>63.322884012539184</v>
      </c>
      <c r="N53" s="38">
        <f t="shared" si="3"/>
        <v>65.78947368421052</v>
      </c>
      <c r="O53" s="38">
        <f t="shared" si="3"/>
        <v>70.833333333333329</v>
      </c>
      <c r="P53" s="38">
        <f t="shared" si="3"/>
        <v>81.818181818181813</v>
      </c>
    </row>
    <row r="54" spans="1:16" x14ac:dyDescent="0.3">
      <c r="A54" t="s">
        <v>16</v>
      </c>
      <c r="B54" s="38">
        <f t="shared" si="3"/>
        <v>71.594684385382067</v>
      </c>
      <c r="C54" s="38">
        <f t="shared" si="3"/>
        <v>65.25612472160357</v>
      </c>
      <c r="D54" s="38">
        <f t="shared" si="3"/>
        <v>90.476190476190482</v>
      </c>
      <c r="E54" s="38">
        <f t="shared" si="3"/>
        <v>100</v>
      </c>
      <c r="F54" s="38">
        <f t="shared" si="3"/>
        <v>82.352941176470594</v>
      </c>
      <c r="G54" s="38">
        <f t="shared" si="3"/>
        <v>87.37201365187714</v>
      </c>
      <c r="H54" s="38">
        <f t="shared" si="3"/>
        <v>84.158415841584159</v>
      </c>
      <c r="I54" s="38">
        <f t="shared" si="3"/>
        <v>93.421052631578945</v>
      </c>
      <c r="J54" s="38">
        <f t="shared" si="3"/>
        <v>100</v>
      </c>
      <c r="K54" s="38">
        <f t="shared" si="3"/>
        <v>100</v>
      </c>
      <c r="L54" s="38">
        <f t="shared" si="3"/>
        <v>56.12903225806452</v>
      </c>
      <c r="M54" s="38">
        <f t="shared" si="3"/>
        <v>50.202429149797574</v>
      </c>
      <c r="N54" s="38">
        <f t="shared" si="3"/>
        <v>82.352941176470594</v>
      </c>
      <c r="O54" s="38">
        <f t="shared" si="3"/>
        <v>100</v>
      </c>
      <c r="P54" s="38">
        <f t="shared" si="3"/>
        <v>66.666666666666671</v>
      </c>
    </row>
    <row r="55" spans="1:16" x14ac:dyDescent="0.3">
      <c r="A55" t="s">
        <v>17</v>
      </c>
      <c r="B55" s="38">
        <f t="shared" si="3"/>
        <v>62.334801762114537</v>
      </c>
      <c r="C55" s="38">
        <f t="shared" si="3"/>
        <v>64</v>
      </c>
      <c r="D55" s="38">
        <f t="shared" si="3"/>
        <v>53.409090909090907</v>
      </c>
      <c r="E55" s="38">
        <f t="shared" si="3"/>
        <v>61.904761904761905</v>
      </c>
      <c r="F55" s="38">
        <f t="shared" si="3"/>
        <v>75</v>
      </c>
      <c r="G55" s="38">
        <f t="shared" si="3"/>
        <v>77.830188679245282</v>
      </c>
      <c r="H55" s="38">
        <f t="shared" si="3"/>
        <v>86.713286713286706</v>
      </c>
      <c r="I55" s="38">
        <f t="shared" si="3"/>
        <v>56.862745098039213</v>
      </c>
      <c r="J55" s="38">
        <f t="shared" si="3"/>
        <v>42.857142857142854</v>
      </c>
      <c r="K55" s="38">
        <f t="shared" si="3"/>
        <v>81.818181818181813</v>
      </c>
      <c r="L55" s="38">
        <f t="shared" si="3"/>
        <v>48.760330578512395</v>
      </c>
      <c r="M55" s="38">
        <f t="shared" si="3"/>
        <v>46.703296703296701</v>
      </c>
      <c r="N55" s="38">
        <f t="shared" si="3"/>
        <v>44.736842105263158</v>
      </c>
      <c r="O55" s="38">
        <f t="shared" si="3"/>
        <v>71.428571428571431</v>
      </c>
      <c r="P55" s="38">
        <f t="shared" si="3"/>
        <v>66.666666666666671</v>
      </c>
    </row>
    <row r="56" spans="1:16" x14ac:dyDescent="0.3">
      <c r="A56" t="s">
        <v>18</v>
      </c>
      <c r="B56" s="38">
        <f t="shared" si="3"/>
        <v>70.454545454545453</v>
      </c>
      <c r="C56" s="38">
        <f t="shared" si="3"/>
        <v>67.5</v>
      </c>
      <c r="D56" s="38">
        <f t="shared" si="3"/>
        <v>100</v>
      </c>
      <c r="E56" s="38">
        <f t="shared" si="3"/>
        <v>100</v>
      </c>
      <c r="F56" s="38" t="e">
        <f t="shared" si="3"/>
        <v>#DIV/0!</v>
      </c>
      <c r="G56" s="38">
        <f t="shared" si="3"/>
        <v>87.162162162162161</v>
      </c>
      <c r="H56" s="38">
        <f t="shared" si="3"/>
        <v>86.131386861313871</v>
      </c>
      <c r="I56" s="38">
        <f t="shared" si="3"/>
        <v>100</v>
      </c>
      <c r="J56" s="38">
        <f t="shared" si="3"/>
        <v>100</v>
      </c>
      <c r="K56" s="38" t="e">
        <f t="shared" si="3"/>
        <v>#DIV/0!</v>
      </c>
      <c r="L56" s="38">
        <f t="shared" si="3"/>
        <v>55.625</v>
      </c>
      <c r="M56" s="38">
        <f t="shared" si="3"/>
        <v>51.048951048951047</v>
      </c>
      <c r="N56" s="38">
        <f t="shared" si="3"/>
        <v>94.117647058823536</v>
      </c>
      <c r="O56" s="38" t="e">
        <f t="shared" si="3"/>
        <v>#DIV/0!</v>
      </c>
      <c r="P56" s="38" t="e">
        <f t="shared" si="3"/>
        <v>#DIV/0!</v>
      </c>
    </row>
    <row r="57" spans="1:16" x14ac:dyDescent="0.3">
      <c r="A57" t="s">
        <v>19</v>
      </c>
      <c r="B57" s="38">
        <f t="shared" si="3"/>
        <v>43.684210526315788</v>
      </c>
      <c r="C57" s="38">
        <f t="shared" si="3"/>
        <v>46.745562130177518</v>
      </c>
      <c r="D57" s="38">
        <f t="shared" si="3"/>
        <v>19.047619047619047</v>
      </c>
      <c r="E57" s="38" t="e">
        <f t="shared" si="3"/>
        <v>#DIV/0!</v>
      </c>
      <c r="F57" s="38" t="e">
        <f t="shared" si="3"/>
        <v>#DIV/0!</v>
      </c>
      <c r="G57" s="38">
        <f t="shared" si="3"/>
        <v>52.777777777777779</v>
      </c>
      <c r="H57" s="38">
        <f t="shared" si="3"/>
        <v>58.241758241758241</v>
      </c>
      <c r="I57" s="38">
        <f t="shared" si="3"/>
        <v>23.529411764705884</v>
      </c>
      <c r="J57" s="38" t="e">
        <f t="shared" si="3"/>
        <v>#DIV/0!</v>
      </c>
      <c r="K57" s="38" t="e">
        <f t="shared" si="3"/>
        <v>#DIV/0!</v>
      </c>
      <c r="L57" s="38">
        <f t="shared" si="3"/>
        <v>31.707317073170731</v>
      </c>
      <c r="M57" s="38">
        <f t="shared" si="3"/>
        <v>33.333333333333336</v>
      </c>
      <c r="N57" s="38">
        <f t="shared" si="3"/>
        <v>0</v>
      </c>
      <c r="O57" s="38" t="e">
        <f t="shared" si="3"/>
        <v>#DIV/0!</v>
      </c>
      <c r="P57" s="38" t="e">
        <f t="shared" si="3"/>
        <v>#DIV/0!</v>
      </c>
    </row>
    <row r="58" spans="1:16" x14ac:dyDescent="0.3">
      <c r="A58" t="s">
        <v>20</v>
      </c>
      <c r="B58" s="38">
        <f t="shared" si="3"/>
        <v>23.762376237623762</v>
      </c>
      <c r="C58" s="38">
        <f t="shared" si="3"/>
        <v>17.948717948717949</v>
      </c>
      <c r="D58" s="38">
        <f t="shared" si="3"/>
        <v>30.76923076923077</v>
      </c>
      <c r="E58" s="38">
        <f t="shared" si="3"/>
        <v>70</v>
      </c>
      <c r="F58" s="38" t="e">
        <f t="shared" si="3"/>
        <v>#DIV/0!</v>
      </c>
      <c r="G58" s="38">
        <f t="shared" si="3"/>
        <v>25</v>
      </c>
      <c r="H58" s="38">
        <f t="shared" si="3"/>
        <v>21.212121212121211</v>
      </c>
      <c r="I58" s="38">
        <f t="shared" si="3"/>
        <v>0</v>
      </c>
      <c r="J58" s="38">
        <f t="shared" si="3"/>
        <v>100</v>
      </c>
      <c r="K58" s="38" t="e">
        <f t="shared" si="3"/>
        <v>#DIV/0!</v>
      </c>
      <c r="L58" s="38">
        <f t="shared" si="3"/>
        <v>22.950819672131146</v>
      </c>
      <c r="M58" s="38">
        <f t="shared" si="3"/>
        <v>15.217391304347826</v>
      </c>
      <c r="N58" s="38">
        <f t="shared" si="3"/>
        <v>50</v>
      </c>
      <c r="O58" s="38">
        <f t="shared" si="3"/>
        <v>42.857142857142854</v>
      </c>
      <c r="P58" s="38" t="e">
        <f t="shared" si="3"/>
        <v>#DIV/0!</v>
      </c>
    </row>
    <row r="59" spans="1:16" x14ac:dyDescent="0.3">
      <c r="A59" t="s">
        <v>21</v>
      </c>
      <c r="B59" s="38">
        <f t="shared" si="3"/>
        <v>0</v>
      </c>
      <c r="C59" s="38">
        <f t="shared" si="3"/>
        <v>0</v>
      </c>
      <c r="D59" s="38">
        <f t="shared" si="3"/>
        <v>0</v>
      </c>
      <c r="E59" s="38" t="e">
        <f t="shared" si="3"/>
        <v>#DIV/0!</v>
      </c>
      <c r="F59" s="38">
        <f t="shared" si="3"/>
        <v>0</v>
      </c>
      <c r="G59" s="38" t="e">
        <f t="shared" si="3"/>
        <v>#DIV/0!</v>
      </c>
      <c r="H59" s="38" t="e">
        <f t="shared" si="3"/>
        <v>#DIV/0!</v>
      </c>
      <c r="I59" s="38" t="e">
        <f t="shared" si="3"/>
        <v>#DIV/0!</v>
      </c>
      <c r="J59" s="38" t="e">
        <f t="shared" si="3"/>
        <v>#DIV/0!</v>
      </c>
      <c r="K59" s="38" t="e">
        <f t="shared" si="3"/>
        <v>#DIV/0!</v>
      </c>
      <c r="L59" s="38">
        <f t="shared" si="3"/>
        <v>0</v>
      </c>
      <c r="M59" s="38">
        <f t="shared" si="3"/>
        <v>0</v>
      </c>
      <c r="N59" s="38">
        <f t="shared" si="3"/>
        <v>0</v>
      </c>
      <c r="O59" s="38" t="e">
        <f t="shared" si="3"/>
        <v>#DIV/0!</v>
      </c>
      <c r="P59" s="38">
        <f t="shared" si="3"/>
        <v>0</v>
      </c>
    </row>
    <row r="60" spans="1:16" x14ac:dyDescent="0.3">
      <c r="A60" t="s">
        <v>22</v>
      </c>
      <c r="B60" s="38">
        <f t="shared" si="3"/>
        <v>11.764705882352942</v>
      </c>
      <c r="C60" s="38">
        <f t="shared" si="3"/>
        <v>0</v>
      </c>
      <c r="D60" s="38">
        <f t="shared" si="3"/>
        <v>100</v>
      </c>
      <c r="E60" s="38">
        <f t="shared" si="3"/>
        <v>0</v>
      </c>
      <c r="F60" s="38" t="e">
        <f t="shared" si="3"/>
        <v>#DIV/0!</v>
      </c>
      <c r="G60" s="38">
        <f t="shared" si="3"/>
        <v>23.529411764705884</v>
      </c>
      <c r="H60" s="38">
        <f t="shared" si="3"/>
        <v>0</v>
      </c>
      <c r="I60" s="38">
        <f t="shared" si="3"/>
        <v>100</v>
      </c>
      <c r="J60" s="38" t="e">
        <f t="shared" si="3"/>
        <v>#DIV/0!</v>
      </c>
      <c r="K60" s="38" t="e">
        <f t="shared" si="3"/>
        <v>#DIV/0!</v>
      </c>
      <c r="L60" s="38">
        <f t="shared" si="3"/>
        <v>0</v>
      </c>
      <c r="M60" s="38">
        <f t="shared" si="3"/>
        <v>0</v>
      </c>
      <c r="N60" s="38" t="e">
        <f t="shared" si="3"/>
        <v>#DIV/0!</v>
      </c>
      <c r="O60" s="38">
        <f t="shared" si="3"/>
        <v>0</v>
      </c>
      <c r="P60" s="38" t="e">
        <f t="shared" si="3"/>
        <v>#DIV/0!</v>
      </c>
    </row>
    <row r="61" spans="1:16" x14ac:dyDescent="0.3">
      <c r="A61" t="s">
        <v>258</v>
      </c>
    </row>
    <row r="62" spans="1:16" x14ac:dyDescent="0.3">
      <c r="A62" t="s">
        <v>255</v>
      </c>
    </row>
    <row r="63" spans="1:16" x14ac:dyDescent="0.3">
      <c r="A63" t="s">
        <v>0</v>
      </c>
      <c r="B63">
        <v>3240</v>
      </c>
      <c r="C63">
        <v>2490</v>
      </c>
      <c r="D63">
        <v>581</v>
      </c>
      <c r="E63">
        <v>121</v>
      </c>
      <c r="F63">
        <v>49</v>
      </c>
      <c r="G63">
        <v>1934</v>
      </c>
      <c r="H63">
        <v>1489</v>
      </c>
      <c r="I63">
        <v>358</v>
      </c>
      <c r="J63">
        <v>59</v>
      </c>
      <c r="K63">
        <v>29</v>
      </c>
      <c r="L63">
        <v>1306</v>
      </c>
      <c r="M63">
        <v>1001</v>
      </c>
      <c r="N63">
        <v>223</v>
      </c>
      <c r="O63">
        <v>62</v>
      </c>
      <c r="P63">
        <v>20</v>
      </c>
    </row>
    <row r="64" spans="1:16" x14ac:dyDescent="0.3">
      <c r="A64" t="s">
        <v>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</row>
    <row r="65" spans="1:16" x14ac:dyDescent="0.3">
      <c r="A65" t="s">
        <v>8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</row>
    <row r="66" spans="1:16" x14ac:dyDescent="0.3">
      <c r="A66" t="s">
        <v>9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</row>
    <row r="67" spans="1:16" x14ac:dyDescent="0.3">
      <c r="A67" t="s">
        <v>10</v>
      </c>
      <c r="B67">
        <v>93</v>
      </c>
      <c r="C67">
        <v>72</v>
      </c>
      <c r="D67">
        <v>21</v>
      </c>
      <c r="E67">
        <v>0</v>
      </c>
      <c r="F67">
        <v>0</v>
      </c>
      <c r="G67">
        <v>21</v>
      </c>
      <c r="H67">
        <v>13</v>
      </c>
      <c r="I67">
        <v>8</v>
      </c>
      <c r="J67">
        <v>0</v>
      </c>
      <c r="K67">
        <v>0</v>
      </c>
      <c r="L67">
        <v>71</v>
      </c>
      <c r="M67">
        <v>59</v>
      </c>
      <c r="N67">
        <v>13</v>
      </c>
      <c r="O67">
        <v>0</v>
      </c>
      <c r="P67">
        <v>0</v>
      </c>
    </row>
    <row r="68" spans="1:16" x14ac:dyDescent="0.3">
      <c r="A68" t="s">
        <v>11</v>
      </c>
      <c r="B68">
        <v>325</v>
      </c>
      <c r="C68">
        <v>247</v>
      </c>
      <c r="D68">
        <v>67</v>
      </c>
      <c r="E68">
        <v>10</v>
      </c>
      <c r="F68">
        <v>0</v>
      </c>
      <c r="G68">
        <v>154</v>
      </c>
      <c r="H68">
        <v>104</v>
      </c>
      <c r="I68">
        <v>46</v>
      </c>
      <c r="J68">
        <v>3</v>
      </c>
      <c r="K68">
        <v>0</v>
      </c>
      <c r="L68">
        <v>171</v>
      </c>
      <c r="M68">
        <v>143</v>
      </c>
      <c r="N68">
        <v>21</v>
      </c>
      <c r="O68">
        <v>7</v>
      </c>
      <c r="P68">
        <v>0</v>
      </c>
    </row>
    <row r="69" spans="1:16" x14ac:dyDescent="0.3">
      <c r="A69" t="s">
        <v>12</v>
      </c>
      <c r="B69">
        <v>584</v>
      </c>
      <c r="C69">
        <v>462</v>
      </c>
      <c r="D69">
        <v>105</v>
      </c>
      <c r="E69">
        <v>17</v>
      </c>
      <c r="F69">
        <v>0</v>
      </c>
      <c r="G69">
        <v>383</v>
      </c>
      <c r="H69">
        <v>306</v>
      </c>
      <c r="I69">
        <v>67</v>
      </c>
      <c r="J69">
        <v>10</v>
      </c>
      <c r="K69">
        <v>0</v>
      </c>
      <c r="L69">
        <v>201</v>
      </c>
      <c r="M69">
        <v>156</v>
      </c>
      <c r="N69">
        <v>38</v>
      </c>
      <c r="O69">
        <v>7</v>
      </c>
      <c r="P69">
        <v>0</v>
      </c>
    </row>
    <row r="70" spans="1:16" x14ac:dyDescent="0.3">
      <c r="A70" t="s">
        <v>13</v>
      </c>
      <c r="B70">
        <v>536</v>
      </c>
      <c r="C70">
        <v>423</v>
      </c>
      <c r="D70">
        <v>97</v>
      </c>
      <c r="E70">
        <v>10</v>
      </c>
      <c r="F70">
        <v>6</v>
      </c>
      <c r="G70">
        <v>299</v>
      </c>
      <c r="H70">
        <v>221</v>
      </c>
      <c r="I70">
        <v>67</v>
      </c>
      <c r="J70">
        <v>10</v>
      </c>
      <c r="K70">
        <v>0</v>
      </c>
      <c r="L70">
        <v>237</v>
      </c>
      <c r="M70">
        <v>202</v>
      </c>
      <c r="N70">
        <v>29</v>
      </c>
      <c r="O70">
        <v>0</v>
      </c>
      <c r="P70">
        <v>6</v>
      </c>
    </row>
    <row r="71" spans="1:16" x14ac:dyDescent="0.3">
      <c r="A71" t="s">
        <v>14</v>
      </c>
      <c r="B71">
        <v>514</v>
      </c>
      <c r="C71">
        <v>358</v>
      </c>
      <c r="D71">
        <v>118</v>
      </c>
      <c r="E71">
        <v>28</v>
      </c>
      <c r="F71">
        <v>11</v>
      </c>
      <c r="G71">
        <v>285</v>
      </c>
      <c r="H71">
        <v>208</v>
      </c>
      <c r="I71">
        <v>55</v>
      </c>
      <c r="J71">
        <v>10</v>
      </c>
      <c r="K71">
        <v>11</v>
      </c>
      <c r="L71">
        <v>230</v>
      </c>
      <c r="M71">
        <v>150</v>
      </c>
      <c r="N71">
        <v>63</v>
      </c>
      <c r="O71">
        <v>17</v>
      </c>
      <c r="P71">
        <v>0</v>
      </c>
    </row>
    <row r="72" spans="1:16" x14ac:dyDescent="0.3">
      <c r="A72" t="s">
        <v>15</v>
      </c>
      <c r="B72">
        <v>471</v>
      </c>
      <c r="C72">
        <v>397</v>
      </c>
      <c r="D72">
        <v>42</v>
      </c>
      <c r="E72">
        <v>24</v>
      </c>
      <c r="F72">
        <v>9</v>
      </c>
      <c r="G72">
        <v>322</v>
      </c>
      <c r="H72">
        <v>293</v>
      </c>
      <c r="I72">
        <v>17</v>
      </c>
      <c r="J72">
        <v>7</v>
      </c>
      <c r="K72">
        <v>6</v>
      </c>
      <c r="L72">
        <v>149</v>
      </c>
      <c r="M72">
        <v>104</v>
      </c>
      <c r="N72">
        <v>25</v>
      </c>
      <c r="O72">
        <v>17</v>
      </c>
      <c r="P72">
        <v>3</v>
      </c>
    </row>
    <row r="73" spans="1:16" x14ac:dyDescent="0.3">
      <c r="A73" t="s">
        <v>16</v>
      </c>
      <c r="B73">
        <v>302</v>
      </c>
      <c r="C73">
        <v>202</v>
      </c>
      <c r="D73">
        <v>76</v>
      </c>
      <c r="E73">
        <v>10</v>
      </c>
      <c r="F73">
        <v>14</v>
      </c>
      <c r="G73">
        <v>194</v>
      </c>
      <c r="H73">
        <v>124</v>
      </c>
      <c r="I73">
        <v>55</v>
      </c>
      <c r="J73">
        <v>7</v>
      </c>
      <c r="K73">
        <v>9</v>
      </c>
      <c r="L73">
        <v>108</v>
      </c>
      <c r="M73">
        <v>78</v>
      </c>
      <c r="N73">
        <v>21</v>
      </c>
      <c r="O73">
        <v>3</v>
      </c>
      <c r="P73">
        <v>6</v>
      </c>
    </row>
    <row r="74" spans="1:16" x14ac:dyDescent="0.3">
      <c r="A74" t="s">
        <v>17</v>
      </c>
      <c r="B74">
        <v>209</v>
      </c>
      <c r="C74">
        <v>156</v>
      </c>
      <c r="D74">
        <v>34</v>
      </c>
      <c r="E74">
        <v>10</v>
      </c>
      <c r="F74">
        <v>9</v>
      </c>
      <c r="G74">
        <v>140</v>
      </c>
      <c r="H74">
        <v>104</v>
      </c>
      <c r="I74">
        <v>29</v>
      </c>
      <c r="J74">
        <v>3</v>
      </c>
      <c r="K74">
        <v>3</v>
      </c>
      <c r="L74">
        <v>69</v>
      </c>
      <c r="M74">
        <v>52</v>
      </c>
      <c r="N74">
        <v>4</v>
      </c>
      <c r="O74">
        <v>7</v>
      </c>
      <c r="P74">
        <v>6</v>
      </c>
    </row>
    <row r="75" spans="1:16" x14ac:dyDescent="0.3">
      <c r="A75" t="s">
        <v>18</v>
      </c>
      <c r="B75">
        <v>150</v>
      </c>
      <c r="C75">
        <v>130</v>
      </c>
      <c r="D75">
        <v>17</v>
      </c>
      <c r="E75">
        <v>3</v>
      </c>
      <c r="F75">
        <v>0</v>
      </c>
      <c r="G75">
        <v>96</v>
      </c>
      <c r="H75">
        <v>85</v>
      </c>
      <c r="I75">
        <v>8</v>
      </c>
      <c r="J75">
        <v>3</v>
      </c>
      <c r="K75">
        <v>0</v>
      </c>
      <c r="L75">
        <v>54</v>
      </c>
      <c r="M75">
        <v>46</v>
      </c>
      <c r="N75">
        <v>8</v>
      </c>
      <c r="O75">
        <v>0</v>
      </c>
      <c r="P75">
        <v>0</v>
      </c>
    </row>
    <row r="76" spans="1:16" x14ac:dyDescent="0.3">
      <c r="A76" t="s">
        <v>19</v>
      </c>
      <c r="B76">
        <v>43</v>
      </c>
      <c r="C76">
        <v>39</v>
      </c>
      <c r="D76">
        <v>4</v>
      </c>
      <c r="E76">
        <v>0</v>
      </c>
      <c r="F76">
        <v>0</v>
      </c>
      <c r="G76">
        <v>30</v>
      </c>
      <c r="H76">
        <v>26</v>
      </c>
      <c r="I76">
        <v>4</v>
      </c>
      <c r="J76">
        <v>0</v>
      </c>
      <c r="K76">
        <v>0</v>
      </c>
      <c r="L76">
        <v>13</v>
      </c>
      <c r="M76">
        <v>13</v>
      </c>
      <c r="N76">
        <v>0</v>
      </c>
      <c r="O76">
        <v>0</v>
      </c>
      <c r="P76">
        <v>0</v>
      </c>
    </row>
    <row r="77" spans="1:16" x14ac:dyDescent="0.3">
      <c r="A77" t="s">
        <v>20</v>
      </c>
      <c r="B77">
        <v>13</v>
      </c>
      <c r="C77">
        <v>7</v>
      </c>
      <c r="D77">
        <v>0</v>
      </c>
      <c r="E77">
        <v>7</v>
      </c>
      <c r="F77">
        <v>0</v>
      </c>
      <c r="G77">
        <v>10</v>
      </c>
      <c r="H77">
        <v>7</v>
      </c>
      <c r="I77">
        <v>0</v>
      </c>
      <c r="J77">
        <v>3</v>
      </c>
      <c r="K77">
        <v>0</v>
      </c>
      <c r="L77">
        <v>3</v>
      </c>
      <c r="M77">
        <v>0</v>
      </c>
      <c r="N77">
        <v>0</v>
      </c>
      <c r="O77">
        <v>3</v>
      </c>
      <c r="P77">
        <v>0</v>
      </c>
    </row>
    <row r="78" spans="1:16" x14ac:dyDescent="0.3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</row>
    <row r="79" spans="1:16" x14ac:dyDescent="0.3">
      <c r="A79" t="s">
        <v>22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</row>
    <row r="80" spans="1:16" x14ac:dyDescent="0.3">
      <c r="A80" t="s">
        <v>259</v>
      </c>
    </row>
    <row r="81" spans="1:16" x14ac:dyDescent="0.3">
      <c r="A81" t="s">
        <v>255</v>
      </c>
    </row>
    <row r="82" spans="1:16" x14ac:dyDescent="0.3">
      <c r="A82" t="s">
        <v>0</v>
      </c>
      <c r="B82">
        <v>636</v>
      </c>
      <c r="C82">
        <v>520</v>
      </c>
      <c r="D82">
        <v>88</v>
      </c>
      <c r="E82">
        <v>10</v>
      </c>
      <c r="F82">
        <v>17</v>
      </c>
      <c r="G82">
        <v>329</v>
      </c>
      <c r="H82">
        <v>254</v>
      </c>
      <c r="I82">
        <v>63</v>
      </c>
      <c r="J82">
        <v>3</v>
      </c>
      <c r="K82">
        <v>9</v>
      </c>
      <c r="L82">
        <v>307</v>
      </c>
      <c r="M82">
        <v>267</v>
      </c>
      <c r="N82">
        <v>25</v>
      </c>
      <c r="O82">
        <v>7</v>
      </c>
      <c r="P82">
        <v>9</v>
      </c>
    </row>
    <row r="83" spans="1:16" x14ac:dyDescent="0.3">
      <c r="A83" t="s">
        <v>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</row>
    <row r="84" spans="1:16" x14ac:dyDescent="0.3">
      <c r="A84" t="s">
        <v>8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</row>
    <row r="85" spans="1:16" x14ac:dyDescent="0.3">
      <c r="A85" t="s">
        <v>9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</row>
    <row r="86" spans="1:16" x14ac:dyDescent="0.3">
      <c r="A86" t="s">
        <v>10</v>
      </c>
      <c r="B86">
        <v>39</v>
      </c>
      <c r="C86">
        <v>26</v>
      </c>
      <c r="D86">
        <v>13</v>
      </c>
      <c r="E86">
        <v>0</v>
      </c>
      <c r="F86">
        <v>0</v>
      </c>
      <c r="G86">
        <v>32</v>
      </c>
      <c r="H86">
        <v>20</v>
      </c>
      <c r="I86">
        <v>13</v>
      </c>
      <c r="J86">
        <v>0</v>
      </c>
      <c r="K86">
        <v>0</v>
      </c>
      <c r="L86">
        <v>7</v>
      </c>
      <c r="M86">
        <v>7</v>
      </c>
      <c r="N86">
        <v>0</v>
      </c>
      <c r="O86">
        <v>0</v>
      </c>
      <c r="P86">
        <v>0</v>
      </c>
    </row>
    <row r="87" spans="1:16" x14ac:dyDescent="0.3">
      <c r="A87" t="s">
        <v>11</v>
      </c>
      <c r="B87">
        <v>88</v>
      </c>
      <c r="C87">
        <v>72</v>
      </c>
      <c r="D87">
        <v>17</v>
      </c>
      <c r="E87">
        <v>0</v>
      </c>
      <c r="F87">
        <v>0</v>
      </c>
      <c r="G87">
        <v>56</v>
      </c>
      <c r="H87">
        <v>39</v>
      </c>
      <c r="I87">
        <v>17</v>
      </c>
      <c r="J87">
        <v>0</v>
      </c>
      <c r="K87">
        <v>0</v>
      </c>
      <c r="L87">
        <v>33</v>
      </c>
      <c r="M87">
        <v>33</v>
      </c>
      <c r="N87">
        <v>0</v>
      </c>
      <c r="O87">
        <v>0</v>
      </c>
      <c r="P87">
        <v>0</v>
      </c>
    </row>
    <row r="88" spans="1:16" x14ac:dyDescent="0.3">
      <c r="A88" t="s">
        <v>12</v>
      </c>
      <c r="B88">
        <v>108</v>
      </c>
      <c r="C88">
        <v>91</v>
      </c>
      <c r="D88">
        <v>17</v>
      </c>
      <c r="E88">
        <v>0</v>
      </c>
      <c r="F88">
        <v>0</v>
      </c>
      <c r="G88">
        <v>39</v>
      </c>
      <c r="H88">
        <v>26</v>
      </c>
      <c r="I88">
        <v>13</v>
      </c>
      <c r="J88">
        <v>0</v>
      </c>
      <c r="K88">
        <v>0</v>
      </c>
      <c r="L88">
        <v>69</v>
      </c>
      <c r="M88">
        <v>65</v>
      </c>
      <c r="N88">
        <v>4</v>
      </c>
      <c r="O88">
        <v>0</v>
      </c>
      <c r="P88">
        <v>0</v>
      </c>
    </row>
    <row r="89" spans="1:16" x14ac:dyDescent="0.3">
      <c r="A89" t="s">
        <v>13</v>
      </c>
      <c r="B89">
        <v>66</v>
      </c>
      <c r="C89">
        <v>59</v>
      </c>
      <c r="D89">
        <v>4</v>
      </c>
      <c r="E89">
        <v>3</v>
      </c>
      <c r="F89">
        <v>0</v>
      </c>
      <c r="G89">
        <v>39</v>
      </c>
      <c r="H89">
        <v>39</v>
      </c>
      <c r="I89">
        <v>0</v>
      </c>
      <c r="J89">
        <v>0</v>
      </c>
      <c r="K89">
        <v>0</v>
      </c>
      <c r="L89">
        <v>27</v>
      </c>
      <c r="M89">
        <v>20</v>
      </c>
      <c r="N89">
        <v>4</v>
      </c>
      <c r="O89">
        <v>3</v>
      </c>
      <c r="P89">
        <v>0</v>
      </c>
    </row>
    <row r="90" spans="1:16" x14ac:dyDescent="0.3">
      <c r="A90" t="s">
        <v>14</v>
      </c>
      <c r="B90">
        <v>96</v>
      </c>
      <c r="C90">
        <v>78</v>
      </c>
      <c r="D90">
        <v>8</v>
      </c>
      <c r="E90">
        <v>7</v>
      </c>
      <c r="F90">
        <v>3</v>
      </c>
      <c r="G90">
        <v>40</v>
      </c>
      <c r="H90">
        <v>33</v>
      </c>
      <c r="I90">
        <v>4</v>
      </c>
      <c r="J90">
        <v>3</v>
      </c>
      <c r="K90">
        <v>0</v>
      </c>
      <c r="L90">
        <v>56</v>
      </c>
      <c r="M90">
        <v>46</v>
      </c>
      <c r="N90">
        <v>4</v>
      </c>
      <c r="O90">
        <v>3</v>
      </c>
      <c r="P90">
        <v>3</v>
      </c>
    </row>
    <row r="91" spans="1:16" x14ac:dyDescent="0.3">
      <c r="A91" t="s">
        <v>15</v>
      </c>
      <c r="B91">
        <v>78</v>
      </c>
      <c r="C91">
        <v>65</v>
      </c>
      <c r="D91">
        <v>4</v>
      </c>
      <c r="E91">
        <v>0</v>
      </c>
      <c r="F91">
        <v>9</v>
      </c>
      <c r="G91">
        <v>59</v>
      </c>
      <c r="H91">
        <v>52</v>
      </c>
      <c r="I91">
        <v>4</v>
      </c>
      <c r="J91">
        <v>0</v>
      </c>
      <c r="K91">
        <v>3</v>
      </c>
      <c r="L91">
        <v>19</v>
      </c>
      <c r="M91">
        <v>13</v>
      </c>
      <c r="N91">
        <v>0</v>
      </c>
      <c r="O91">
        <v>0</v>
      </c>
      <c r="P91">
        <v>6</v>
      </c>
    </row>
    <row r="92" spans="1:16" x14ac:dyDescent="0.3">
      <c r="A92" t="s">
        <v>16</v>
      </c>
      <c r="B92">
        <v>65</v>
      </c>
      <c r="C92">
        <v>52</v>
      </c>
      <c r="D92">
        <v>13</v>
      </c>
      <c r="E92">
        <v>0</v>
      </c>
      <c r="F92">
        <v>0</v>
      </c>
      <c r="G92">
        <v>34</v>
      </c>
      <c r="H92">
        <v>26</v>
      </c>
      <c r="I92">
        <v>8</v>
      </c>
      <c r="J92">
        <v>0</v>
      </c>
      <c r="K92">
        <v>0</v>
      </c>
      <c r="L92">
        <v>30</v>
      </c>
      <c r="M92">
        <v>26</v>
      </c>
      <c r="N92">
        <v>4</v>
      </c>
      <c r="O92">
        <v>0</v>
      </c>
      <c r="P92">
        <v>0</v>
      </c>
    </row>
    <row r="93" spans="1:16" x14ac:dyDescent="0.3">
      <c r="A93" t="s">
        <v>17</v>
      </c>
      <c r="B93">
        <v>32</v>
      </c>
      <c r="C93">
        <v>26</v>
      </c>
      <c r="D93">
        <v>0</v>
      </c>
      <c r="E93">
        <v>0</v>
      </c>
      <c r="F93">
        <v>6</v>
      </c>
      <c r="G93">
        <v>12</v>
      </c>
      <c r="H93">
        <v>7</v>
      </c>
      <c r="I93">
        <v>0</v>
      </c>
      <c r="J93">
        <v>0</v>
      </c>
      <c r="K93">
        <v>6</v>
      </c>
      <c r="L93">
        <v>20</v>
      </c>
      <c r="M93">
        <v>20</v>
      </c>
      <c r="N93">
        <v>0</v>
      </c>
      <c r="O93">
        <v>0</v>
      </c>
      <c r="P93">
        <v>0</v>
      </c>
    </row>
    <row r="94" spans="1:16" x14ac:dyDescent="0.3">
      <c r="A94" t="s">
        <v>18</v>
      </c>
      <c r="B94">
        <v>34</v>
      </c>
      <c r="C94">
        <v>26</v>
      </c>
      <c r="D94">
        <v>8</v>
      </c>
      <c r="E94">
        <v>0</v>
      </c>
      <c r="F94">
        <v>0</v>
      </c>
      <c r="G94">
        <v>7</v>
      </c>
      <c r="H94">
        <v>7</v>
      </c>
      <c r="I94">
        <v>0</v>
      </c>
      <c r="J94">
        <v>0</v>
      </c>
      <c r="K94">
        <v>0</v>
      </c>
      <c r="L94">
        <v>28</v>
      </c>
      <c r="M94">
        <v>20</v>
      </c>
      <c r="N94">
        <v>8</v>
      </c>
      <c r="O94">
        <v>0</v>
      </c>
      <c r="P94">
        <v>0</v>
      </c>
    </row>
    <row r="95" spans="1:16" x14ac:dyDescent="0.3">
      <c r="A95" t="s">
        <v>19</v>
      </c>
      <c r="B95">
        <v>20</v>
      </c>
      <c r="C95">
        <v>20</v>
      </c>
      <c r="D95">
        <v>0</v>
      </c>
      <c r="E95">
        <v>0</v>
      </c>
      <c r="F95">
        <v>0</v>
      </c>
      <c r="G95">
        <v>7</v>
      </c>
      <c r="H95">
        <v>7</v>
      </c>
      <c r="I95">
        <v>0</v>
      </c>
      <c r="J95">
        <v>0</v>
      </c>
      <c r="K95">
        <v>0</v>
      </c>
      <c r="L95">
        <v>13</v>
      </c>
      <c r="M95">
        <v>13</v>
      </c>
      <c r="N95">
        <v>0</v>
      </c>
      <c r="O95">
        <v>0</v>
      </c>
      <c r="P95">
        <v>0</v>
      </c>
    </row>
    <row r="96" spans="1:16" x14ac:dyDescent="0.3">
      <c r="A96" t="s">
        <v>20</v>
      </c>
      <c r="B96">
        <v>7</v>
      </c>
      <c r="C96">
        <v>7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7</v>
      </c>
      <c r="M96">
        <v>7</v>
      </c>
      <c r="N96">
        <v>0</v>
      </c>
      <c r="O96">
        <v>0</v>
      </c>
      <c r="P96">
        <v>0</v>
      </c>
    </row>
    <row r="97" spans="1:16" x14ac:dyDescent="0.3">
      <c r="A97" t="s">
        <v>21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</row>
    <row r="98" spans="1:16" x14ac:dyDescent="0.3">
      <c r="A98" t="s">
        <v>22</v>
      </c>
      <c r="B98">
        <v>4</v>
      </c>
      <c r="C98">
        <v>0</v>
      </c>
      <c r="D98">
        <v>4</v>
      </c>
      <c r="E98">
        <v>0</v>
      </c>
      <c r="F98">
        <v>0</v>
      </c>
      <c r="G98">
        <v>4</v>
      </c>
      <c r="H98">
        <v>0</v>
      </c>
      <c r="I98">
        <v>4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</row>
    <row r="99" spans="1:16" x14ac:dyDescent="0.3">
      <c r="A99" t="s">
        <v>260</v>
      </c>
    </row>
    <row r="100" spans="1:16" x14ac:dyDescent="0.3">
      <c r="A100" t="s">
        <v>255</v>
      </c>
    </row>
    <row r="101" spans="1:16" x14ac:dyDescent="0.3">
      <c r="A101" t="s">
        <v>0</v>
      </c>
      <c r="B101">
        <v>1347</v>
      </c>
      <c r="C101">
        <v>1177</v>
      </c>
      <c r="D101">
        <v>118</v>
      </c>
      <c r="E101">
        <v>38</v>
      </c>
      <c r="F101">
        <v>14</v>
      </c>
      <c r="G101">
        <v>525</v>
      </c>
      <c r="H101">
        <v>449</v>
      </c>
      <c r="I101">
        <v>51</v>
      </c>
      <c r="J101">
        <v>17</v>
      </c>
      <c r="K101">
        <v>9</v>
      </c>
      <c r="L101">
        <v>822</v>
      </c>
      <c r="M101">
        <v>728</v>
      </c>
      <c r="N101">
        <v>67</v>
      </c>
      <c r="O101">
        <v>21</v>
      </c>
      <c r="P101">
        <v>6</v>
      </c>
    </row>
    <row r="102" spans="1:16" x14ac:dyDescent="0.3">
      <c r="A102" t="s">
        <v>7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</row>
    <row r="103" spans="1:16" x14ac:dyDescent="0.3">
      <c r="A103" t="s">
        <v>8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</row>
    <row r="104" spans="1:16" x14ac:dyDescent="0.3">
      <c r="A104" t="s">
        <v>9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</row>
    <row r="105" spans="1:16" x14ac:dyDescent="0.3">
      <c r="A105" t="s">
        <v>10</v>
      </c>
      <c r="B105">
        <v>268</v>
      </c>
      <c r="C105">
        <v>228</v>
      </c>
      <c r="D105">
        <v>25</v>
      </c>
      <c r="E105">
        <v>7</v>
      </c>
      <c r="F105">
        <v>9</v>
      </c>
      <c r="G105">
        <v>128</v>
      </c>
      <c r="H105">
        <v>104</v>
      </c>
      <c r="I105">
        <v>21</v>
      </c>
      <c r="J105">
        <v>0</v>
      </c>
      <c r="K105">
        <v>3</v>
      </c>
      <c r="L105">
        <v>140</v>
      </c>
      <c r="M105">
        <v>124</v>
      </c>
      <c r="N105">
        <v>4</v>
      </c>
      <c r="O105">
        <v>7</v>
      </c>
      <c r="P105">
        <v>6</v>
      </c>
    </row>
    <row r="106" spans="1:16" x14ac:dyDescent="0.3">
      <c r="A106" t="s">
        <v>11</v>
      </c>
      <c r="B106">
        <v>235</v>
      </c>
      <c r="C106">
        <v>228</v>
      </c>
      <c r="D106">
        <v>4</v>
      </c>
      <c r="E106">
        <v>0</v>
      </c>
      <c r="F106">
        <v>3</v>
      </c>
      <c r="G106">
        <v>59</v>
      </c>
      <c r="H106">
        <v>52</v>
      </c>
      <c r="I106">
        <v>4</v>
      </c>
      <c r="J106">
        <v>0</v>
      </c>
      <c r="K106">
        <v>3</v>
      </c>
      <c r="L106">
        <v>176</v>
      </c>
      <c r="M106">
        <v>176</v>
      </c>
      <c r="N106">
        <v>0</v>
      </c>
      <c r="O106">
        <v>0</v>
      </c>
      <c r="P106">
        <v>0</v>
      </c>
    </row>
    <row r="107" spans="1:16" x14ac:dyDescent="0.3">
      <c r="A107" t="s">
        <v>12</v>
      </c>
      <c r="B107">
        <v>206</v>
      </c>
      <c r="C107">
        <v>176</v>
      </c>
      <c r="D107">
        <v>21</v>
      </c>
      <c r="E107">
        <v>7</v>
      </c>
      <c r="F107">
        <v>3</v>
      </c>
      <c r="G107">
        <v>85</v>
      </c>
      <c r="H107">
        <v>72</v>
      </c>
      <c r="I107">
        <v>4</v>
      </c>
      <c r="J107">
        <v>7</v>
      </c>
      <c r="K107">
        <v>3</v>
      </c>
      <c r="L107">
        <v>121</v>
      </c>
      <c r="M107">
        <v>104</v>
      </c>
      <c r="N107">
        <v>17</v>
      </c>
      <c r="O107">
        <v>0</v>
      </c>
      <c r="P107">
        <v>0</v>
      </c>
    </row>
    <row r="108" spans="1:16" x14ac:dyDescent="0.3">
      <c r="A108" t="s">
        <v>13</v>
      </c>
      <c r="B108">
        <v>175</v>
      </c>
      <c r="C108">
        <v>150</v>
      </c>
      <c r="D108">
        <v>8</v>
      </c>
      <c r="E108">
        <v>17</v>
      </c>
      <c r="F108">
        <v>0</v>
      </c>
      <c r="G108">
        <v>73</v>
      </c>
      <c r="H108">
        <v>59</v>
      </c>
      <c r="I108">
        <v>4</v>
      </c>
      <c r="J108">
        <v>10</v>
      </c>
      <c r="K108">
        <v>0</v>
      </c>
      <c r="L108">
        <v>102</v>
      </c>
      <c r="M108">
        <v>91</v>
      </c>
      <c r="N108">
        <v>4</v>
      </c>
      <c r="O108">
        <v>7</v>
      </c>
      <c r="P108">
        <v>0</v>
      </c>
    </row>
    <row r="109" spans="1:16" x14ac:dyDescent="0.3">
      <c r="A109" t="s">
        <v>14</v>
      </c>
      <c r="B109">
        <v>168</v>
      </c>
      <c r="C109">
        <v>156</v>
      </c>
      <c r="D109">
        <v>8</v>
      </c>
      <c r="E109">
        <v>3</v>
      </c>
      <c r="F109">
        <v>0</v>
      </c>
      <c r="G109">
        <v>46</v>
      </c>
      <c r="H109">
        <v>46</v>
      </c>
      <c r="I109">
        <v>0</v>
      </c>
      <c r="J109">
        <v>0</v>
      </c>
      <c r="K109">
        <v>0</v>
      </c>
      <c r="L109">
        <v>122</v>
      </c>
      <c r="M109">
        <v>111</v>
      </c>
      <c r="N109">
        <v>8</v>
      </c>
      <c r="O109">
        <v>3</v>
      </c>
      <c r="P109">
        <v>0</v>
      </c>
    </row>
    <row r="110" spans="1:16" x14ac:dyDescent="0.3">
      <c r="A110" t="s">
        <v>15</v>
      </c>
      <c r="B110">
        <v>132</v>
      </c>
      <c r="C110">
        <v>124</v>
      </c>
      <c r="D110">
        <v>8</v>
      </c>
      <c r="E110">
        <v>0</v>
      </c>
      <c r="F110">
        <v>0</v>
      </c>
      <c r="G110">
        <v>47</v>
      </c>
      <c r="H110">
        <v>39</v>
      </c>
      <c r="I110">
        <v>8</v>
      </c>
      <c r="J110">
        <v>0</v>
      </c>
      <c r="K110">
        <v>0</v>
      </c>
      <c r="L110">
        <v>85</v>
      </c>
      <c r="M110">
        <v>85</v>
      </c>
      <c r="N110">
        <v>0</v>
      </c>
      <c r="O110">
        <v>0</v>
      </c>
      <c r="P110">
        <v>0</v>
      </c>
    </row>
    <row r="111" spans="1:16" x14ac:dyDescent="0.3">
      <c r="A111" t="s">
        <v>16</v>
      </c>
      <c r="B111">
        <v>64</v>
      </c>
      <c r="C111">
        <v>39</v>
      </c>
      <c r="D111">
        <v>25</v>
      </c>
      <c r="E111">
        <v>0</v>
      </c>
      <c r="F111">
        <v>0</v>
      </c>
      <c r="G111">
        <v>28</v>
      </c>
      <c r="H111">
        <v>20</v>
      </c>
      <c r="I111">
        <v>8</v>
      </c>
      <c r="J111">
        <v>0</v>
      </c>
      <c r="K111">
        <v>0</v>
      </c>
      <c r="L111">
        <v>36</v>
      </c>
      <c r="M111">
        <v>20</v>
      </c>
      <c r="N111">
        <v>17</v>
      </c>
      <c r="O111">
        <v>0</v>
      </c>
      <c r="P111">
        <v>0</v>
      </c>
    </row>
    <row r="112" spans="1:16" x14ac:dyDescent="0.3">
      <c r="A112" t="s">
        <v>17</v>
      </c>
      <c r="B112">
        <v>42</v>
      </c>
      <c r="C112">
        <v>26</v>
      </c>
      <c r="D112">
        <v>13</v>
      </c>
      <c r="E112">
        <v>3</v>
      </c>
      <c r="F112">
        <v>0</v>
      </c>
      <c r="G112">
        <v>13</v>
      </c>
      <c r="H112">
        <v>13</v>
      </c>
      <c r="I112">
        <v>0</v>
      </c>
      <c r="J112">
        <v>0</v>
      </c>
      <c r="K112">
        <v>0</v>
      </c>
      <c r="L112">
        <v>29</v>
      </c>
      <c r="M112">
        <v>13</v>
      </c>
      <c r="N112">
        <v>13</v>
      </c>
      <c r="O112">
        <v>3</v>
      </c>
      <c r="P112">
        <v>0</v>
      </c>
    </row>
    <row r="113" spans="1:16" x14ac:dyDescent="0.3">
      <c r="A113" t="s">
        <v>18</v>
      </c>
      <c r="B113">
        <v>33</v>
      </c>
      <c r="C113">
        <v>33</v>
      </c>
      <c r="D113">
        <v>0</v>
      </c>
      <c r="E113">
        <v>0</v>
      </c>
      <c r="F113">
        <v>0</v>
      </c>
      <c r="G113">
        <v>26</v>
      </c>
      <c r="H113">
        <v>26</v>
      </c>
      <c r="I113">
        <v>0</v>
      </c>
      <c r="J113">
        <v>0</v>
      </c>
      <c r="K113">
        <v>0</v>
      </c>
      <c r="L113">
        <v>7</v>
      </c>
      <c r="M113">
        <v>7</v>
      </c>
      <c r="N113">
        <v>0</v>
      </c>
      <c r="O113">
        <v>0</v>
      </c>
      <c r="P113">
        <v>0</v>
      </c>
    </row>
    <row r="114" spans="1:16" x14ac:dyDescent="0.3">
      <c r="A114" t="s">
        <v>19</v>
      </c>
      <c r="B114">
        <v>20</v>
      </c>
      <c r="C114">
        <v>20</v>
      </c>
      <c r="D114">
        <v>0</v>
      </c>
      <c r="E114">
        <v>0</v>
      </c>
      <c r="F114">
        <v>0</v>
      </c>
      <c r="G114">
        <v>20</v>
      </c>
      <c r="H114">
        <v>20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</row>
    <row r="115" spans="1:16" x14ac:dyDescent="0.3">
      <c r="A115" t="s">
        <v>20</v>
      </c>
      <c r="B115">
        <v>4</v>
      </c>
      <c r="C115">
        <v>0</v>
      </c>
      <c r="D115">
        <v>4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4</v>
      </c>
      <c r="M115">
        <v>0</v>
      </c>
      <c r="N115">
        <v>4</v>
      </c>
      <c r="O115">
        <v>0</v>
      </c>
      <c r="P115">
        <v>0</v>
      </c>
    </row>
    <row r="116" spans="1:16" x14ac:dyDescent="0.3">
      <c r="A116" t="s">
        <v>21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</row>
    <row r="117" spans="1:16" x14ac:dyDescent="0.3">
      <c r="A117" t="s">
        <v>22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</row>
    <row r="118" spans="1:16" x14ac:dyDescent="0.3">
      <c r="A118" s="42" t="s">
        <v>261</v>
      </c>
    </row>
    <row r="119" spans="1:16" x14ac:dyDescent="0.3">
      <c r="A119" t="s">
        <v>255</v>
      </c>
    </row>
    <row r="120" spans="1:16" x14ac:dyDescent="0.3">
      <c r="A120" t="s">
        <v>0</v>
      </c>
      <c r="B120" s="38">
        <f>B101*100/B28</f>
        <v>25.789775990809879</v>
      </c>
      <c r="C120" s="38">
        <f t="shared" ref="C120:P120" si="4">C101*100/C28</f>
        <v>28.110819202292809</v>
      </c>
      <c r="D120" s="38">
        <f t="shared" si="4"/>
        <v>14.993646759847522</v>
      </c>
      <c r="E120" s="38">
        <f t="shared" si="4"/>
        <v>22.485207100591715</v>
      </c>
      <c r="F120" s="38">
        <f t="shared" si="4"/>
        <v>17.5</v>
      </c>
      <c r="G120" s="38">
        <f t="shared" si="4"/>
        <v>18.830703012912483</v>
      </c>
      <c r="H120" s="38">
        <f t="shared" si="4"/>
        <v>20.483576642335766</v>
      </c>
      <c r="I120" s="38">
        <f t="shared" si="4"/>
        <v>10.805084745762711</v>
      </c>
      <c r="J120" s="38">
        <f t="shared" si="4"/>
        <v>21.518987341772153</v>
      </c>
      <c r="K120" s="38">
        <f t="shared" si="4"/>
        <v>19.148936170212767</v>
      </c>
      <c r="L120" s="38">
        <f t="shared" si="4"/>
        <v>33.757700205338807</v>
      </c>
      <c r="M120" s="38">
        <f t="shared" si="4"/>
        <v>36.472945891783567</v>
      </c>
      <c r="N120" s="38">
        <f t="shared" si="4"/>
        <v>21.269841269841269</v>
      </c>
      <c r="O120" s="38">
        <f t="shared" si="4"/>
        <v>23.333333333333332</v>
      </c>
      <c r="P120" s="38">
        <f t="shared" si="4"/>
        <v>17.142857142857142</v>
      </c>
    </row>
    <row r="121" spans="1:16" x14ac:dyDescent="0.3">
      <c r="A121" t="s">
        <v>10</v>
      </c>
      <c r="B121" s="38">
        <f t="shared" ref="B121:P133" si="5">B105*100/B32</f>
        <v>67</v>
      </c>
      <c r="C121" s="38">
        <f t="shared" si="5"/>
        <v>69.938650306748471</v>
      </c>
      <c r="D121" s="38">
        <f t="shared" si="5"/>
        <v>42.372881355932201</v>
      </c>
      <c r="E121" s="38">
        <f t="shared" si="5"/>
        <v>100</v>
      </c>
      <c r="F121" s="38">
        <f t="shared" si="5"/>
        <v>100</v>
      </c>
      <c r="G121" s="38">
        <f t="shared" si="5"/>
        <v>70.718232044198899</v>
      </c>
      <c r="H121" s="38">
        <f t="shared" si="5"/>
        <v>75.912408759124091</v>
      </c>
      <c r="I121" s="38">
        <f t="shared" si="5"/>
        <v>50</v>
      </c>
      <c r="J121" s="38" t="e">
        <f t="shared" si="5"/>
        <v>#DIV/0!</v>
      </c>
      <c r="K121" s="38">
        <f t="shared" si="5"/>
        <v>100</v>
      </c>
      <c r="L121" s="38">
        <f t="shared" si="5"/>
        <v>64.220183486238525</v>
      </c>
      <c r="M121" s="38">
        <f t="shared" si="5"/>
        <v>65.263157894736835</v>
      </c>
      <c r="N121" s="38">
        <f t="shared" si="5"/>
        <v>23.529411764705884</v>
      </c>
      <c r="O121" s="38">
        <f t="shared" si="5"/>
        <v>100</v>
      </c>
      <c r="P121" s="38">
        <f t="shared" si="5"/>
        <v>100</v>
      </c>
    </row>
    <row r="122" spans="1:16" x14ac:dyDescent="0.3">
      <c r="A122" t="s">
        <v>11</v>
      </c>
      <c r="B122" s="38">
        <f t="shared" si="5"/>
        <v>36.26543209876543</v>
      </c>
      <c r="C122" s="38">
        <f t="shared" si="5"/>
        <v>41.681901279707496</v>
      </c>
      <c r="D122" s="38">
        <f t="shared" si="5"/>
        <v>4.5454545454545459</v>
      </c>
      <c r="E122" s="38">
        <f t="shared" si="5"/>
        <v>0</v>
      </c>
      <c r="F122" s="38">
        <f t="shared" si="5"/>
        <v>100</v>
      </c>
      <c r="G122" s="38">
        <f t="shared" si="5"/>
        <v>21.933085501858734</v>
      </c>
      <c r="H122" s="38">
        <f t="shared" si="5"/>
        <v>26.666666666666668</v>
      </c>
      <c r="I122" s="38">
        <f t="shared" si="5"/>
        <v>5.9701492537313436</v>
      </c>
      <c r="J122" s="38">
        <f t="shared" si="5"/>
        <v>0</v>
      </c>
      <c r="K122" s="38">
        <f t="shared" si="5"/>
        <v>100</v>
      </c>
      <c r="L122" s="38">
        <f t="shared" si="5"/>
        <v>46.315789473684212</v>
      </c>
      <c r="M122" s="38">
        <f t="shared" si="5"/>
        <v>50</v>
      </c>
      <c r="N122" s="38">
        <f t="shared" si="5"/>
        <v>0</v>
      </c>
      <c r="O122" s="38">
        <f t="shared" si="5"/>
        <v>0</v>
      </c>
      <c r="P122" s="38" t="e">
        <f t="shared" si="5"/>
        <v>#DIV/0!</v>
      </c>
    </row>
    <row r="123" spans="1:16" x14ac:dyDescent="0.3">
      <c r="A123" t="s">
        <v>12</v>
      </c>
      <c r="B123" s="38">
        <f t="shared" si="5"/>
        <v>22.939866369710469</v>
      </c>
      <c r="C123" s="38">
        <f t="shared" si="5"/>
        <v>24.142661179698216</v>
      </c>
      <c r="D123" s="38">
        <f t="shared" si="5"/>
        <v>14.685314685314685</v>
      </c>
      <c r="E123" s="38">
        <f t="shared" si="5"/>
        <v>29.166666666666668</v>
      </c>
      <c r="F123" s="38">
        <f t="shared" si="5"/>
        <v>100</v>
      </c>
      <c r="G123" s="38">
        <f t="shared" si="5"/>
        <v>16.765285996055226</v>
      </c>
      <c r="H123" s="38">
        <f t="shared" si="5"/>
        <v>17.821782178217823</v>
      </c>
      <c r="I123" s="38">
        <f t="shared" si="5"/>
        <v>4.7619047619047619</v>
      </c>
      <c r="J123" s="38">
        <f t="shared" si="5"/>
        <v>41.176470588235297</v>
      </c>
      <c r="K123" s="38">
        <f t="shared" si="5"/>
        <v>100</v>
      </c>
      <c r="L123" s="38">
        <f t="shared" si="5"/>
        <v>30.946291560102303</v>
      </c>
      <c r="M123" s="38">
        <f t="shared" si="5"/>
        <v>32</v>
      </c>
      <c r="N123" s="38">
        <f t="shared" si="5"/>
        <v>28.8135593220339</v>
      </c>
      <c r="O123" s="38">
        <f t="shared" si="5"/>
        <v>0</v>
      </c>
      <c r="P123" s="38" t="e">
        <f t="shared" si="5"/>
        <v>#DIV/0!</v>
      </c>
    </row>
    <row r="124" spans="1:16" x14ac:dyDescent="0.3">
      <c r="A124" t="s">
        <v>13</v>
      </c>
      <c r="B124" s="38">
        <f t="shared" si="5"/>
        <v>22.522522522522522</v>
      </c>
      <c r="C124" s="38">
        <f t="shared" si="5"/>
        <v>23.734177215189874</v>
      </c>
      <c r="D124" s="38">
        <f t="shared" si="5"/>
        <v>7.3394495412844041</v>
      </c>
      <c r="E124" s="38">
        <f t="shared" si="5"/>
        <v>56.666666666666664</v>
      </c>
      <c r="F124" s="38">
        <f t="shared" si="5"/>
        <v>0</v>
      </c>
      <c r="G124" s="38">
        <f t="shared" si="5"/>
        <v>17.761557177615572</v>
      </c>
      <c r="H124" s="38">
        <f t="shared" si="5"/>
        <v>18.495297805642632</v>
      </c>
      <c r="I124" s="38">
        <f t="shared" si="5"/>
        <v>5.6338028169014081</v>
      </c>
      <c r="J124" s="38">
        <f t="shared" si="5"/>
        <v>50</v>
      </c>
      <c r="K124" s="38" t="e">
        <f t="shared" si="5"/>
        <v>#DIV/0!</v>
      </c>
      <c r="L124" s="38">
        <f t="shared" si="5"/>
        <v>27.868852459016395</v>
      </c>
      <c r="M124" s="38">
        <f t="shared" si="5"/>
        <v>29.073482428115017</v>
      </c>
      <c r="N124" s="38">
        <f t="shared" si="5"/>
        <v>10.810810810810811</v>
      </c>
      <c r="O124" s="38">
        <f t="shared" si="5"/>
        <v>70</v>
      </c>
      <c r="P124" s="38">
        <f t="shared" si="5"/>
        <v>0</v>
      </c>
    </row>
    <row r="125" spans="1:16" x14ac:dyDescent="0.3">
      <c r="A125" t="s">
        <v>14</v>
      </c>
      <c r="B125" s="38">
        <f t="shared" si="5"/>
        <v>21.59383033419023</v>
      </c>
      <c r="C125" s="38">
        <f t="shared" si="5"/>
        <v>26.351351351351351</v>
      </c>
      <c r="D125" s="38">
        <f t="shared" si="5"/>
        <v>5.9701492537313436</v>
      </c>
      <c r="E125" s="38">
        <f t="shared" si="5"/>
        <v>7.8947368421052628</v>
      </c>
      <c r="F125" s="38">
        <f t="shared" si="5"/>
        <v>0</v>
      </c>
      <c r="G125" s="38">
        <f t="shared" si="5"/>
        <v>12.398921832884097</v>
      </c>
      <c r="H125" s="38">
        <f t="shared" si="5"/>
        <v>16.027874564459932</v>
      </c>
      <c r="I125" s="38">
        <f t="shared" si="5"/>
        <v>0</v>
      </c>
      <c r="J125" s="38">
        <f t="shared" si="5"/>
        <v>0</v>
      </c>
      <c r="K125" s="38">
        <f t="shared" si="5"/>
        <v>0</v>
      </c>
      <c r="L125" s="38">
        <f t="shared" si="5"/>
        <v>29.901960784313726</v>
      </c>
      <c r="M125" s="38">
        <f t="shared" si="5"/>
        <v>36.156351791530945</v>
      </c>
      <c r="N125" s="38">
        <f t="shared" si="5"/>
        <v>10.666666666666666</v>
      </c>
      <c r="O125" s="38">
        <f t="shared" si="5"/>
        <v>13.043478260869565</v>
      </c>
      <c r="P125" s="38">
        <f t="shared" si="5"/>
        <v>0</v>
      </c>
    </row>
    <row r="126" spans="1:16" x14ac:dyDescent="0.3">
      <c r="A126" t="s">
        <v>15</v>
      </c>
      <c r="B126" s="38">
        <f t="shared" si="5"/>
        <v>19.383259911894275</v>
      </c>
      <c r="C126" s="38">
        <f t="shared" si="5"/>
        <v>21.160409556313994</v>
      </c>
      <c r="D126" s="38">
        <f t="shared" si="5"/>
        <v>14.814814814814815</v>
      </c>
      <c r="E126" s="38">
        <f t="shared" si="5"/>
        <v>0</v>
      </c>
      <c r="F126" s="38">
        <f t="shared" si="5"/>
        <v>0</v>
      </c>
      <c r="G126" s="38">
        <f t="shared" si="5"/>
        <v>10.981308411214954</v>
      </c>
      <c r="H126" s="38">
        <f t="shared" si="5"/>
        <v>10.15625</v>
      </c>
      <c r="I126" s="38">
        <f t="shared" si="5"/>
        <v>27.586206896551722</v>
      </c>
      <c r="J126" s="38">
        <f t="shared" si="5"/>
        <v>0</v>
      </c>
      <c r="K126" s="38">
        <f t="shared" si="5"/>
        <v>0</v>
      </c>
      <c r="L126" s="38">
        <f t="shared" si="5"/>
        <v>33.596837944664031</v>
      </c>
      <c r="M126" s="38">
        <f t="shared" si="5"/>
        <v>42.079207920792079</v>
      </c>
      <c r="N126" s="38">
        <f t="shared" si="5"/>
        <v>0</v>
      </c>
      <c r="O126" s="38">
        <f t="shared" si="5"/>
        <v>0</v>
      </c>
      <c r="P126" s="38">
        <f t="shared" si="5"/>
        <v>0</v>
      </c>
    </row>
    <row r="127" spans="1:16" x14ac:dyDescent="0.3">
      <c r="A127" t="s">
        <v>16</v>
      </c>
      <c r="B127" s="38">
        <f t="shared" si="5"/>
        <v>14.849187935034802</v>
      </c>
      <c r="C127" s="38">
        <f t="shared" si="5"/>
        <v>13.310580204778157</v>
      </c>
      <c r="D127" s="38">
        <f t="shared" si="5"/>
        <v>21.92982456140351</v>
      </c>
      <c r="E127" s="38">
        <f t="shared" si="5"/>
        <v>0</v>
      </c>
      <c r="F127" s="38">
        <f t="shared" si="5"/>
        <v>0</v>
      </c>
      <c r="G127" s="38">
        <f t="shared" si="5"/>
        <v>10.9375</v>
      </c>
      <c r="H127" s="38">
        <f t="shared" si="5"/>
        <v>11.764705882352942</v>
      </c>
      <c r="I127" s="38">
        <f t="shared" si="5"/>
        <v>11.267605633802816</v>
      </c>
      <c r="J127" s="38">
        <f t="shared" si="5"/>
        <v>0</v>
      </c>
      <c r="K127" s="38">
        <f t="shared" si="5"/>
        <v>0</v>
      </c>
      <c r="L127" s="38">
        <f t="shared" si="5"/>
        <v>20.689655172413794</v>
      </c>
      <c r="M127" s="38">
        <f t="shared" si="5"/>
        <v>16.129032258064516</v>
      </c>
      <c r="N127" s="38">
        <f t="shared" si="5"/>
        <v>40.476190476190474</v>
      </c>
      <c r="O127" s="38">
        <f t="shared" si="5"/>
        <v>0</v>
      </c>
      <c r="P127" s="38">
        <f t="shared" si="5"/>
        <v>0</v>
      </c>
    </row>
    <row r="128" spans="1:16" x14ac:dyDescent="0.3">
      <c r="A128" t="s">
        <v>17</v>
      </c>
      <c r="B128" s="38">
        <f t="shared" si="5"/>
        <v>14.840989399293287</v>
      </c>
      <c r="C128" s="38">
        <f t="shared" si="5"/>
        <v>12.5</v>
      </c>
      <c r="D128" s="38">
        <f t="shared" si="5"/>
        <v>27.659574468085108</v>
      </c>
      <c r="E128" s="38">
        <f t="shared" si="5"/>
        <v>23.076923076923077</v>
      </c>
      <c r="F128" s="38">
        <f t="shared" si="5"/>
        <v>0</v>
      </c>
      <c r="G128" s="38">
        <f t="shared" si="5"/>
        <v>7.8787878787878789</v>
      </c>
      <c r="H128" s="38">
        <f t="shared" si="5"/>
        <v>10.483870967741936</v>
      </c>
      <c r="I128" s="38">
        <f t="shared" si="5"/>
        <v>0</v>
      </c>
      <c r="J128" s="38">
        <f t="shared" si="5"/>
        <v>0</v>
      </c>
      <c r="K128" s="38">
        <f t="shared" si="5"/>
        <v>0</v>
      </c>
      <c r="L128" s="38">
        <f t="shared" si="5"/>
        <v>24.576271186440678</v>
      </c>
      <c r="M128" s="38">
        <f t="shared" si="5"/>
        <v>15.294117647058824</v>
      </c>
      <c r="N128" s="38">
        <f t="shared" si="5"/>
        <v>76.470588235294116</v>
      </c>
      <c r="O128" s="38">
        <f t="shared" si="5"/>
        <v>30</v>
      </c>
      <c r="P128" s="38">
        <f t="shared" si="5"/>
        <v>0</v>
      </c>
    </row>
    <row r="129" spans="1:16" x14ac:dyDescent="0.3">
      <c r="A129" t="s">
        <v>18</v>
      </c>
      <c r="B129" s="38">
        <f t="shared" si="5"/>
        <v>15.2073732718894</v>
      </c>
      <c r="C129" s="38">
        <f t="shared" si="5"/>
        <v>17.460317460317459</v>
      </c>
      <c r="D129" s="38">
        <f t="shared" si="5"/>
        <v>0</v>
      </c>
      <c r="E129" s="38">
        <f t="shared" si="5"/>
        <v>0</v>
      </c>
      <c r="F129" s="38" t="e">
        <f t="shared" si="5"/>
        <v>#DIV/0!</v>
      </c>
      <c r="G129" s="38">
        <f t="shared" si="5"/>
        <v>20.155038759689923</v>
      </c>
      <c r="H129" s="38">
        <f t="shared" si="5"/>
        <v>22.033898305084747</v>
      </c>
      <c r="I129" s="38">
        <f t="shared" si="5"/>
        <v>0</v>
      </c>
      <c r="J129" s="38">
        <f t="shared" si="5"/>
        <v>0</v>
      </c>
      <c r="K129" s="38" t="e">
        <f t="shared" si="5"/>
        <v>#DIV/0!</v>
      </c>
      <c r="L129" s="38">
        <f t="shared" si="5"/>
        <v>7.8651685393258424</v>
      </c>
      <c r="M129" s="38">
        <f t="shared" si="5"/>
        <v>9.5890410958904102</v>
      </c>
      <c r="N129" s="38">
        <f t="shared" si="5"/>
        <v>0</v>
      </c>
      <c r="O129" s="38" t="e">
        <f t="shared" si="5"/>
        <v>#DIV/0!</v>
      </c>
      <c r="P129" s="38" t="e">
        <f t="shared" si="5"/>
        <v>#DIV/0!</v>
      </c>
    </row>
    <row r="130" spans="1:16" x14ac:dyDescent="0.3">
      <c r="A130" t="s">
        <v>19</v>
      </c>
      <c r="B130" s="38">
        <f t="shared" si="5"/>
        <v>24.096385542168676</v>
      </c>
      <c r="C130" s="38">
        <f t="shared" si="5"/>
        <v>25.316455696202532</v>
      </c>
      <c r="D130" s="38">
        <f t="shared" si="5"/>
        <v>0</v>
      </c>
      <c r="E130" s="38" t="e">
        <f t="shared" si="5"/>
        <v>#DIV/0!</v>
      </c>
      <c r="F130" s="38" t="e">
        <f t="shared" si="5"/>
        <v>#DIV/0!</v>
      </c>
      <c r="G130" s="38">
        <f t="shared" si="5"/>
        <v>35.087719298245617</v>
      </c>
      <c r="H130" s="38">
        <f t="shared" si="5"/>
        <v>37.735849056603776</v>
      </c>
      <c r="I130" s="38">
        <f t="shared" si="5"/>
        <v>0</v>
      </c>
      <c r="J130" s="38" t="e">
        <f t="shared" si="5"/>
        <v>#DIV/0!</v>
      </c>
      <c r="K130" s="38" t="e">
        <f t="shared" si="5"/>
        <v>#DIV/0!</v>
      </c>
      <c r="L130" s="38">
        <f t="shared" si="5"/>
        <v>0</v>
      </c>
      <c r="M130" s="38">
        <f t="shared" si="5"/>
        <v>0</v>
      </c>
      <c r="N130" s="38" t="e">
        <f t="shared" si="5"/>
        <v>#DIV/0!</v>
      </c>
      <c r="O130" s="38" t="e">
        <f t="shared" si="5"/>
        <v>#DIV/0!</v>
      </c>
      <c r="P130" s="38" t="e">
        <f t="shared" si="5"/>
        <v>#DIV/0!</v>
      </c>
    </row>
    <row r="131" spans="1:16" x14ac:dyDescent="0.3">
      <c r="A131" t="s">
        <v>20</v>
      </c>
      <c r="B131" s="38">
        <f t="shared" si="5"/>
        <v>16.666666666666668</v>
      </c>
      <c r="C131" s="38">
        <f t="shared" si="5"/>
        <v>0</v>
      </c>
      <c r="D131" s="38">
        <f t="shared" si="5"/>
        <v>100</v>
      </c>
      <c r="E131" s="38">
        <f t="shared" si="5"/>
        <v>0</v>
      </c>
      <c r="F131" s="38" t="e">
        <f t="shared" si="5"/>
        <v>#DIV/0!</v>
      </c>
      <c r="G131" s="38">
        <f t="shared" si="5"/>
        <v>0</v>
      </c>
      <c r="H131" s="38">
        <f t="shared" si="5"/>
        <v>0</v>
      </c>
      <c r="I131" s="38" t="e">
        <f t="shared" si="5"/>
        <v>#DIV/0!</v>
      </c>
      <c r="J131" s="38">
        <f t="shared" si="5"/>
        <v>0</v>
      </c>
      <c r="K131" s="38" t="e">
        <f t="shared" si="5"/>
        <v>#DIV/0!</v>
      </c>
      <c r="L131" s="38">
        <f t="shared" si="5"/>
        <v>28.571428571428573</v>
      </c>
      <c r="M131" s="38">
        <f t="shared" si="5"/>
        <v>0</v>
      </c>
      <c r="N131" s="38">
        <f t="shared" si="5"/>
        <v>100</v>
      </c>
      <c r="O131" s="38">
        <f t="shared" si="5"/>
        <v>0</v>
      </c>
      <c r="P131" s="38" t="e">
        <f t="shared" si="5"/>
        <v>#DIV/0!</v>
      </c>
    </row>
    <row r="132" spans="1:16" x14ac:dyDescent="0.3">
      <c r="A132" t="s">
        <v>21</v>
      </c>
      <c r="B132" s="38" t="e">
        <f t="shared" si="5"/>
        <v>#DIV/0!</v>
      </c>
      <c r="C132" s="38" t="e">
        <f t="shared" si="5"/>
        <v>#DIV/0!</v>
      </c>
      <c r="D132" s="38" t="e">
        <f t="shared" si="5"/>
        <v>#DIV/0!</v>
      </c>
      <c r="E132" s="38" t="e">
        <f t="shared" si="5"/>
        <v>#DIV/0!</v>
      </c>
      <c r="F132" s="38" t="e">
        <f t="shared" si="5"/>
        <v>#DIV/0!</v>
      </c>
      <c r="G132" s="38" t="e">
        <f t="shared" si="5"/>
        <v>#DIV/0!</v>
      </c>
      <c r="H132" s="38" t="e">
        <f t="shared" si="5"/>
        <v>#DIV/0!</v>
      </c>
      <c r="I132" s="38" t="e">
        <f t="shared" si="5"/>
        <v>#DIV/0!</v>
      </c>
      <c r="J132" s="38" t="e">
        <f t="shared" si="5"/>
        <v>#DIV/0!</v>
      </c>
      <c r="K132" s="38" t="e">
        <f t="shared" si="5"/>
        <v>#DIV/0!</v>
      </c>
      <c r="L132" s="38" t="e">
        <f t="shared" si="5"/>
        <v>#DIV/0!</v>
      </c>
      <c r="M132" s="38" t="e">
        <f t="shared" si="5"/>
        <v>#DIV/0!</v>
      </c>
      <c r="N132" s="38" t="e">
        <f t="shared" si="5"/>
        <v>#DIV/0!</v>
      </c>
      <c r="O132" s="38" t="e">
        <f t="shared" si="5"/>
        <v>#DIV/0!</v>
      </c>
      <c r="P132" s="38" t="e">
        <f t="shared" si="5"/>
        <v>#DIV/0!</v>
      </c>
    </row>
    <row r="133" spans="1:16" x14ac:dyDescent="0.3">
      <c r="A133" t="s">
        <v>22</v>
      </c>
      <c r="B133" s="38">
        <f t="shared" si="5"/>
        <v>0</v>
      </c>
      <c r="C133" s="38" t="e">
        <f t="shared" si="5"/>
        <v>#DIV/0!</v>
      </c>
      <c r="D133" s="38">
        <f t="shared" si="5"/>
        <v>0</v>
      </c>
      <c r="E133" s="38" t="e">
        <f t="shared" si="5"/>
        <v>#DIV/0!</v>
      </c>
      <c r="F133" s="38" t="e">
        <f t="shared" si="5"/>
        <v>#DIV/0!</v>
      </c>
      <c r="G133" s="38">
        <f t="shared" si="5"/>
        <v>0</v>
      </c>
      <c r="H133" s="38" t="e">
        <f t="shared" si="5"/>
        <v>#DIV/0!</v>
      </c>
      <c r="I133" s="38">
        <f t="shared" si="5"/>
        <v>0</v>
      </c>
      <c r="J133" s="38" t="e">
        <f t="shared" si="5"/>
        <v>#DIV/0!</v>
      </c>
      <c r="K133" s="38" t="e">
        <f t="shared" si="5"/>
        <v>#DIV/0!</v>
      </c>
      <c r="L133" s="38" t="e">
        <f t="shared" si="5"/>
        <v>#DIV/0!</v>
      </c>
      <c r="M133" s="38" t="e">
        <f t="shared" si="5"/>
        <v>#DIV/0!</v>
      </c>
      <c r="N133" s="38" t="e">
        <f t="shared" si="5"/>
        <v>#DIV/0!</v>
      </c>
      <c r="O133" s="38" t="e">
        <f t="shared" si="5"/>
        <v>#DIV/0!</v>
      </c>
      <c r="P133" s="38" t="e">
        <f t="shared" si="5"/>
        <v>#DIV/0!</v>
      </c>
    </row>
    <row r="134" spans="1:16" x14ac:dyDescent="0.3">
      <c r="A134" t="s">
        <v>262</v>
      </c>
    </row>
    <row r="135" spans="1:16" x14ac:dyDescent="0.3">
      <c r="A135" t="s">
        <v>255</v>
      </c>
    </row>
    <row r="136" spans="1:16" x14ac:dyDescent="0.3">
      <c r="A136" t="s">
        <v>0</v>
      </c>
      <c r="B136">
        <v>2892</v>
      </c>
      <c r="C136">
        <v>2289</v>
      </c>
      <c r="D136">
        <v>404</v>
      </c>
      <c r="E136">
        <v>145</v>
      </c>
      <c r="F136">
        <v>54</v>
      </c>
      <c r="G136">
        <v>920</v>
      </c>
      <c r="H136">
        <v>748</v>
      </c>
      <c r="I136">
        <v>101</v>
      </c>
      <c r="J136">
        <v>52</v>
      </c>
      <c r="K136">
        <v>20</v>
      </c>
      <c r="L136">
        <v>1971</v>
      </c>
      <c r="M136">
        <v>1541</v>
      </c>
      <c r="N136">
        <v>303</v>
      </c>
      <c r="O136">
        <v>93</v>
      </c>
      <c r="P136">
        <v>34</v>
      </c>
    </row>
    <row r="137" spans="1:16" x14ac:dyDescent="0.3">
      <c r="A137" t="s">
        <v>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</row>
    <row r="138" spans="1:16" x14ac:dyDescent="0.3">
      <c r="A138" t="s">
        <v>8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</row>
    <row r="139" spans="1:16" x14ac:dyDescent="0.3">
      <c r="A139" t="s">
        <v>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</row>
    <row r="140" spans="1:16" x14ac:dyDescent="0.3">
      <c r="A140" t="s">
        <v>10</v>
      </c>
      <c r="B140">
        <v>903</v>
      </c>
      <c r="C140">
        <v>728</v>
      </c>
      <c r="D140">
        <v>105</v>
      </c>
      <c r="E140">
        <v>55</v>
      </c>
      <c r="F140">
        <v>14</v>
      </c>
      <c r="G140">
        <v>384</v>
      </c>
      <c r="H140">
        <v>319</v>
      </c>
      <c r="I140">
        <v>29</v>
      </c>
      <c r="J140">
        <v>24</v>
      </c>
      <c r="K140">
        <v>11</v>
      </c>
      <c r="L140">
        <v>519</v>
      </c>
      <c r="M140">
        <v>410</v>
      </c>
      <c r="N140">
        <v>76</v>
      </c>
      <c r="O140">
        <v>31</v>
      </c>
      <c r="P140">
        <v>3</v>
      </c>
    </row>
    <row r="141" spans="1:16" x14ac:dyDescent="0.3">
      <c r="A141" t="s">
        <v>11</v>
      </c>
      <c r="B141">
        <v>437</v>
      </c>
      <c r="C141">
        <v>338</v>
      </c>
      <c r="D141">
        <v>72</v>
      </c>
      <c r="E141">
        <v>24</v>
      </c>
      <c r="F141">
        <v>3</v>
      </c>
      <c r="G141">
        <v>139</v>
      </c>
      <c r="H141">
        <v>124</v>
      </c>
      <c r="I141">
        <v>8</v>
      </c>
      <c r="J141">
        <v>7</v>
      </c>
      <c r="K141">
        <v>0</v>
      </c>
      <c r="L141">
        <v>298</v>
      </c>
      <c r="M141">
        <v>215</v>
      </c>
      <c r="N141">
        <v>63</v>
      </c>
      <c r="O141">
        <v>17</v>
      </c>
      <c r="P141">
        <v>3</v>
      </c>
    </row>
    <row r="142" spans="1:16" x14ac:dyDescent="0.3">
      <c r="A142" t="s">
        <v>12</v>
      </c>
      <c r="B142">
        <v>288</v>
      </c>
      <c r="C142">
        <v>202</v>
      </c>
      <c r="D142">
        <v>51</v>
      </c>
      <c r="E142">
        <v>28</v>
      </c>
      <c r="F142">
        <v>9</v>
      </c>
      <c r="G142">
        <v>91</v>
      </c>
      <c r="H142">
        <v>65</v>
      </c>
      <c r="I142">
        <v>13</v>
      </c>
      <c r="J142">
        <v>10</v>
      </c>
      <c r="K142">
        <v>3</v>
      </c>
      <c r="L142">
        <v>197</v>
      </c>
      <c r="M142">
        <v>137</v>
      </c>
      <c r="N142">
        <v>38</v>
      </c>
      <c r="O142">
        <v>17</v>
      </c>
      <c r="P142">
        <v>6</v>
      </c>
    </row>
    <row r="143" spans="1:16" x14ac:dyDescent="0.3">
      <c r="A143" t="s">
        <v>13</v>
      </c>
      <c r="B143">
        <v>281</v>
      </c>
      <c r="C143">
        <v>215</v>
      </c>
      <c r="D143">
        <v>51</v>
      </c>
      <c r="E143">
        <v>10</v>
      </c>
      <c r="F143">
        <v>6</v>
      </c>
      <c r="G143">
        <v>47</v>
      </c>
      <c r="H143">
        <v>39</v>
      </c>
      <c r="I143">
        <v>4</v>
      </c>
      <c r="J143">
        <v>3</v>
      </c>
      <c r="K143">
        <v>0</v>
      </c>
      <c r="L143">
        <v>234</v>
      </c>
      <c r="M143">
        <v>176</v>
      </c>
      <c r="N143">
        <v>46</v>
      </c>
      <c r="O143">
        <v>7</v>
      </c>
      <c r="P143">
        <v>6</v>
      </c>
    </row>
    <row r="144" spans="1:16" x14ac:dyDescent="0.3">
      <c r="A144" t="s">
        <v>14</v>
      </c>
      <c r="B144">
        <v>166</v>
      </c>
      <c r="C144">
        <v>117</v>
      </c>
      <c r="D144">
        <v>34</v>
      </c>
      <c r="E144">
        <v>7</v>
      </c>
      <c r="F144">
        <v>9</v>
      </c>
      <c r="G144">
        <v>50</v>
      </c>
      <c r="H144">
        <v>39</v>
      </c>
      <c r="I144">
        <v>4</v>
      </c>
      <c r="J144">
        <v>3</v>
      </c>
      <c r="K144">
        <v>3</v>
      </c>
      <c r="L144">
        <v>117</v>
      </c>
      <c r="M144">
        <v>78</v>
      </c>
      <c r="N144">
        <v>29</v>
      </c>
      <c r="O144">
        <v>3</v>
      </c>
      <c r="P144">
        <v>6</v>
      </c>
    </row>
    <row r="145" spans="1:16" x14ac:dyDescent="0.3">
      <c r="A145" t="s">
        <v>15</v>
      </c>
      <c r="B145">
        <v>161</v>
      </c>
      <c r="C145">
        <v>130</v>
      </c>
      <c r="D145">
        <v>21</v>
      </c>
      <c r="E145">
        <v>7</v>
      </c>
      <c r="F145">
        <v>3</v>
      </c>
      <c r="G145">
        <v>21</v>
      </c>
      <c r="H145">
        <v>13</v>
      </c>
      <c r="I145">
        <v>8</v>
      </c>
      <c r="J145">
        <v>0</v>
      </c>
      <c r="K145">
        <v>0</v>
      </c>
      <c r="L145">
        <v>139</v>
      </c>
      <c r="M145">
        <v>117</v>
      </c>
      <c r="N145">
        <v>13</v>
      </c>
      <c r="O145">
        <v>7</v>
      </c>
      <c r="P145">
        <v>3</v>
      </c>
    </row>
    <row r="146" spans="1:16" x14ac:dyDescent="0.3">
      <c r="A146" t="s">
        <v>16</v>
      </c>
      <c r="B146">
        <v>172</v>
      </c>
      <c r="C146">
        <v>156</v>
      </c>
      <c r="D146">
        <v>13</v>
      </c>
      <c r="E146">
        <v>0</v>
      </c>
      <c r="F146">
        <v>3</v>
      </c>
      <c r="G146">
        <v>37</v>
      </c>
      <c r="H146">
        <v>33</v>
      </c>
      <c r="I146">
        <v>4</v>
      </c>
      <c r="J146">
        <v>0</v>
      </c>
      <c r="K146">
        <v>0</v>
      </c>
      <c r="L146">
        <v>135</v>
      </c>
      <c r="M146">
        <v>124</v>
      </c>
      <c r="N146">
        <v>8</v>
      </c>
      <c r="O146">
        <v>0</v>
      </c>
      <c r="P146">
        <v>3</v>
      </c>
    </row>
    <row r="147" spans="1:16" x14ac:dyDescent="0.3">
      <c r="A147" t="s">
        <v>17</v>
      </c>
      <c r="B147">
        <v>159</v>
      </c>
      <c r="C147">
        <v>117</v>
      </c>
      <c r="D147">
        <v>29</v>
      </c>
      <c r="E147">
        <v>7</v>
      </c>
      <c r="F147">
        <v>6</v>
      </c>
      <c r="G147">
        <v>38</v>
      </c>
      <c r="H147">
        <v>20</v>
      </c>
      <c r="I147">
        <v>13</v>
      </c>
      <c r="J147">
        <v>3</v>
      </c>
      <c r="K147">
        <v>3</v>
      </c>
      <c r="L147">
        <v>121</v>
      </c>
      <c r="M147">
        <v>98</v>
      </c>
      <c r="N147">
        <v>17</v>
      </c>
      <c r="O147">
        <v>3</v>
      </c>
      <c r="P147">
        <v>3</v>
      </c>
    </row>
    <row r="148" spans="1:16" x14ac:dyDescent="0.3">
      <c r="A148" t="s">
        <v>18</v>
      </c>
      <c r="B148">
        <v>91</v>
      </c>
      <c r="C148">
        <v>91</v>
      </c>
      <c r="D148">
        <v>0</v>
      </c>
      <c r="E148">
        <v>0</v>
      </c>
      <c r="F148">
        <v>0</v>
      </c>
      <c r="G148">
        <v>20</v>
      </c>
      <c r="H148">
        <v>20</v>
      </c>
      <c r="I148">
        <v>0</v>
      </c>
      <c r="J148">
        <v>0</v>
      </c>
      <c r="K148">
        <v>0</v>
      </c>
      <c r="L148">
        <v>72</v>
      </c>
      <c r="M148">
        <v>72</v>
      </c>
      <c r="N148">
        <v>0</v>
      </c>
      <c r="O148">
        <v>0</v>
      </c>
      <c r="P148">
        <v>0</v>
      </c>
    </row>
    <row r="149" spans="1:16" x14ac:dyDescent="0.3">
      <c r="A149" t="s">
        <v>19</v>
      </c>
      <c r="B149">
        <v>108</v>
      </c>
      <c r="C149">
        <v>91</v>
      </c>
      <c r="D149">
        <v>17</v>
      </c>
      <c r="E149">
        <v>0</v>
      </c>
      <c r="F149">
        <v>0</v>
      </c>
      <c r="G149">
        <v>52</v>
      </c>
      <c r="H149">
        <v>39</v>
      </c>
      <c r="I149">
        <v>13</v>
      </c>
      <c r="J149">
        <v>0</v>
      </c>
      <c r="K149">
        <v>0</v>
      </c>
      <c r="L149">
        <v>56</v>
      </c>
      <c r="M149">
        <v>52</v>
      </c>
      <c r="N149">
        <v>4</v>
      </c>
      <c r="O149">
        <v>0</v>
      </c>
      <c r="P149">
        <v>0</v>
      </c>
    </row>
    <row r="150" spans="1:16" x14ac:dyDescent="0.3">
      <c r="A150" t="s">
        <v>20</v>
      </c>
      <c r="B150">
        <v>77</v>
      </c>
      <c r="C150">
        <v>65</v>
      </c>
      <c r="D150">
        <v>8</v>
      </c>
      <c r="E150">
        <v>3</v>
      </c>
      <c r="F150">
        <v>0</v>
      </c>
      <c r="G150">
        <v>30</v>
      </c>
      <c r="H150">
        <v>26</v>
      </c>
      <c r="I150">
        <v>4</v>
      </c>
      <c r="J150">
        <v>0</v>
      </c>
      <c r="K150">
        <v>0</v>
      </c>
      <c r="L150">
        <v>47</v>
      </c>
      <c r="M150">
        <v>39</v>
      </c>
      <c r="N150">
        <v>4</v>
      </c>
      <c r="O150">
        <v>3</v>
      </c>
      <c r="P150">
        <v>0</v>
      </c>
    </row>
    <row r="151" spans="1:16" x14ac:dyDescent="0.3">
      <c r="A151" t="s">
        <v>21</v>
      </c>
      <c r="B151">
        <v>20</v>
      </c>
      <c r="C151">
        <v>13</v>
      </c>
      <c r="D151">
        <v>4</v>
      </c>
      <c r="E151">
        <v>0</v>
      </c>
      <c r="F151">
        <v>3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20</v>
      </c>
      <c r="M151">
        <v>13</v>
      </c>
      <c r="N151">
        <v>4</v>
      </c>
      <c r="O151">
        <v>0</v>
      </c>
      <c r="P151">
        <v>3</v>
      </c>
    </row>
    <row r="152" spans="1:16" x14ac:dyDescent="0.3">
      <c r="A152" t="s">
        <v>22</v>
      </c>
      <c r="B152">
        <v>29</v>
      </c>
      <c r="C152">
        <v>26</v>
      </c>
      <c r="D152">
        <v>0</v>
      </c>
      <c r="E152">
        <v>3</v>
      </c>
      <c r="F152">
        <v>0</v>
      </c>
      <c r="G152">
        <v>13</v>
      </c>
      <c r="H152">
        <v>13</v>
      </c>
      <c r="I152">
        <v>0</v>
      </c>
      <c r="J152">
        <v>0</v>
      </c>
      <c r="K152">
        <v>0</v>
      </c>
      <c r="L152">
        <v>16</v>
      </c>
      <c r="M152">
        <v>13</v>
      </c>
      <c r="N152">
        <v>0</v>
      </c>
      <c r="O152">
        <v>3</v>
      </c>
      <c r="P152">
        <v>0</v>
      </c>
    </row>
    <row r="153" spans="1:16" x14ac:dyDescent="0.3">
      <c r="A153" t="s">
        <v>263</v>
      </c>
    </row>
    <row r="154" spans="1:16" x14ac:dyDescent="0.3">
      <c r="A154" t="s">
        <v>255</v>
      </c>
    </row>
    <row r="155" spans="1:16" x14ac:dyDescent="0.3">
      <c r="A155" t="s">
        <v>0</v>
      </c>
      <c r="B155">
        <v>100</v>
      </c>
      <c r="C155">
        <v>33</v>
      </c>
      <c r="D155">
        <v>51</v>
      </c>
      <c r="E155">
        <v>14</v>
      </c>
      <c r="F155">
        <v>3</v>
      </c>
      <c r="G155">
        <v>37</v>
      </c>
      <c r="H155">
        <v>7</v>
      </c>
      <c r="I155">
        <v>21</v>
      </c>
      <c r="J155">
        <v>7</v>
      </c>
      <c r="K155">
        <v>3</v>
      </c>
      <c r="L155">
        <v>62</v>
      </c>
      <c r="M155">
        <v>26</v>
      </c>
      <c r="N155">
        <v>29</v>
      </c>
      <c r="O155">
        <v>7</v>
      </c>
      <c r="P155">
        <v>0</v>
      </c>
    </row>
    <row r="156" spans="1:16" x14ac:dyDescent="0.3">
      <c r="A156" t="s">
        <v>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</row>
    <row r="157" spans="1:16" x14ac:dyDescent="0.3">
      <c r="A157" t="s">
        <v>8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</row>
    <row r="158" spans="1:16" x14ac:dyDescent="0.3">
      <c r="A158" t="s">
        <v>9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</row>
    <row r="159" spans="1:16" x14ac:dyDescent="0.3">
      <c r="A159" t="s">
        <v>10</v>
      </c>
      <c r="B159">
        <v>4</v>
      </c>
      <c r="C159">
        <v>0</v>
      </c>
      <c r="D159">
        <v>4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4</v>
      </c>
      <c r="M159">
        <v>0</v>
      </c>
      <c r="N159">
        <v>4</v>
      </c>
      <c r="O159">
        <v>0</v>
      </c>
      <c r="P159">
        <v>0</v>
      </c>
    </row>
    <row r="160" spans="1:16" x14ac:dyDescent="0.3">
      <c r="A160" t="s">
        <v>11</v>
      </c>
      <c r="B160">
        <v>37</v>
      </c>
      <c r="C160">
        <v>13</v>
      </c>
      <c r="D160">
        <v>17</v>
      </c>
      <c r="E160">
        <v>7</v>
      </c>
      <c r="F160">
        <v>0</v>
      </c>
      <c r="G160">
        <v>14</v>
      </c>
      <c r="H160">
        <v>7</v>
      </c>
      <c r="I160">
        <v>4</v>
      </c>
      <c r="J160">
        <v>3</v>
      </c>
      <c r="K160">
        <v>0</v>
      </c>
      <c r="L160">
        <v>23</v>
      </c>
      <c r="M160">
        <v>7</v>
      </c>
      <c r="N160">
        <v>13</v>
      </c>
      <c r="O160">
        <v>3</v>
      </c>
      <c r="P160">
        <v>0</v>
      </c>
    </row>
    <row r="161" spans="1:16" x14ac:dyDescent="0.3">
      <c r="A161" t="s">
        <v>12</v>
      </c>
      <c r="B161">
        <v>11</v>
      </c>
      <c r="C161">
        <v>7</v>
      </c>
      <c r="D161">
        <v>4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11</v>
      </c>
      <c r="M161">
        <v>7</v>
      </c>
      <c r="N161">
        <v>4</v>
      </c>
      <c r="O161">
        <v>0</v>
      </c>
      <c r="P161">
        <v>0</v>
      </c>
    </row>
    <row r="162" spans="1:16" x14ac:dyDescent="0.3">
      <c r="A162" t="s">
        <v>13</v>
      </c>
      <c r="B162">
        <v>35</v>
      </c>
      <c r="C162">
        <v>13</v>
      </c>
      <c r="D162">
        <v>13</v>
      </c>
      <c r="E162">
        <v>7</v>
      </c>
      <c r="F162">
        <v>3</v>
      </c>
      <c r="G162">
        <v>15</v>
      </c>
      <c r="H162">
        <v>0</v>
      </c>
      <c r="I162">
        <v>8</v>
      </c>
      <c r="J162">
        <v>3</v>
      </c>
      <c r="K162">
        <v>3</v>
      </c>
      <c r="L162">
        <v>21</v>
      </c>
      <c r="M162">
        <v>13</v>
      </c>
      <c r="N162">
        <v>4</v>
      </c>
      <c r="O162">
        <v>3</v>
      </c>
      <c r="P162">
        <v>0</v>
      </c>
    </row>
    <row r="163" spans="1:16" x14ac:dyDescent="0.3">
      <c r="A163" t="s">
        <v>14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</row>
    <row r="164" spans="1:16" x14ac:dyDescent="0.3">
      <c r="A164" t="s">
        <v>15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</row>
    <row r="165" spans="1:16" x14ac:dyDescent="0.3">
      <c r="A165" t="s">
        <v>16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</row>
    <row r="166" spans="1:16" x14ac:dyDescent="0.3">
      <c r="A166" t="s">
        <v>17</v>
      </c>
      <c r="B166">
        <v>13</v>
      </c>
      <c r="C166">
        <v>0</v>
      </c>
      <c r="D166">
        <v>13</v>
      </c>
      <c r="E166">
        <v>0</v>
      </c>
      <c r="F166">
        <v>0</v>
      </c>
      <c r="G166">
        <v>8</v>
      </c>
      <c r="H166">
        <v>0</v>
      </c>
      <c r="I166">
        <v>8</v>
      </c>
      <c r="J166">
        <v>0</v>
      </c>
      <c r="K166">
        <v>0</v>
      </c>
      <c r="L166">
        <v>4</v>
      </c>
      <c r="M166">
        <v>0</v>
      </c>
      <c r="N166">
        <v>4</v>
      </c>
      <c r="O166">
        <v>0</v>
      </c>
      <c r="P166">
        <v>0</v>
      </c>
    </row>
    <row r="167" spans="1:16" x14ac:dyDescent="0.3">
      <c r="A167" t="s">
        <v>18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</row>
    <row r="168" spans="1:16" x14ac:dyDescent="0.3">
      <c r="A168" t="s">
        <v>19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</row>
    <row r="169" spans="1:16" x14ac:dyDescent="0.3">
      <c r="A169" t="s">
        <v>20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</row>
    <row r="170" spans="1:16" x14ac:dyDescent="0.3">
      <c r="A170" t="s">
        <v>21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</row>
    <row r="171" spans="1:16" x14ac:dyDescent="0.3">
      <c r="A171" t="s">
        <v>22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04"/>
  <sheetViews>
    <sheetView workbookViewId="0">
      <selection sqref="A1:M104"/>
    </sheetView>
  </sheetViews>
  <sheetFormatPr defaultRowHeight="14.4" x14ac:dyDescent="0.3"/>
  <sheetData>
    <row r="1" spans="1:13" x14ac:dyDescent="0.3">
      <c r="A1" t="s">
        <v>276</v>
      </c>
    </row>
    <row r="2" spans="1:13" x14ac:dyDescent="0.3">
      <c r="B2" t="s">
        <v>277</v>
      </c>
    </row>
    <row r="3" spans="1:13" x14ac:dyDescent="0.3">
      <c r="B3" t="s">
        <v>0</v>
      </c>
      <c r="C3" t="s">
        <v>278</v>
      </c>
      <c r="D3" t="s">
        <v>279</v>
      </c>
      <c r="E3" t="s">
        <v>280</v>
      </c>
      <c r="F3" t="s">
        <v>281</v>
      </c>
      <c r="G3" t="s">
        <v>282</v>
      </c>
      <c r="H3" t="s">
        <v>283</v>
      </c>
      <c r="I3" t="s">
        <v>284</v>
      </c>
      <c r="J3" t="s">
        <v>285</v>
      </c>
      <c r="K3" t="s">
        <v>286</v>
      </c>
      <c r="L3" t="s">
        <v>287</v>
      </c>
      <c r="M3" t="s">
        <v>23</v>
      </c>
    </row>
    <row r="4" spans="1:13" x14ac:dyDescent="0.3">
      <c r="A4" t="s">
        <v>270</v>
      </c>
    </row>
    <row r="5" spans="1:13" x14ac:dyDescent="0.3">
      <c r="A5" t="s">
        <v>254</v>
      </c>
    </row>
    <row r="6" spans="1:13" x14ac:dyDescent="0.3">
      <c r="A6" t="s">
        <v>288</v>
      </c>
    </row>
    <row r="7" spans="1:13" x14ac:dyDescent="0.3">
      <c r="A7" t="s">
        <v>0</v>
      </c>
      <c r="B7">
        <v>2512</v>
      </c>
      <c r="C7">
        <v>563</v>
      </c>
      <c r="D7">
        <v>1150</v>
      </c>
      <c r="E7">
        <v>555</v>
      </c>
      <c r="F7">
        <v>163</v>
      </c>
      <c r="G7">
        <v>46</v>
      </c>
      <c r="H7">
        <v>26</v>
      </c>
      <c r="I7">
        <v>7</v>
      </c>
      <c r="J7">
        <v>0</v>
      </c>
      <c r="K7">
        <v>4</v>
      </c>
      <c r="L7">
        <v>0</v>
      </c>
      <c r="M7">
        <v>1.6</v>
      </c>
    </row>
    <row r="8" spans="1:13" x14ac:dyDescent="0.3">
      <c r="A8" t="s">
        <v>289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3">
      <c r="A9" t="s">
        <v>290</v>
      </c>
      <c r="B9">
        <v>60</v>
      </c>
      <c r="C9">
        <v>30</v>
      </c>
      <c r="D9">
        <v>30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</row>
    <row r="10" spans="1:13" x14ac:dyDescent="0.3">
      <c r="A10" t="s">
        <v>291</v>
      </c>
      <c r="B10">
        <v>199</v>
      </c>
      <c r="C10">
        <v>36</v>
      </c>
      <c r="D10">
        <v>98</v>
      </c>
      <c r="E10">
        <v>65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1.6</v>
      </c>
    </row>
    <row r="11" spans="1:13" x14ac:dyDescent="0.3">
      <c r="A11" t="s">
        <v>292</v>
      </c>
      <c r="B11">
        <v>313</v>
      </c>
      <c r="C11">
        <v>60</v>
      </c>
      <c r="D11">
        <v>182</v>
      </c>
      <c r="E11">
        <v>71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1.5</v>
      </c>
    </row>
    <row r="12" spans="1:13" x14ac:dyDescent="0.3">
      <c r="A12" t="s">
        <v>293</v>
      </c>
      <c r="B12">
        <v>435</v>
      </c>
      <c r="C12">
        <v>104</v>
      </c>
      <c r="D12">
        <v>213</v>
      </c>
      <c r="E12">
        <v>101</v>
      </c>
      <c r="F12">
        <v>17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1.5</v>
      </c>
    </row>
    <row r="13" spans="1:13" x14ac:dyDescent="0.3">
      <c r="A13" t="s">
        <v>294</v>
      </c>
      <c r="B13">
        <v>385</v>
      </c>
      <c r="C13">
        <v>99</v>
      </c>
      <c r="D13">
        <v>146</v>
      </c>
      <c r="E13">
        <v>110</v>
      </c>
      <c r="F13">
        <v>29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1.6</v>
      </c>
    </row>
    <row r="14" spans="1:13" x14ac:dyDescent="0.3">
      <c r="A14" t="s">
        <v>295</v>
      </c>
      <c r="B14">
        <v>343</v>
      </c>
      <c r="C14">
        <v>55</v>
      </c>
      <c r="D14">
        <v>193</v>
      </c>
      <c r="E14">
        <v>51</v>
      </c>
      <c r="F14">
        <v>24</v>
      </c>
      <c r="G14">
        <v>20</v>
      </c>
      <c r="H14">
        <v>0</v>
      </c>
      <c r="I14">
        <v>0</v>
      </c>
      <c r="J14">
        <v>0</v>
      </c>
      <c r="K14">
        <v>0</v>
      </c>
      <c r="L14">
        <v>0</v>
      </c>
      <c r="M14">
        <v>1.6</v>
      </c>
    </row>
    <row r="15" spans="1:13" x14ac:dyDescent="0.3">
      <c r="A15" t="s">
        <v>296</v>
      </c>
      <c r="B15">
        <v>298</v>
      </c>
      <c r="C15">
        <v>68</v>
      </c>
      <c r="D15">
        <v>150</v>
      </c>
      <c r="E15">
        <v>40</v>
      </c>
      <c r="F15">
        <v>20</v>
      </c>
      <c r="G15">
        <v>0</v>
      </c>
      <c r="H15">
        <v>20</v>
      </c>
      <c r="I15">
        <v>0</v>
      </c>
      <c r="J15">
        <v>0</v>
      </c>
      <c r="K15">
        <v>0</v>
      </c>
      <c r="L15">
        <v>0</v>
      </c>
      <c r="M15">
        <v>1.5</v>
      </c>
    </row>
    <row r="16" spans="1:13" x14ac:dyDescent="0.3">
      <c r="A16" t="s">
        <v>297</v>
      </c>
      <c r="B16">
        <v>230</v>
      </c>
      <c r="C16">
        <v>62</v>
      </c>
      <c r="D16">
        <v>60</v>
      </c>
      <c r="E16">
        <v>71</v>
      </c>
      <c r="F16">
        <v>29</v>
      </c>
      <c r="G16">
        <v>7</v>
      </c>
      <c r="H16">
        <v>0</v>
      </c>
      <c r="I16">
        <v>0</v>
      </c>
      <c r="J16">
        <v>0</v>
      </c>
      <c r="K16">
        <v>0</v>
      </c>
      <c r="L16">
        <v>0</v>
      </c>
      <c r="M16">
        <v>1.9</v>
      </c>
    </row>
    <row r="17" spans="1:13" x14ac:dyDescent="0.3">
      <c r="A17" t="s">
        <v>298</v>
      </c>
      <c r="B17">
        <v>96</v>
      </c>
      <c r="C17">
        <v>11</v>
      </c>
      <c r="D17">
        <v>47</v>
      </c>
      <c r="E17">
        <v>7</v>
      </c>
      <c r="F17">
        <v>20</v>
      </c>
      <c r="G17">
        <v>7</v>
      </c>
      <c r="H17">
        <v>7</v>
      </c>
      <c r="I17">
        <v>0</v>
      </c>
      <c r="J17">
        <v>0</v>
      </c>
      <c r="K17">
        <v>0</v>
      </c>
      <c r="L17">
        <v>0</v>
      </c>
      <c r="M17">
        <v>1.8</v>
      </c>
    </row>
    <row r="18" spans="1:13" x14ac:dyDescent="0.3">
      <c r="A18" t="s">
        <v>299</v>
      </c>
      <c r="B18">
        <v>106</v>
      </c>
      <c r="C18">
        <v>24</v>
      </c>
      <c r="D18">
        <v>24</v>
      </c>
      <c r="E18">
        <v>26</v>
      </c>
      <c r="F18">
        <v>13</v>
      </c>
      <c r="G18">
        <v>13</v>
      </c>
      <c r="H18">
        <v>0</v>
      </c>
      <c r="I18">
        <v>7</v>
      </c>
      <c r="J18">
        <v>0</v>
      </c>
      <c r="K18">
        <v>0</v>
      </c>
      <c r="L18">
        <v>0</v>
      </c>
      <c r="M18">
        <v>2.2000000000000002</v>
      </c>
    </row>
    <row r="19" spans="1:13" x14ac:dyDescent="0.3">
      <c r="A19" t="s">
        <v>300</v>
      </c>
      <c r="B19">
        <v>13</v>
      </c>
      <c r="C19">
        <v>7</v>
      </c>
      <c r="D19">
        <v>0</v>
      </c>
      <c r="E19">
        <v>7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1.5</v>
      </c>
    </row>
    <row r="20" spans="1:13" x14ac:dyDescent="0.3">
      <c r="A20" t="s">
        <v>301</v>
      </c>
      <c r="B20">
        <v>24</v>
      </c>
      <c r="C20">
        <v>7</v>
      </c>
      <c r="D20">
        <v>0</v>
      </c>
      <c r="E20">
        <v>7</v>
      </c>
      <c r="F20">
        <v>11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2.8</v>
      </c>
    </row>
    <row r="21" spans="1:13" x14ac:dyDescent="0.3">
      <c r="A21" t="s">
        <v>302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3">
      <c r="A22" t="s">
        <v>303</v>
      </c>
      <c r="B22">
        <v>7</v>
      </c>
      <c r="C22">
        <v>0</v>
      </c>
      <c r="D22">
        <v>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1.5</v>
      </c>
    </row>
    <row r="23" spans="1:13" x14ac:dyDescent="0.3">
      <c r="A23" t="s">
        <v>304</v>
      </c>
      <c r="B23">
        <v>4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4</v>
      </c>
      <c r="L23">
        <v>0</v>
      </c>
      <c r="M23">
        <v>8.5</v>
      </c>
    </row>
    <row r="24" spans="1:13" x14ac:dyDescent="0.3">
      <c r="A24" t="s">
        <v>23</v>
      </c>
      <c r="B24">
        <v>5.6</v>
      </c>
      <c r="C24">
        <v>5.5</v>
      </c>
      <c r="D24">
        <v>5.4</v>
      </c>
      <c r="E24">
        <v>5.4</v>
      </c>
      <c r="F24">
        <v>7.6</v>
      </c>
      <c r="G24">
        <v>8.5</v>
      </c>
      <c r="H24">
        <v>7.7</v>
      </c>
      <c r="I24">
        <v>10.5</v>
      </c>
      <c r="J24">
        <v>0</v>
      </c>
      <c r="K24">
        <v>57</v>
      </c>
      <c r="L24">
        <v>0</v>
      </c>
      <c r="M24">
        <v>0</v>
      </c>
    </row>
    <row r="25" spans="1:13" x14ac:dyDescent="0.3">
      <c r="A25" t="s">
        <v>272</v>
      </c>
    </row>
    <row r="26" spans="1:13" x14ac:dyDescent="0.3">
      <c r="A26" t="s">
        <v>288</v>
      </c>
    </row>
    <row r="27" spans="1:13" x14ac:dyDescent="0.3">
      <c r="A27" t="s">
        <v>0</v>
      </c>
      <c r="B27">
        <v>1925</v>
      </c>
      <c r="C27">
        <v>423</v>
      </c>
      <c r="D27">
        <v>910</v>
      </c>
      <c r="E27">
        <v>371</v>
      </c>
      <c r="F27">
        <v>143</v>
      </c>
      <c r="G27">
        <v>46</v>
      </c>
      <c r="H27">
        <v>26</v>
      </c>
      <c r="I27">
        <v>7</v>
      </c>
      <c r="J27">
        <v>0</v>
      </c>
      <c r="K27">
        <v>0</v>
      </c>
      <c r="L27">
        <v>0</v>
      </c>
      <c r="M27">
        <v>1.6</v>
      </c>
    </row>
    <row r="28" spans="1:13" x14ac:dyDescent="0.3">
      <c r="A28" t="s">
        <v>289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3">
      <c r="A29" t="s">
        <v>290</v>
      </c>
      <c r="B29">
        <v>26</v>
      </c>
      <c r="C29">
        <v>0</v>
      </c>
      <c r="D29">
        <v>26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1.5</v>
      </c>
    </row>
    <row r="30" spans="1:13" x14ac:dyDescent="0.3">
      <c r="A30" t="s">
        <v>291</v>
      </c>
      <c r="B30">
        <v>85</v>
      </c>
      <c r="C30">
        <v>13</v>
      </c>
      <c r="D30">
        <v>46</v>
      </c>
      <c r="E30">
        <v>26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1.6</v>
      </c>
    </row>
    <row r="31" spans="1:13" x14ac:dyDescent="0.3">
      <c r="A31" t="s">
        <v>292</v>
      </c>
      <c r="B31">
        <v>228</v>
      </c>
      <c r="C31">
        <v>39</v>
      </c>
      <c r="D31">
        <v>143</v>
      </c>
      <c r="E31">
        <v>46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1.5</v>
      </c>
    </row>
    <row r="32" spans="1:13" x14ac:dyDescent="0.3">
      <c r="A32" t="s">
        <v>293</v>
      </c>
      <c r="B32">
        <v>351</v>
      </c>
      <c r="C32">
        <v>85</v>
      </c>
      <c r="D32">
        <v>189</v>
      </c>
      <c r="E32">
        <v>65</v>
      </c>
      <c r="F32">
        <v>13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1.5</v>
      </c>
    </row>
    <row r="33" spans="1:13" x14ac:dyDescent="0.3">
      <c r="A33" t="s">
        <v>294</v>
      </c>
      <c r="B33">
        <v>280</v>
      </c>
      <c r="C33">
        <v>85</v>
      </c>
      <c r="D33">
        <v>98</v>
      </c>
      <c r="E33">
        <v>72</v>
      </c>
      <c r="F33">
        <v>26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1.6</v>
      </c>
    </row>
    <row r="34" spans="1:13" x14ac:dyDescent="0.3">
      <c r="A34" t="s">
        <v>295</v>
      </c>
      <c r="B34">
        <v>280</v>
      </c>
      <c r="C34">
        <v>52</v>
      </c>
      <c r="D34">
        <v>163</v>
      </c>
      <c r="E34">
        <v>26</v>
      </c>
      <c r="F34">
        <v>20</v>
      </c>
      <c r="G34">
        <v>20</v>
      </c>
      <c r="H34">
        <v>0</v>
      </c>
      <c r="I34">
        <v>0</v>
      </c>
      <c r="J34">
        <v>0</v>
      </c>
      <c r="K34">
        <v>0</v>
      </c>
      <c r="L34">
        <v>0</v>
      </c>
      <c r="M34">
        <v>1.5</v>
      </c>
    </row>
    <row r="35" spans="1:13" x14ac:dyDescent="0.3">
      <c r="A35" t="s">
        <v>296</v>
      </c>
      <c r="B35">
        <v>260</v>
      </c>
      <c r="C35">
        <v>59</v>
      </c>
      <c r="D35">
        <v>130</v>
      </c>
      <c r="E35">
        <v>33</v>
      </c>
      <c r="F35">
        <v>20</v>
      </c>
      <c r="G35">
        <v>0</v>
      </c>
      <c r="H35">
        <v>20</v>
      </c>
      <c r="I35">
        <v>0</v>
      </c>
      <c r="J35">
        <v>0</v>
      </c>
      <c r="K35">
        <v>0</v>
      </c>
      <c r="L35">
        <v>0</v>
      </c>
      <c r="M35">
        <v>1.6</v>
      </c>
    </row>
    <row r="36" spans="1:13" x14ac:dyDescent="0.3">
      <c r="A36" t="s">
        <v>297</v>
      </c>
      <c r="B36">
        <v>195</v>
      </c>
      <c r="C36">
        <v>52</v>
      </c>
      <c r="D36">
        <v>52</v>
      </c>
      <c r="E36">
        <v>59</v>
      </c>
      <c r="F36">
        <v>26</v>
      </c>
      <c r="G36">
        <v>7</v>
      </c>
      <c r="H36">
        <v>0</v>
      </c>
      <c r="I36">
        <v>0</v>
      </c>
      <c r="J36">
        <v>0</v>
      </c>
      <c r="K36">
        <v>0</v>
      </c>
      <c r="L36">
        <v>0</v>
      </c>
      <c r="M36">
        <v>1.9</v>
      </c>
    </row>
    <row r="37" spans="1:13" x14ac:dyDescent="0.3">
      <c r="A37" t="s">
        <v>298</v>
      </c>
      <c r="B37">
        <v>85</v>
      </c>
      <c r="C37">
        <v>7</v>
      </c>
      <c r="D37">
        <v>39</v>
      </c>
      <c r="E37">
        <v>7</v>
      </c>
      <c r="F37">
        <v>20</v>
      </c>
      <c r="G37">
        <v>7</v>
      </c>
      <c r="H37">
        <v>7</v>
      </c>
      <c r="I37">
        <v>0</v>
      </c>
      <c r="J37">
        <v>0</v>
      </c>
      <c r="K37">
        <v>0</v>
      </c>
      <c r="L37">
        <v>0</v>
      </c>
      <c r="M37">
        <v>1.9</v>
      </c>
    </row>
    <row r="38" spans="1:13" x14ac:dyDescent="0.3">
      <c r="A38" t="s">
        <v>299</v>
      </c>
      <c r="B38">
        <v>98</v>
      </c>
      <c r="C38">
        <v>20</v>
      </c>
      <c r="D38">
        <v>20</v>
      </c>
      <c r="E38">
        <v>26</v>
      </c>
      <c r="F38">
        <v>13</v>
      </c>
      <c r="G38">
        <v>13</v>
      </c>
      <c r="H38">
        <v>0</v>
      </c>
      <c r="I38">
        <v>7</v>
      </c>
      <c r="J38">
        <v>0</v>
      </c>
      <c r="K38">
        <v>0</v>
      </c>
      <c r="L38">
        <v>0</v>
      </c>
      <c r="M38">
        <v>2.4</v>
      </c>
    </row>
    <row r="39" spans="1:13" x14ac:dyDescent="0.3">
      <c r="A39" t="s">
        <v>300</v>
      </c>
      <c r="B39">
        <v>13</v>
      </c>
      <c r="C39">
        <v>7</v>
      </c>
      <c r="D39">
        <v>0</v>
      </c>
      <c r="E39">
        <v>7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1.5</v>
      </c>
    </row>
    <row r="40" spans="1:13" x14ac:dyDescent="0.3">
      <c r="A40" t="s">
        <v>301</v>
      </c>
      <c r="B40">
        <v>20</v>
      </c>
      <c r="C40">
        <v>7</v>
      </c>
      <c r="D40">
        <v>0</v>
      </c>
      <c r="E40">
        <v>7</v>
      </c>
      <c r="F40">
        <v>7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2.5</v>
      </c>
    </row>
    <row r="41" spans="1:13" x14ac:dyDescent="0.3">
      <c r="A41" t="s">
        <v>302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</row>
    <row r="42" spans="1:13" x14ac:dyDescent="0.3">
      <c r="A42" t="s">
        <v>303</v>
      </c>
      <c r="B42">
        <v>7</v>
      </c>
      <c r="C42">
        <v>0</v>
      </c>
      <c r="D42">
        <v>7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1.5</v>
      </c>
    </row>
    <row r="43" spans="1:13" x14ac:dyDescent="0.3">
      <c r="A43" t="s">
        <v>304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</row>
    <row r="44" spans="1:13" x14ac:dyDescent="0.3">
      <c r="A44" t="s">
        <v>23</v>
      </c>
      <c r="B44">
        <v>6</v>
      </c>
      <c r="C44">
        <v>5.9</v>
      </c>
      <c r="D44">
        <v>5.5</v>
      </c>
      <c r="E44">
        <v>5.7</v>
      </c>
      <c r="F44">
        <v>7.7</v>
      </c>
      <c r="G44">
        <v>8.5</v>
      </c>
      <c r="H44">
        <v>7.7</v>
      </c>
      <c r="I44">
        <v>10.5</v>
      </c>
      <c r="J44">
        <v>0</v>
      </c>
      <c r="K44">
        <v>0</v>
      </c>
      <c r="L44">
        <v>0</v>
      </c>
      <c r="M44">
        <v>0</v>
      </c>
    </row>
    <row r="45" spans="1:13" x14ac:dyDescent="0.3">
      <c r="A45" t="s">
        <v>273</v>
      </c>
    </row>
    <row r="46" spans="1:13" x14ac:dyDescent="0.3">
      <c r="A46" t="s">
        <v>288</v>
      </c>
    </row>
    <row r="47" spans="1:13" x14ac:dyDescent="0.3">
      <c r="A47" t="s">
        <v>0</v>
      </c>
      <c r="B47">
        <v>434</v>
      </c>
      <c r="C47">
        <v>88</v>
      </c>
      <c r="D47">
        <v>181</v>
      </c>
      <c r="E47">
        <v>147</v>
      </c>
      <c r="F47">
        <v>13</v>
      </c>
      <c r="G47">
        <v>0</v>
      </c>
      <c r="H47">
        <v>0</v>
      </c>
      <c r="I47">
        <v>0</v>
      </c>
      <c r="J47">
        <v>0</v>
      </c>
      <c r="K47">
        <v>4</v>
      </c>
      <c r="L47">
        <v>0</v>
      </c>
      <c r="M47">
        <v>1.7</v>
      </c>
    </row>
    <row r="48" spans="1:13" x14ac:dyDescent="0.3">
      <c r="A48" t="s">
        <v>289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</row>
    <row r="49" spans="1:13" x14ac:dyDescent="0.3">
      <c r="A49" t="s">
        <v>290</v>
      </c>
      <c r="B49">
        <v>25</v>
      </c>
      <c r="C49">
        <v>21</v>
      </c>
      <c r="D49">
        <v>4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0.6</v>
      </c>
    </row>
    <row r="50" spans="1:13" x14ac:dyDescent="0.3">
      <c r="A50" t="s">
        <v>291</v>
      </c>
      <c r="B50">
        <v>88</v>
      </c>
      <c r="C50">
        <v>13</v>
      </c>
      <c r="D50">
        <v>46</v>
      </c>
      <c r="E50">
        <v>29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1.7</v>
      </c>
    </row>
    <row r="51" spans="1:13" x14ac:dyDescent="0.3">
      <c r="A51" t="s">
        <v>292</v>
      </c>
      <c r="B51">
        <v>76</v>
      </c>
      <c r="C51">
        <v>21</v>
      </c>
      <c r="D51">
        <v>29</v>
      </c>
      <c r="E51">
        <v>25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1.6</v>
      </c>
    </row>
    <row r="52" spans="1:13" x14ac:dyDescent="0.3">
      <c r="A52" t="s">
        <v>293</v>
      </c>
      <c r="B52">
        <v>67</v>
      </c>
      <c r="C52">
        <v>17</v>
      </c>
      <c r="D52">
        <v>21</v>
      </c>
      <c r="E52">
        <v>25</v>
      </c>
      <c r="F52">
        <v>4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1.8</v>
      </c>
    </row>
    <row r="53" spans="1:13" x14ac:dyDescent="0.3">
      <c r="A53" t="s">
        <v>294</v>
      </c>
      <c r="B53">
        <v>63</v>
      </c>
      <c r="C53">
        <v>4</v>
      </c>
      <c r="D53">
        <v>34</v>
      </c>
      <c r="E53">
        <v>25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1.8</v>
      </c>
    </row>
    <row r="54" spans="1:13" x14ac:dyDescent="0.3">
      <c r="A54" t="s">
        <v>295</v>
      </c>
      <c r="B54">
        <v>51</v>
      </c>
      <c r="C54">
        <v>0</v>
      </c>
      <c r="D54">
        <v>21</v>
      </c>
      <c r="E54">
        <v>25</v>
      </c>
      <c r="F54">
        <v>4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2.2000000000000002</v>
      </c>
    </row>
    <row r="55" spans="1:13" x14ac:dyDescent="0.3">
      <c r="A55" t="s">
        <v>296</v>
      </c>
      <c r="B55">
        <v>17</v>
      </c>
      <c r="C55">
        <v>4</v>
      </c>
      <c r="D55">
        <v>8</v>
      </c>
      <c r="E55">
        <v>4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1.5</v>
      </c>
    </row>
    <row r="56" spans="1:13" x14ac:dyDescent="0.3">
      <c r="A56" t="s">
        <v>297</v>
      </c>
      <c r="B56">
        <v>21</v>
      </c>
      <c r="C56">
        <v>0</v>
      </c>
      <c r="D56">
        <v>8</v>
      </c>
      <c r="E56">
        <v>13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2.2000000000000002</v>
      </c>
    </row>
    <row r="57" spans="1:13" x14ac:dyDescent="0.3">
      <c r="A57" t="s">
        <v>298</v>
      </c>
      <c r="B57">
        <v>8</v>
      </c>
      <c r="C57">
        <v>4</v>
      </c>
      <c r="D57">
        <v>4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1</v>
      </c>
    </row>
    <row r="58" spans="1:13" x14ac:dyDescent="0.3">
      <c r="A58" t="s">
        <v>299</v>
      </c>
      <c r="B58">
        <v>8</v>
      </c>
      <c r="C58">
        <v>4</v>
      </c>
      <c r="D58">
        <v>4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1</v>
      </c>
    </row>
    <row r="59" spans="1:13" x14ac:dyDescent="0.3">
      <c r="A59" t="s">
        <v>300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</row>
    <row r="60" spans="1:13" x14ac:dyDescent="0.3">
      <c r="A60" t="s">
        <v>301</v>
      </c>
      <c r="B60">
        <v>4</v>
      </c>
      <c r="C60">
        <v>0</v>
      </c>
      <c r="D60">
        <v>0</v>
      </c>
      <c r="E60">
        <v>0</v>
      </c>
      <c r="F60">
        <v>4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3.5</v>
      </c>
    </row>
    <row r="61" spans="1:13" x14ac:dyDescent="0.3">
      <c r="A61" t="s">
        <v>302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</row>
    <row r="62" spans="1:13" x14ac:dyDescent="0.3">
      <c r="A62" t="s">
        <v>303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</row>
    <row r="63" spans="1:13" x14ac:dyDescent="0.3">
      <c r="A63" t="s">
        <v>304</v>
      </c>
      <c r="B63">
        <v>4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4</v>
      </c>
      <c r="L63">
        <v>0</v>
      </c>
      <c r="M63">
        <v>8.5</v>
      </c>
    </row>
    <row r="64" spans="1:13" x14ac:dyDescent="0.3">
      <c r="A64" t="s">
        <v>23</v>
      </c>
      <c r="B64">
        <v>4.4000000000000004</v>
      </c>
      <c r="C64">
        <v>3.5</v>
      </c>
      <c r="D64">
        <v>4.5</v>
      </c>
      <c r="E64">
        <v>4.8</v>
      </c>
      <c r="F64">
        <v>6.5</v>
      </c>
      <c r="G64">
        <v>0</v>
      </c>
      <c r="H64">
        <v>0</v>
      </c>
      <c r="I64">
        <v>0</v>
      </c>
      <c r="J64">
        <v>0</v>
      </c>
      <c r="K64">
        <v>57</v>
      </c>
      <c r="L64">
        <v>0</v>
      </c>
      <c r="M64">
        <v>0</v>
      </c>
    </row>
    <row r="65" spans="1:13" x14ac:dyDescent="0.3">
      <c r="A65" t="s">
        <v>274</v>
      </c>
    </row>
    <row r="66" spans="1:13" x14ac:dyDescent="0.3">
      <c r="A66" t="s">
        <v>288</v>
      </c>
    </row>
    <row r="67" spans="1:13" x14ac:dyDescent="0.3">
      <c r="A67" t="s">
        <v>0</v>
      </c>
      <c r="B67">
        <v>100</v>
      </c>
      <c r="C67">
        <v>34</v>
      </c>
      <c r="D67">
        <v>28</v>
      </c>
      <c r="E67">
        <v>31</v>
      </c>
      <c r="F67">
        <v>7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1.6</v>
      </c>
    </row>
    <row r="68" spans="1:13" x14ac:dyDescent="0.3">
      <c r="A68" t="s">
        <v>289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</row>
    <row r="69" spans="1:13" x14ac:dyDescent="0.3">
      <c r="A69" t="s">
        <v>290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</row>
    <row r="70" spans="1:13" x14ac:dyDescent="0.3">
      <c r="A70" t="s">
        <v>291</v>
      </c>
      <c r="B70">
        <v>17</v>
      </c>
      <c r="C70">
        <v>10</v>
      </c>
      <c r="D70">
        <v>0</v>
      </c>
      <c r="E70">
        <v>7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0.8</v>
      </c>
    </row>
    <row r="71" spans="1:13" x14ac:dyDescent="0.3">
      <c r="A71" t="s">
        <v>292</v>
      </c>
      <c r="B71">
        <v>7</v>
      </c>
      <c r="C71">
        <v>0</v>
      </c>
      <c r="D71">
        <v>7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1.5</v>
      </c>
    </row>
    <row r="72" spans="1:13" x14ac:dyDescent="0.3">
      <c r="A72" t="s">
        <v>293</v>
      </c>
      <c r="B72">
        <v>14</v>
      </c>
      <c r="C72">
        <v>0</v>
      </c>
      <c r="D72">
        <v>3</v>
      </c>
      <c r="E72">
        <v>10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2.2999999999999998</v>
      </c>
    </row>
    <row r="73" spans="1:13" x14ac:dyDescent="0.3">
      <c r="A73" t="s">
        <v>294</v>
      </c>
      <c r="B73">
        <v>28</v>
      </c>
      <c r="C73">
        <v>10</v>
      </c>
      <c r="D73">
        <v>3</v>
      </c>
      <c r="E73">
        <v>10</v>
      </c>
      <c r="F73">
        <v>3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2</v>
      </c>
    </row>
    <row r="74" spans="1:13" x14ac:dyDescent="0.3">
      <c r="A74" t="s">
        <v>295</v>
      </c>
      <c r="B74">
        <v>10</v>
      </c>
      <c r="C74">
        <v>3</v>
      </c>
      <c r="D74">
        <v>7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1.3</v>
      </c>
    </row>
    <row r="75" spans="1:13" x14ac:dyDescent="0.3">
      <c r="A75" t="s">
        <v>296</v>
      </c>
      <c r="B75">
        <v>7</v>
      </c>
      <c r="C75">
        <v>0</v>
      </c>
      <c r="D75">
        <v>3</v>
      </c>
      <c r="E75">
        <v>3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2</v>
      </c>
    </row>
    <row r="76" spans="1:13" x14ac:dyDescent="0.3">
      <c r="A76" t="s">
        <v>297</v>
      </c>
      <c r="B76">
        <v>14</v>
      </c>
      <c r="C76">
        <v>10</v>
      </c>
      <c r="D76">
        <v>0</v>
      </c>
      <c r="E76">
        <v>0</v>
      </c>
      <c r="F76">
        <v>3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0.7</v>
      </c>
    </row>
    <row r="77" spans="1:13" x14ac:dyDescent="0.3">
      <c r="A77" t="s">
        <v>298</v>
      </c>
      <c r="B77">
        <v>3</v>
      </c>
      <c r="C77">
        <v>0</v>
      </c>
      <c r="D77">
        <v>3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1.5</v>
      </c>
    </row>
    <row r="78" spans="1:13" x14ac:dyDescent="0.3">
      <c r="A78" t="s">
        <v>299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</row>
    <row r="79" spans="1:13" x14ac:dyDescent="0.3">
      <c r="A79" t="s">
        <v>300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</row>
    <row r="80" spans="1:13" x14ac:dyDescent="0.3">
      <c r="A80" t="s">
        <v>301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</row>
    <row r="81" spans="1:13" x14ac:dyDescent="0.3">
      <c r="A81" t="s">
        <v>302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1:13" x14ac:dyDescent="0.3">
      <c r="A82" t="s">
        <v>303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1:13" x14ac:dyDescent="0.3">
      <c r="A83" t="s">
        <v>304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</row>
    <row r="84" spans="1:13" x14ac:dyDescent="0.3">
      <c r="A84" t="s">
        <v>23</v>
      </c>
      <c r="B84">
        <v>5.4</v>
      </c>
      <c r="C84">
        <v>5.7</v>
      </c>
      <c r="D84">
        <v>6</v>
      </c>
      <c r="E84">
        <v>4.8</v>
      </c>
      <c r="F84">
        <v>7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</row>
    <row r="85" spans="1:13" x14ac:dyDescent="0.3">
      <c r="A85" t="s">
        <v>275</v>
      </c>
    </row>
    <row r="86" spans="1:13" x14ac:dyDescent="0.3">
      <c r="A86" t="s">
        <v>288</v>
      </c>
    </row>
    <row r="87" spans="1:13" x14ac:dyDescent="0.3">
      <c r="A87" t="s">
        <v>0</v>
      </c>
      <c r="B87">
        <v>54</v>
      </c>
      <c r="C87">
        <v>17</v>
      </c>
      <c r="D87">
        <v>31</v>
      </c>
      <c r="E87">
        <v>6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1.3</v>
      </c>
    </row>
    <row r="88" spans="1:13" x14ac:dyDescent="0.3">
      <c r="A88" t="s">
        <v>289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</row>
    <row r="89" spans="1:13" x14ac:dyDescent="0.3">
      <c r="A89" t="s">
        <v>290</v>
      </c>
      <c r="B89">
        <v>9</v>
      </c>
      <c r="C89">
        <v>9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0.5</v>
      </c>
    </row>
    <row r="90" spans="1:13" x14ac:dyDescent="0.3">
      <c r="A90" t="s">
        <v>291</v>
      </c>
      <c r="B90">
        <v>9</v>
      </c>
      <c r="C90">
        <v>0</v>
      </c>
      <c r="D90">
        <v>6</v>
      </c>
      <c r="E90">
        <v>3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1.8</v>
      </c>
    </row>
    <row r="91" spans="1:13" x14ac:dyDescent="0.3">
      <c r="A91" t="s">
        <v>292</v>
      </c>
      <c r="B91">
        <v>3</v>
      </c>
      <c r="C91">
        <v>0</v>
      </c>
      <c r="D91">
        <v>3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1.5</v>
      </c>
    </row>
    <row r="92" spans="1:13" x14ac:dyDescent="0.3">
      <c r="A92" t="s">
        <v>293</v>
      </c>
      <c r="B92">
        <v>3</v>
      </c>
      <c r="C92">
        <v>3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0.5</v>
      </c>
    </row>
    <row r="93" spans="1:13" x14ac:dyDescent="0.3">
      <c r="A93" t="s">
        <v>294</v>
      </c>
      <c r="B93">
        <v>14</v>
      </c>
      <c r="C93">
        <v>0</v>
      </c>
      <c r="D93">
        <v>11</v>
      </c>
      <c r="E93">
        <v>3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1.6</v>
      </c>
    </row>
    <row r="94" spans="1:13" x14ac:dyDescent="0.3">
      <c r="A94" t="s">
        <v>295</v>
      </c>
      <c r="B94">
        <v>3</v>
      </c>
      <c r="C94">
        <v>0</v>
      </c>
      <c r="D94">
        <v>3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1.5</v>
      </c>
    </row>
    <row r="95" spans="1:13" x14ac:dyDescent="0.3">
      <c r="A95" t="s">
        <v>296</v>
      </c>
      <c r="B95">
        <v>14</v>
      </c>
      <c r="C95">
        <v>6</v>
      </c>
      <c r="D95">
        <v>9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1.2</v>
      </c>
    </row>
    <row r="96" spans="1:13" x14ac:dyDescent="0.3">
      <c r="A96" t="s">
        <v>297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</row>
    <row r="97" spans="1:13" x14ac:dyDescent="0.3">
      <c r="A97" t="s">
        <v>298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</row>
    <row r="98" spans="1:13" x14ac:dyDescent="0.3">
      <c r="A98" t="s">
        <v>299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</row>
    <row r="99" spans="1:13" x14ac:dyDescent="0.3">
      <c r="A99" t="s">
        <v>300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</row>
    <row r="100" spans="1:13" x14ac:dyDescent="0.3">
      <c r="A100" t="s">
        <v>301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</row>
    <row r="101" spans="1:13" x14ac:dyDescent="0.3">
      <c r="A101" t="s">
        <v>302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</row>
    <row r="102" spans="1:13" x14ac:dyDescent="0.3">
      <c r="A102" t="s">
        <v>303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</row>
    <row r="103" spans="1:13" x14ac:dyDescent="0.3">
      <c r="A103" t="s">
        <v>304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</row>
    <row r="104" spans="1:13" x14ac:dyDescent="0.3">
      <c r="A104" t="s">
        <v>23</v>
      </c>
      <c r="B104">
        <v>5.3</v>
      </c>
      <c r="C104">
        <v>3</v>
      </c>
      <c r="D104">
        <v>5.6</v>
      </c>
      <c r="E104">
        <v>4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99"/>
  <sheetViews>
    <sheetView workbookViewId="0">
      <selection sqref="A1:M99"/>
    </sheetView>
  </sheetViews>
  <sheetFormatPr defaultRowHeight="14.4" x14ac:dyDescent="0.3"/>
  <sheetData>
    <row r="1" spans="1:13" x14ac:dyDescent="0.3">
      <c r="A1" t="s">
        <v>305</v>
      </c>
    </row>
    <row r="2" spans="1:13" x14ac:dyDescent="0.3">
      <c r="B2" t="s">
        <v>277</v>
      </c>
    </row>
    <row r="3" spans="1:13" x14ac:dyDescent="0.3">
      <c r="B3" t="s">
        <v>0</v>
      </c>
      <c r="C3" t="s">
        <v>278</v>
      </c>
      <c r="D3" t="s">
        <v>279</v>
      </c>
      <c r="E3" t="s">
        <v>280</v>
      </c>
      <c r="F3" t="s">
        <v>281</v>
      </c>
      <c r="G3" t="s">
        <v>282</v>
      </c>
      <c r="H3" t="s">
        <v>283</v>
      </c>
      <c r="I3" t="s">
        <v>284</v>
      </c>
      <c r="J3" t="s">
        <v>285</v>
      </c>
      <c r="K3" t="s">
        <v>286</v>
      </c>
      <c r="L3" t="s">
        <v>287</v>
      </c>
      <c r="M3" t="s">
        <v>23</v>
      </c>
    </row>
    <row r="4" spans="1:13" x14ac:dyDescent="0.3">
      <c r="A4" t="s">
        <v>270</v>
      </c>
    </row>
    <row r="5" spans="1:13" x14ac:dyDescent="0.3">
      <c r="A5" t="s">
        <v>254</v>
      </c>
    </row>
    <row r="6" spans="1:13" x14ac:dyDescent="0.3">
      <c r="A6" t="s">
        <v>271</v>
      </c>
    </row>
    <row r="7" spans="1:13" x14ac:dyDescent="0.3">
      <c r="A7" t="s">
        <v>0</v>
      </c>
      <c r="B7">
        <v>2512</v>
      </c>
      <c r="C7">
        <v>563</v>
      </c>
      <c r="D7">
        <v>1150</v>
      </c>
      <c r="E7">
        <v>555</v>
      </c>
      <c r="F7">
        <v>163</v>
      </c>
      <c r="G7">
        <v>46</v>
      </c>
      <c r="H7">
        <v>26</v>
      </c>
      <c r="I7">
        <v>7</v>
      </c>
      <c r="J7">
        <v>0</v>
      </c>
      <c r="K7">
        <v>4</v>
      </c>
      <c r="L7">
        <v>0</v>
      </c>
      <c r="M7">
        <v>1.6</v>
      </c>
    </row>
    <row r="8" spans="1:13" x14ac:dyDescent="0.3">
      <c r="A8" t="s">
        <v>224</v>
      </c>
      <c r="B8">
        <v>205</v>
      </c>
      <c r="C8">
        <v>93</v>
      </c>
      <c r="D8">
        <v>73</v>
      </c>
      <c r="E8">
        <v>7</v>
      </c>
      <c r="F8">
        <v>13</v>
      </c>
      <c r="G8">
        <v>7</v>
      </c>
      <c r="H8">
        <v>7</v>
      </c>
      <c r="I8">
        <v>7</v>
      </c>
      <c r="J8">
        <v>0</v>
      </c>
      <c r="K8">
        <v>0</v>
      </c>
      <c r="L8">
        <v>0</v>
      </c>
      <c r="M8">
        <v>1.1000000000000001</v>
      </c>
    </row>
    <row r="9" spans="1:13" x14ac:dyDescent="0.3">
      <c r="A9" t="s">
        <v>225</v>
      </c>
      <c r="B9">
        <v>53</v>
      </c>
      <c r="C9">
        <v>36</v>
      </c>
      <c r="D9">
        <v>11</v>
      </c>
      <c r="E9">
        <v>0</v>
      </c>
      <c r="F9">
        <v>7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0.7</v>
      </c>
    </row>
    <row r="10" spans="1:13" x14ac:dyDescent="0.3">
      <c r="A10" t="s">
        <v>221</v>
      </c>
      <c r="B10">
        <v>57</v>
      </c>
      <c r="C10">
        <v>24</v>
      </c>
      <c r="D10">
        <v>17</v>
      </c>
      <c r="E10">
        <v>13</v>
      </c>
      <c r="F10">
        <v>3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1.3</v>
      </c>
    </row>
    <row r="11" spans="1:13" x14ac:dyDescent="0.3">
      <c r="A11" t="s">
        <v>222</v>
      </c>
      <c r="B11">
        <v>99</v>
      </c>
      <c r="C11">
        <v>40</v>
      </c>
      <c r="D11">
        <v>33</v>
      </c>
      <c r="E11">
        <v>13</v>
      </c>
      <c r="F11">
        <v>13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1.3</v>
      </c>
    </row>
    <row r="12" spans="1:13" x14ac:dyDescent="0.3">
      <c r="A12" t="s">
        <v>226</v>
      </c>
      <c r="B12">
        <v>147</v>
      </c>
      <c r="C12">
        <v>59</v>
      </c>
      <c r="D12">
        <v>76</v>
      </c>
      <c r="E12">
        <v>7</v>
      </c>
      <c r="F12">
        <v>0</v>
      </c>
      <c r="G12">
        <v>0</v>
      </c>
      <c r="H12">
        <v>7</v>
      </c>
      <c r="I12">
        <v>0</v>
      </c>
      <c r="J12">
        <v>0</v>
      </c>
      <c r="K12">
        <v>0</v>
      </c>
      <c r="L12">
        <v>0</v>
      </c>
      <c r="M12">
        <v>1.2</v>
      </c>
    </row>
    <row r="13" spans="1:13" x14ac:dyDescent="0.3">
      <c r="A13" t="s">
        <v>227</v>
      </c>
      <c r="B13">
        <v>136</v>
      </c>
      <c r="C13">
        <v>19</v>
      </c>
      <c r="D13">
        <v>111</v>
      </c>
      <c r="E13">
        <v>7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1.4</v>
      </c>
    </row>
    <row r="14" spans="1:13" x14ac:dyDescent="0.3">
      <c r="A14" t="s">
        <v>215</v>
      </c>
      <c r="B14">
        <v>433</v>
      </c>
      <c r="C14">
        <v>109</v>
      </c>
      <c r="D14">
        <v>276</v>
      </c>
      <c r="E14">
        <v>44</v>
      </c>
      <c r="F14">
        <v>4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1.4</v>
      </c>
    </row>
    <row r="15" spans="1:13" x14ac:dyDescent="0.3">
      <c r="A15" t="s">
        <v>216</v>
      </c>
      <c r="B15">
        <v>375</v>
      </c>
      <c r="C15">
        <v>58</v>
      </c>
      <c r="D15">
        <v>205</v>
      </c>
      <c r="E15">
        <v>98</v>
      </c>
      <c r="F15">
        <v>13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1.6</v>
      </c>
    </row>
    <row r="16" spans="1:13" x14ac:dyDescent="0.3">
      <c r="A16" t="s">
        <v>217</v>
      </c>
      <c r="B16">
        <v>484</v>
      </c>
      <c r="C16">
        <v>107</v>
      </c>
      <c r="D16">
        <v>231</v>
      </c>
      <c r="E16">
        <v>133</v>
      </c>
      <c r="F16">
        <v>13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1.6</v>
      </c>
    </row>
    <row r="17" spans="1:13" x14ac:dyDescent="0.3">
      <c r="A17" t="s">
        <v>228</v>
      </c>
      <c r="B17">
        <v>247</v>
      </c>
      <c r="C17">
        <v>18</v>
      </c>
      <c r="D17">
        <v>61</v>
      </c>
      <c r="E17">
        <v>124</v>
      </c>
      <c r="F17">
        <v>37</v>
      </c>
      <c r="G17">
        <v>7</v>
      </c>
      <c r="H17">
        <v>0</v>
      </c>
      <c r="I17">
        <v>0</v>
      </c>
      <c r="J17">
        <v>0</v>
      </c>
      <c r="K17">
        <v>0</v>
      </c>
      <c r="L17">
        <v>0</v>
      </c>
      <c r="M17">
        <v>2.4</v>
      </c>
    </row>
    <row r="18" spans="1:13" x14ac:dyDescent="0.3">
      <c r="A18" t="s">
        <v>229</v>
      </c>
      <c r="B18">
        <v>72</v>
      </c>
      <c r="C18">
        <v>0</v>
      </c>
      <c r="D18">
        <v>19</v>
      </c>
      <c r="E18">
        <v>33</v>
      </c>
      <c r="F18">
        <v>13</v>
      </c>
      <c r="G18">
        <v>0</v>
      </c>
      <c r="H18">
        <v>7</v>
      </c>
      <c r="I18">
        <v>0</v>
      </c>
      <c r="J18">
        <v>0</v>
      </c>
      <c r="K18">
        <v>0</v>
      </c>
      <c r="L18">
        <v>0</v>
      </c>
      <c r="M18">
        <v>2.5</v>
      </c>
    </row>
    <row r="19" spans="1:13" x14ac:dyDescent="0.3">
      <c r="A19" t="s">
        <v>230</v>
      </c>
      <c r="B19">
        <v>110</v>
      </c>
      <c r="C19">
        <v>0</v>
      </c>
      <c r="D19">
        <v>14</v>
      </c>
      <c r="E19">
        <v>60</v>
      </c>
      <c r="F19">
        <v>17</v>
      </c>
      <c r="G19">
        <v>13</v>
      </c>
      <c r="H19">
        <v>7</v>
      </c>
      <c r="I19">
        <v>0</v>
      </c>
      <c r="J19">
        <v>0</v>
      </c>
      <c r="K19">
        <v>0</v>
      </c>
      <c r="L19">
        <v>0</v>
      </c>
      <c r="M19">
        <v>2.7</v>
      </c>
    </row>
    <row r="20" spans="1:13" x14ac:dyDescent="0.3">
      <c r="A20" t="s">
        <v>231</v>
      </c>
      <c r="B20">
        <v>24</v>
      </c>
      <c r="C20">
        <v>0</v>
      </c>
      <c r="D20">
        <v>11</v>
      </c>
      <c r="E20">
        <v>0</v>
      </c>
      <c r="F20">
        <v>13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3.1</v>
      </c>
    </row>
    <row r="21" spans="1:13" x14ac:dyDescent="0.3">
      <c r="A21" t="s">
        <v>232</v>
      </c>
      <c r="B21">
        <v>70</v>
      </c>
      <c r="C21">
        <v>0</v>
      </c>
      <c r="D21">
        <v>13</v>
      </c>
      <c r="E21">
        <v>17</v>
      </c>
      <c r="F21">
        <v>16</v>
      </c>
      <c r="G21">
        <v>20</v>
      </c>
      <c r="H21">
        <v>0</v>
      </c>
      <c r="I21">
        <v>0</v>
      </c>
      <c r="J21">
        <v>0</v>
      </c>
      <c r="K21">
        <v>4</v>
      </c>
      <c r="L21">
        <v>0</v>
      </c>
      <c r="M21">
        <v>3.3</v>
      </c>
    </row>
    <row r="22" spans="1:13" x14ac:dyDescent="0.3">
      <c r="A22" t="s">
        <v>23</v>
      </c>
      <c r="B22">
        <v>16670.099999999999</v>
      </c>
      <c r="C22">
        <v>10517</v>
      </c>
      <c r="D22">
        <v>14614.2</v>
      </c>
      <c r="E22">
        <v>26754.400000000001</v>
      </c>
      <c r="F22">
        <v>34114.699999999997</v>
      </c>
      <c r="G22">
        <v>68750</v>
      </c>
      <c r="H22">
        <v>23750</v>
      </c>
      <c r="I22">
        <v>0.5</v>
      </c>
      <c r="J22">
        <v>0</v>
      </c>
      <c r="K22">
        <v>549999.5</v>
      </c>
      <c r="L22">
        <v>0</v>
      </c>
      <c r="M22">
        <v>0</v>
      </c>
    </row>
    <row r="23" spans="1:13" x14ac:dyDescent="0.3">
      <c r="A23" t="s">
        <v>219</v>
      </c>
      <c r="B23">
        <v>22804</v>
      </c>
      <c r="C23">
        <v>11367.2</v>
      </c>
      <c r="D23">
        <v>18123.2</v>
      </c>
      <c r="E23">
        <v>31932.9</v>
      </c>
      <c r="F23">
        <v>42469.9</v>
      </c>
      <c r="G23">
        <v>93740.7</v>
      </c>
      <c r="H23">
        <v>28274.2</v>
      </c>
      <c r="I23">
        <v>0</v>
      </c>
      <c r="J23">
        <v>0</v>
      </c>
      <c r="K23">
        <v>102580</v>
      </c>
      <c r="L23">
        <v>0</v>
      </c>
      <c r="M23">
        <v>0</v>
      </c>
    </row>
    <row r="24" spans="1:13" x14ac:dyDescent="0.3">
      <c r="A24" t="s">
        <v>272</v>
      </c>
    </row>
    <row r="25" spans="1:13" x14ac:dyDescent="0.3">
      <c r="A25" t="s">
        <v>271</v>
      </c>
    </row>
    <row r="26" spans="1:13" x14ac:dyDescent="0.3">
      <c r="A26" t="s">
        <v>0</v>
      </c>
      <c r="B26">
        <v>1925</v>
      </c>
      <c r="C26">
        <v>423</v>
      </c>
      <c r="D26">
        <v>910</v>
      </c>
      <c r="E26">
        <v>371</v>
      </c>
      <c r="F26">
        <v>143</v>
      </c>
      <c r="G26">
        <v>46</v>
      </c>
      <c r="H26">
        <v>26</v>
      </c>
      <c r="I26">
        <v>7</v>
      </c>
      <c r="J26">
        <v>0</v>
      </c>
      <c r="K26">
        <v>0</v>
      </c>
      <c r="L26">
        <v>0</v>
      </c>
      <c r="M26">
        <v>1.6</v>
      </c>
    </row>
    <row r="27" spans="1:13" x14ac:dyDescent="0.3">
      <c r="A27" t="s">
        <v>224</v>
      </c>
      <c r="B27">
        <v>156</v>
      </c>
      <c r="C27">
        <v>52</v>
      </c>
      <c r="D27">
        <v>65</v>
      </c>
      <c r="E27">
        <v>7</v>
      </c>
      <c r="F27">
        <v>13</v>
      </c>
      <c r="G27">
        <v>7</v>
      </c>
      <c r="H27">
        <v>7</v>
      </c>
      <c r="I27">
        <v>7</v>
      </c>
      <c r="J27">
        <v>0</v>
      </c>
      <c r="K27">
        <v>0</v>
      </c>
      <c r="L27">
        <v>0</v>
      </c>
      <c r="M27">
        <v>1.4</v>
      </c>
    </row>
    <row r="28" spans="1:13" x14ac:dyDescent="0.3">
      <c r="A28" t="s">
        <v>225</v>
      </c>
      <c r="B28">
        <v>33</v>
      </c>
      <c r="C28">
        <v>20</v>
      </c>
      <c r="D28">
        <v>7</v>
      </c>
      <c r="E28">
        <v>0</v>
      </c>
      <c r="F28">
        <v>7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0.8</v>
      </c>
    </row>
    <row r="29" spans="1:13" x14ac:dyDescent="0.3">
      <c r="A29" t="s">
        <v>221</v>
      </c>
      <c r="B29">
        <v>46</v>
      </c>
      <c r="C29">
        <v>20</v>
      </c>
      <c r="D29">
        <v>13</v>
      </c>
      <c r="E29">
        <v>13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1.2</v>
      </c>
    </row>
    <row r="30" spans="1:13" x14ac:dyDescent="0.3">
      <c r="A30" t="s">
        <v>222</v>
      </c>
      <c r="B30">
        <v>91</v>
      </c>
      <c r="C30">
        <v>33</v>
      </c>
      <c r="D30">
        <v>33</v>
      </c>
      <c r="E30">
        <v>13</v>
      </c>
      <c r="F30">
        <v>13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1.4</v>
      </c>
    </row>
    <row r="31" spans="1:13" x14ac:dyDescent="0.3">
      <c r="A31" t="s">
        <v>226</v>
      </c>
      <c r="B31">
        <v>143</v>
      </c>
      <c r="C31">
        <v>59</v>
      </c>
      <c r="D31">
        <v>72</v>
      </c>
      <c r="E31">
        <v>7</v>
      </c>
      <c r="F31">
        <v>0</v>
      </c>
      <c r="G31">
        <v>0</v>
      </c>
      <c r="H31">
        <v>7</v>
      </c>
      <c r="I31">
        <v>0</v>
      </c>
      <c r="J31">
        <v>0</v>
      </c>
      <c r="K31">
        <v>0</v>
      </c>
      <c r="L31">
        <v>0</v>
      </c>
      <c r="M31">
        <v>1.2</v>
      </c>
    </row>
    <row r="32" spans="1:13" x14ac:dyDescent="0.3">
      <c r="A32" t="s">
        <v>227</v>
      </c>
      <c r="B32">
        <v>130</v>
      </c>
      <c r="C32">
        <v>13</v>
      </c>
      <c r="D32">
        <v>111</v>
      </c>
      <c r="E32">
        <v>7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1.5</v>
      </c>
    </row>
    <row r="33" spans="1:13" x14ac:dyDescent="0.3">
      <c r="A33" t="s">
        <v>215</v>
      </c>
      <c r="B33">
        <v>364</v>
      </c>
      <c r="C33">
        <v>91</v>
      </c>
      <c r="D33">
        <v>241</v>
      </c>
      <c r="E33">
        <v>33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1.4</v>
      </c>
    </row>
    <row r="34" spans="1:13" x14ac:dyDescent="0.3">
      <c r="A34" t="s">
        <v>216</v>
      </c>
      <c r="B34">
        <v>254</v>
      </c>
      <c r="C34">
        <v>46</v>
      </c>
      <c r="D34">
        <v>117</v>
      </c>
      <c r="E34">
        <v>78</v>
      </c>
      <c r="F34">
        <v>13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1.7</v>
      </c>
    </row>
    <row r="35" spans="1:13" x14ac:dyDescent="0.3">
      <c r="A35" t="s">
        <v>217</v>
      </c>
      <c r="B35">
        <v>377</v>
      </c>
      <c r="C35">
        <v>85</v>
      </c>
      <c r="D35">
        <v>182</v>
      </c>
      <c r="E35">
        <v>98</v>
      </c>
      <c r="F35">
        <v>13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1.6</v>
      </c>
    </row>
    <row r="36" spans="1:13" x14ac:dyDescent="0.3">
      <c r="A36" t="s">
        <v>228</v>
      </c>
      <c r="B36">
        <v>137</v>
      </c>
      <c r="C36">
        <v>7</v>
      </c>
      <c r="D36">
        <v>33</v>
      </c>
      <c r="E36">
        <v>59</v>
      </c>
      <c r="F36">
        <v>33</v>
      </c>
      <c r="G36">
        <v>7</v>
      </c>
      <c r="H36">
        <v>0</v>
      </c>
      <c r="I36">
        <v>0</v>
      </c>
      <c r="J36">
        <v>0</v>
      </c>
      <c r="K36">
        <v>0</v>
      </c>
      <c r="L36">
        <v>0</v>
      </c>
      <c r="M36">
        <v>2.5</v>
      </c>
    </row>
    <row r="37" spans="1:13" x14ac:dyDescent="0.3">
      <c r="A37" t="s">
        <v>229</v>
      </c>
      <c r="B37">
        <v>46</v>
      </c>
      <c r="C37">
        <v>0</v>
      </c>
      <c r="D37">
        <v>13</v>
      </c>
      <c r="E37">
        <v>13</v>
      </c>
      <c r="F37">
        <v>13</v>
      </c>
      <c r="G37">
        <v>0</v>
      </c>
      <c r="H37">
        <v>7</v>
      </c>
      <c r="I37">
        <v>0</v>
      </c>
      <c r="J37">
        <v>0</v>
      </c>
      <c r="K37">
        <v>0</v>
      </c>
      <c r="L37">
        <v>0</v>
      </c>
      <c r="M37">
        <v>2.8</v>
      </c>
    </row>
    <row r="38" spans="1:13" x14ac:dyDescent="0.3">
      <c r="A38" t="s">
        <v>230</v>
      </c>
      <c r="B38">
        <v>72</v>
      </c>
      <c r="C38">
        <v>0</v>
      </c>
      <c r="D38">
        <v>7</v>
      </c>
      <c r="E38">
        <v>33</v>
      </c>
      <c r="F38">
        <v>13</v>
      </c>
      <c r="G38">
        <v>13</v>
      </c>
      <c r="H38">
        <v>7</v>
      </c>
      <c r="I38">
        <v>0</v>
      </c>
      <c r="J38">
        <v>0</v>
      </c>
      <c r="K38">
        <v>0</v>
      </c>
      <c r="L38">
        <v>0</v>
      </c>
      <c r="M38">
        <v>2.9</v>
      </c>
    </row>
    <row r="39" spans="1:13" x14ac:dyDescent="0.3">
      <c r="A39" t="s">
        <v>231</v>
      </c>
      <c r="B39">
        <v>20</v>
      </c>
      <c r="C39">
        <v>0</v>
      </c>
      <c r="D39">
        <v>7</v>
      </c>
      <c r="E39">
        <v>0</v>
      </c>
      <c r="F39">
        <v>13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3.3</v>
      </c>
    </row>
    <row r="40" spans="1:13" x14ac:dyDescent="0.3">
      <c r="A40" t="s">
        <v>232</v>
      </c>
      <c r="B40">
        <v>59</v>
      </c>
      <c r="C40">
        <v>0</v>
      </c>
      <c r="D40">
        <v>13</v>
      </c>
      <c r="E40">
        <v>13</v>
      </c>
      <c r="F40">
        <v>13</v>
      </c>
      <c r="G40">
        <v>20</v>
      </c>
      <c r="H40">
        <v>0</v>
      </c>
      <c r="I40">
        <v>0</v>
      </c>
      <c r="J40">
        <v>0</v>
      </c>
      <c r="K40">
        <v>0</v>
      </c>
      <c r="L40">
        <v>0</v>
      </c>
      <c r="M40">
        <v>3.3</v>
      </c>
    </row>
    <row r="41" spans="1:13" x14ac:dyDescent="0.3">
      <c r="A41" t="s">
        <v>23</v>
      </c>
      <c r="B41">
        <v>15000</v>
      </c>
      <c r="C41">
        <v>10892.9</v>
      </c>
      <c r="D41">
        <v>13243.2</v>
      </c>
      <c r="E41">
        <v>23000</v>
      </c>
      <c r="F41">
        <v>34000</v>
      </c>
      <c r="G41">
        <v>68750</v>
      </c>
      <c r="H41">
        <v>23750</v>
      </c>
      <c r="I41">
        <v>0.5</v>
      </c>
      <c r="J41">
        <v>0</v>
      </c>
      <c r="K41">
        <v>0</v>
      </c>
      <c r="L41">
        <v>0</v>
      </c>
      <c r="M41">
        <v>0</v>
      </c>
    </row>
    <row r="42" spans="1:13" x14ac:dyDescent="0.3">
      <c r="A42" t="s">
        <v>219</v>
      </c>
      <c r="B42">
        <v>22103.599999999999</v>
      </c>
      <c r="C42">
        <v>11566.4</v>
      </c>
      <c r="D42">
        <v>17166.900000000001</v>
      </c>
      <c r="E42">
        <v>30249.9</v>
      </c>
      <c r="F42">
        <v>40634</v>
      </c>
      <c r="G42">
        <v>93740.7</v>
      </c>
      <c r="H42">
        <v>28274.2</v>
      </c>
      <c r="I42">
        <v>0</v>
      </c>
      <c r="J42">
        <v>0</v>
      </c>
      <c r="K42">
        <v>0</v>
      </c>
      <c r="L42">
        <v>0</v>
      </c>
      <c r="M42">
        <v>0</v>
      </c>
    </row>
    <row r="43" spans="1:13" x14ac:dyDescent="0.3">
      <c r="A43" t="s">
        <v>273</v>
      </c>
    </row>
    <row r="44" spans="1:13" x14ac:dyDescent="0.3">
      <c r="A44" t="s">
        <v>271</v>
      </c>
    </row>
    <row r="45" spans="1:13" x14ac:dyDescent="0.3">
      <c r="A45" t="s">
        <v>0</v>
      </c>
      <c r="B45">
        <v>434</v>
      </c>
      <c r="C45">
        <v>88</v>
      </c>
      <c r="D45">
        <v>181</v>
      </c>
      <c r="E45">
        <v>147</v>
      </c>
      <c r="F45">
        <v>13</v>
      </c>
      <c r="G45">
        <v>0</v>
      </c>
      <c r="H45">
        <v>0</v>
      </c>
      <c r="I45">
        <v>0</v>
      </c>
      <c r="J45">
        <v>0</v>
      </c>
      <c r="K45">
        <v>4</v>
      </c>
      <c r="L45">
        <v>0</v>
      </c>
      <c r="M45">
        <v>1.7</v>
      </c>
    </row>
    <row r="46" spans="1:13" x14ac:dyDescent="0.3">
      <c r="A46" t="s">
        <v>224</v>
      </c>
      <c r="B46">
        <v>34</v>
      </c>
      <c r="C46">
        <v>25</v>
      </c>
      <c r="D46">
        <v>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0.7</v>
      </c>
    </row>
    <row r="47" spans="1:13" x14ac:dyDescent="0.3">
      <c r="A47" t="s">
        <v>225</v>
      </c>
      <c r="B47">
        <v>17</v>
      </c>
      <c r="C47">
        <v>13</v>
      </c>
      <c r="D47">
        <v>4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0.7</v>
      </c>
    </row>
    <row r="48" spans="1:13" x14ac:dyDescent="0.3">
      <c r="A48" t="s">
        <v>221</v>
      </c>
      <c r="B48">
        <v>8</v>
      </c>
      <c r="C48">
        <v>4</v>
      </c>
      <c r="D48">
        <v>4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1</v>
      </c>
    </row>
    <row r="49" spans="1:13" x14ac:dyDescent="0.3">
      <c r="A49" t="s">
        <v>222</v>
      </c>
      <c r="B49">
        <v>4</v>
      </c>
      <c r="C49">
        <v>4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0.5</v>
      </c>
    </row>
    <row r="50" spans="1:13" x14ac:dyDescent="0.3">
      <c r="A50" t="s">
        <v>226</v>
      </c>
      <c r="B50">
        <v>4</v>
      </c>
      <c r="C50">
        <v>0</v>
      </c>
      <c r="D50">
        <v>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1.5</v>
      </c>
    </row>
    <row r="51" spans="1:13" x14ac:dyDescent="0.3">
      <c r="A51" t="s">
        <v>227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1:13" x14ac:dyDescent="0.3">
      <c r="A52" t="s">
        <v>215</v>
      </c>
      <c r="B52">
        <v>46</v>
      </c>
      <c r="C52">
        <v>8</v>
      </c>
      <c r="D52">
        <v>29</v>
      </c>
      <c r="E52">
        <v>4</v>
      </c>
      <c r="F52">
        <v>4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1.5</v>
      </c>
    </row>
    <row r="53" spans="1:13" x14ac:dyDescent="0.3">
      <c r="A53" t="s">
        <v>216</v>
      </c>
      <c r="B53">
        <v>105</v>
      </c>
      <c r="C53">
        <v>13</v>
      </c>
      <c r="D53">
        <v>76</v>
      </c>
      <c r="E53">
        <v>17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1.5</v>
      </c>
    </row>
    <row r="54" spans="1:13" x14ac:dyDescent="0.3">
      <c r="A54" t="s">
        <v>217</v>
      </c>
      <c r="B54">
        <v>67</v>
      </c>
      <c r="C54">
        <v>13</v>
      </c>
      <c r="D54">
        <v>29</v>
      </c>
      <c r="E54">
        <v>25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1.7</v>
      </c>
    </row>
    <row r="55" spans="1:13" x14ac:dyDescent="0.3">
      <c r="A55" t="s">
        <v>228</v>
      </c>
      <c r="B55">
        <v>88</v>
      </c>
      <c r="C55">
        <v>8</v>
      </c>
      <c r="D55">
        <v>17</v>
      </c>
      <c r="E55">
        <v>59</v>
      </c>
      <c r="F55">
        <v>4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2.2999999999999998</v>
      </c>
    </row>
    <row r="56" spans="1:13" x14ac:dyDescent="0.3">
      <c r="A56" t="s">
        <v>229</v>
      </c>
      <c r="B56">
        <v>17</v>
      </c>
      <c r="C56">
        <v>0</v>
      </c>
      <c r="D56">
        <v>0</v>
      </c>
      <c r="E56">
        <v>17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2.5</v>
      </c>
    </row>
    <row r="57" spans="1:13" x14ac:dyDescent="0.3">
      <c r="A57" t="s">
        <v>230</v>
      </c>
      <c r="B57">
        <v>29</v>
      </c>
      <c r="C57">
        <v>0</v>
      </c>
      <c r="D57">
        <v>4</v>
      </c>
      <c r="E57">
        <v>21</v>
      </c>
      <c r="F57">
        <v>4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2.5</v>
      </c>
    </row>
    <row r="58" spans="1:13" x14ac:dyDescent="0.3">
      <c r="A58" t="s">
        <v>231</v>
      </c>
      <c r="B58">
        <v>4</v>
      </c>
      <c r="C58">
        <v>0</v>
      </c>
      <c r="D58">
        <v>4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1.5</v>
      </c>
    </row>
    <row r="59" spans="1:13" x14ac:dyDescent="0.3">
      <c r="A59" t="s">
        <v>232</v>
      </c>
      <c r="B59">
        <v>8</v>
      </c>
      <c r="C59">
        <v>0</v>
      </c>
      <c r="D59">
        <v>0</v>
      </c>
      <c r="E59">
        <v>4</v>
      </c>
      <c r="F59">
        <v>0</v>
      </c>
      <c r="G59">
        <v>0</v>
      </c>
      <c r="H59">
        <v>0</v>
      </c>
      <c r="I59">
        <v>0</v>
      </c>
      <c r="J59">
        <v>0</v>
      </c>
      <c r="K59">
        <v>4</v>
      </c>
      <c r="L59">
        <v>0</v>
      </c>
      <c r="M59">
        <v>5.5</v>
      </c>
    </row>
    <row r="60" spans="1:13" x14ac:dyDescent="0.3">
      <c r="A60" t="s">
        <v>23</v>
      </c>
      <c r="B60">
        <v>19900</v>
      </c>
      <c r="C60">
        <v>3750</v>
      </c>
      <c r="D60">
        <v>17638.900000000001</v>
      </c>
      <c r="E60">
        <v>34642.9</v>
      </c>
      <c r="F60">
        <v>35000</v>
      </c>
      <c r="G60">
        <v>0</v>
      </c>
      <c r="H60">
        <v>0</v>
      </c>
      <c r="I60">
        <v>0</v>
      </c>
      <c r="J60">
        <v>0</v>
      </c>
      <c r="K60">
        <v>549999.5</v>
      </c>
      <c r="L60">
        <v>0</v>
      </c>
      <c r="M60">
        <v>0</v>
      </c>
    </row>
    <row r="61" spans="1:13" x14ac:dyDescent="0.3">
      <c r="A61" t="s">
        <v>219</v>
      </c>
      <c r="B61">
        <v>24788.2</v>
      </c>
      <c r="C61">
        <v>10672.4</v>
      </c>
      <c r="D61">
        <v>19793.2</v>
      </c>
      <c r="E61">
        <v>36410.300000000003</v>
      </c>
      <c r="F61">
        <v>33673.300000000003</v>
      </c>
      <c r="G61">
        <v>0</v>
      </c>
      <c r="H61">
        <v>0</v>
      </c>
      <c r="I61">
        <v>0</v>
      </c>
      <c r="J61">
        <v>0</v>
      </c>
      <c r="K61">
        <v>102580</v>
      </c>
      <c r="L61">
        <v>0</v>
      </c>
      <c r="M61">
        <v>0</v>
      </c>
    </row>
    <row r="62" spans="1:13" x14ac:dyDescent="0.3">
      <c r="A62" t="s">
        <v>274</v>
      </c>
    </row>
    <row r="63" spans="1:13" x14ac:dyDescent="0.3">
      <c r="A63" t="s">
        <v>271</v>
      </c>
    </row>
    <row r="64" spans="1:13" x14ac:dyDescent="0.3">
      <c r="A64" t="s">
        <v>0</v>
      </c>
      <c r="B64">
        <v>100</v>
      </c>
      <c r="C64">
        <v>34</v>
      </c>
      <c r="D64">
        <v>28</v>
      </c>
      <c r="E64">
        <v>31</v>
      </c>
      <c r="F64">
        <v>7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1.6</v>
      </c>
    </row>
    <row r="65" spans="1:13" x14ac:dyDescent="0.3">
      <c r="A65" t="s">
        <v>224</v>
      </c>
      <c r="B65">
        <v>7</v>
      </c>
      <c r="C65">
        <v>7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0.5</v>
      </c>
    </row>
    <row r="66" spans="1:13" x14ac:dyDescent="0.3">
      <c r="A66" t="s">
        <v>225</v>
      </c>
      <c r="B66">
        <v>3</v>
      </c>
      <c r="C66">
        <v>3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0.5</v>
      </c>
    </row>
    <row r="67" spans="1:13" x14ac:dyDescent="0.3">
      <c r="A67" t="s">
        <v>221</v>
      </c>
      <c r="B67">
        <v>3</v>
      </c>
      <c r="C67">
        <v>0</v>
      </c>
      <c r="D67">
        <v>0</v>
      </c>
      <c r="E67">
        <v>0</v>
      </c>
      <c r="F67">
        <v>3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3.5</v>
      </c>
    </row>
    <row r="68" spans="1:13" x14ac:dyDescent="0.3">
      <c r="A68" t="s">
        <v>222</v>
      </c>
      <c r="B68">
        <v>3</v>
      </c>
      <c r="C68">
        <v>3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0.5</v>
      </c>
    </row>
    <row r="69" spans="1:13" x14ac:dyDescent="0.3">
      <c r="A69" t="s">
        <v>226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</row>
    <row r="70" spans="1:13" x14ac:dyDescent="0.3">
      <c r="A70" t="s">
        <v>227</v>
      </c>
      <c r="B70">
        <v>3</v>
      </c>
      <c r="C70">
        <v>3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0.5</v>
      </c>
    </row>
    <row r="71" spans="1:13" x14ac:dyDescent="0.3">
      <c r="A71" t="s">
        <v>215</v>
      </c>
      <c r="B71">
        <v>17</v>
      </c>
      <c r="C71">
        <v>7</v>
      </c>
      <c r="D71">
        <v>3</v>
      </c>
      <c r="E71">
        <v>7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1.5</v>
      </c>
    </row>
    <row r="72" spans="1:13" x14ac:dyDescent="0.3">
      <c r="A72" t="s">
        <v>216</v>
      </c>
      <c r="B72">
        <v>10</v>
      </c>
      <c r="C72">
        <v>0</v>
      </c>
      <c r="D72">
        <v>7</v>
      </c>
      <c r="E72">
        <v>3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1.8</v>
      </c>
    </row>
    <row r="73" spans="1:13" x14ac:dyDescent="0.3">
      <c r="A73" t="s">
        <v>217</v>
      </c>
      <c r="B73">
        <v>31</v>
      </c>
      <c r="C73">
        <v>7</v>
      </c>
      <c r="D73">
        <v>14</v>
      </c>
      <c r="E73">
        <v>10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1.6</v>
      </c>
    </row>
    <row r="74" spans="1:13" x14ac:dyDescent="0.3">
      <c r="A74" t="s">
        <v>228</v>
      </c>
      <c r="B74">
        <v>10</v>
      </c>
      <c r="C74">
        <v>3</v>
      </c>
      <c r="D74">
        <v>3</v>
      </c>
      <c r="E74">
        <v>3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1.5</v>
      </c>
    </row>
    <row r="75" spans="1:13" x14ac:dyDescent="0.3">
      <c r="A75" t="s">
        <v>229</v>
      </c>
      <c r="B75">
        <v>3</v>
      </c>
      <c r="C75">
        <v>0</v>
      </c>
      <c r="D75">
        <v>0</v>
      </c>
      <c r="E75">
        <v>3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2.5</v>
      </c>
    </row>
    <row r="76" spans="1:13" x14ac:dyDescent="0.3">
      <c r="A76" t="s">
        <v>230</v>
      </c>
      <c r="B76">
        <v>3</v>
      </c>
      <c r="C76">
        <v>0</v>
      </c>
      <c r="D76">
        <v>0</v>
      </c>
      <c r="E76">
        <v>3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2.5</v>
      </c>
    </row>
    <row r="77" spans="1:13" x14ac:dyDescent="0.3">
      <c r="A77" t="s">
        <v>231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3" x14ac:dyDescent="0.3">
      <c r="A78" t="s">
        <v>232</v>
      </c>
      <c r="B78">
        <v>3</v>
      </c>
      <c r="C78">
        <v>0</v>
      </c>
      <c r="D78">
        <v>0</v>
      </c>
      <c r="E78">
        <v>0</v>
      </c>
      <c r="F78">
        <v>3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3.5</v>
      </c>
    </row>
    <row r="79" spans="1:13" x14ac:dyDescent="0.3">
      <c r="A79" t="s">
        <v>23</v>
      </c>
      <c r="B79">
        <v>20555.599999999999</v>
      </c>
      <c r="C79">
        <v>10000</v>
      </c>
      <c r="D79">
        <v>22500</v>
      </c>
      <c r="E79">
        <v>25000</v>
      </c>
      <c r="F79">
        <v>51250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</row>
    <row r="80" spans="1:13" x14ac:dyDescent="0.3">
      <c r="A80" t="s">
        <v>219</v>
      </c>
      <c r="B80">
        <v>26378.1</v>
      </c>
      <c r="C80">
        <v>12458</v>
      </c>
      <c r="D80">
        <v>23685</v>
      </c>
      <c r="E80">
        <v>28607.200000000001</v>
      </c>
      <c r="F80">
        <v>96720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</row>
    <row r="81" spans="1:13" x14ac:dyDescent="0.3">
      <c r="A81" t="s">
        <v>275</v>
      </c>
    </row>
    <row r="82" spans="1:13" x14ac:dyDescent="0.3">
      <c r="A82" t="s">
        <v>271</v>
      </c>
    </row>
    <row r="83" spans="1:13" x14ac:dyDescent="0.3">
      <c r="A83" t="s">
        <v>0</v>
      </c>
      <c r="B83">
        <v>54</v>
      </c>
      <c r="C83">
        <v>17</v>
      </c>
      <c r="D83">
        <v>31</v>
      </c>
      <c r="E83">
        <v>6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1.3</v>
      </c>
    </row>
    <row r="84" spans="1:13" x14ac:dyDescent="0.3">
      <c r="A84" t="s">
        <v>224</v>
      </c>
      <c r="B84">
        <v>9</v>
      </c>
      <c r="C84">
        <v>9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0.5</v>
      </c>
    </row>
    <row r="85" spans="1:13" x14ac:dyDescent="0.3">
      <c r="A85" t="s">
        <v>225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</row>
    <row r="86" spans="1:13" x14ac:dyDescent="0.3">
      <c r="A86" t="s">
        <v>221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</row>
    <row r="87" spans="1:13" x14ac:dyDescent="0.3">
      <c r="A87" t="s">
        <v>222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</row>
    <row r="88" spans="1:13" x14ac:dyDescent="0.3">
      <c r="A88" t="s">
        <v>226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</row>
    <row r="89" spans="1:13" x14ac:dyDescent="0.3">
      <c r="A89" t="s">
        <v>227</v>
      </c>
      <c r="B89">
        <v>3</v>
      </c>
      <c r="C89">
        <v>3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0.5</v>
      </c>
    </row>
    <row r="90" spans="1:13" x14ac:dyDescent="0.3">
      <c r="A90" t="s">
        <v>215</v>
      </c>
      <c r="B90">
        <v>6</v>
      </c>
      <c r="C90">
        <v>3</v>
      </c>
      <c r="D90">
        <v>3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1</v>
      </c>
    </row>
    <row r="91" spans="1:13" x14ac:dyDescent="0.3">
      <c r="A91" t="s">
        <v>216</v>
      </c>
      <c r="B91">
        <v>6</v>
      </c>
      <c r="C91">
        <v>0</v>
      </c>
      <c r="D91">
        <v>6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1.5</v>
      </c>
    </row>
    <row r="92" spans="1:13" x14ac:dyDescent="0.3">
      <c r="A92" t="s">
        <v>217</v>
      </c>
      <c r="B92">
        <v>9</v>
      </c>
      <c r="C92">
        <v>3</v>
      </c>
      <c r="D92">
        <v>6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1.3</v>
      </c>
    </row>
    <row r="93" spans="1:13" x14ac:dyDescent="0.3">
      <c r="A93" t="s">
        <v>228</v>
      </c>
      <c r="B93">
        <v>11</v>
      </c>
      <c r="C93">
        <v>0</v>
      </c>
      <c r="D93">
        <v>9</v>
      </c>
      <c r="E93">
        <v>3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1.7</v>
      </c>
    </row>
    <row r="94" spans="1:13" x14ac:dyDescent="0.3">
      <c r="A94" t="s">
        <v>229</v>
      </c>
      <c r="B94">
        <v>6</v>
      </c>
      <c r="C94">
        <v>0</v>
      </c>
      <c r="D94">
        <v>6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1.5</v>
      </c>
    </row>
    <row r="95" spans="1:13" x14ac:dyDescent="0.3">
      <c r="A95" t="s">
        <v>230</v>
      </c>
      <c r="B95">
        <v>6</v>
      </c>
      <c r="C95">
        <v>0</v>
      </c>
      <c r="D95">
        <v>3</v>
      </c>
      <c r="E95">
        <v>3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2</v>
      </c>
    </row>
    <row r="96" spans="1:13" x14ac:dyDescent="0.3">
      <c r="A96" t="s">
        <v>231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</row>
    <row r="97" spans="1:13" x14ac:dyDescent="0.3">
      <c r="A97" t="s">
        <v>232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</row>
    <row r="98" spans="1:13" x14ac:dyDescent="0.3">
      <c r="A98" t="s">
        <v>23</v>
      </c>
      <c r="B98">
        <v>25000</v>
      </c>
      <c r="C98">
        <v>3750.5</v>
      </c>
      <c r="D98">
        <v>31666.7</v>
      </c>
      <c r="E98">
        <v>45000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</row>
    <row r="99" spans="1:13" x14ac:dyDescent="0.3">
      <c r="A99" t="s">
        <v>219</v>
      </c>
      <c r="B99">
        <v>25206.3</v>
      </c>
      <c r="C99">
        <v>7850</v>
      </c>
      <c r="D99">
        <v>31320</v>
      </c>
      <c r="E99">
        <v>43650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4"/>
  <sheetViews>
    <sheetView view="pageBreakPreview" topLeftCell="C28" zoomScaleNormal="100" zoomScaleSheetLayoutView="100" workbookViewId="0">
      <selection activeCell="Q23" sqref="Q23"/>
    </sheetView>
  </sheetViews>
  <sheetFormatPr defaultColWidth="9.109375" defaultRowHeight="10.199999999999999" x14ac:dyDescent="0.2"/>
  <cols>
    <col min="1" max="1" width="14.88671875" style="4" customWidth="1"/>
    <col min="2" max="16" width="6.5546875" style="5" customWidth="1"/>
    <col min="17" max="17" width="9.109375" style="4"/>
    <col min="18" max="18" width="15" style="4" customWidth="1"/>
    <col min="19" max="16384" width="9.109375" style="4"/>
  </cols>
  <sheetData>
    <row r="1" spans="1:23" x14ac:dyDescent="0.2">
      <c r="A1" s="4" t="s">
        <v>320</v>
      </c>
    </row>
    <row r="2" spans="1:23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23" s="10" customFormat="1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  <c r="S3" s="8" t="s">
        <v>0</v>
      </c>
      <c r="T3" s="8" t="s">
        <v>3</v>
      </c>
      <c r="U3" s="8" t="s">
        <v>4</v>
      </c>
      <c r="V3" s="8" t="s">
        <v>5</v>
      </c>
      <c r="W3" s="8" t="s">
        <v>6</v>
      </c>
    </row>
    <row r="4" spans="1:23" x14ac:dyDescent="0.2">
      <c r="A4" s="49" t="s">
        <v>337</v>
      </c>
      <c r="G4" s="27"/>
      <c r="H4" s="13"/>
      <c r="I4" s="13"/>
      <c r="J4" s="13"/>
      <c r="K4" s="28"/>
      <c r="R4" s="4" t="s">
        <v>412</v>
      </c>
      <c r="S4" s="54">
        <f>B5/B6</f>
        <v>5.4092356687898091</v>
      </c>
      <c r="T4" s="54">
        <f t="shared" ref="T4:W4" si="0">C5/C6</f>
        <v>5.6846753246753243</v>
      </c>
      <c r="U4" s="54">
        <f t="shared" si="0"/>
        <v>4.4055299539170507</v>
      </c>
      <c r="V4" s="54">
        <f t="shared" si="0"/>
        <v>4.99</v>
      </c>
      <c r="W4" s="54">
        <f t="shared" si="0"/>
        <v>4.333333333333333</v>
      </c>
    </row>
    <row r="5" spans="1:23" x14ac:dyDescent="0.2">
      <c r="A5" s="4" t="s">
        <v>0</v>
      </c>
      <c r="B5" s="5">
        <v>13588</v>
      </c>
      <c r="C5" s="5">
        <v>10943</v>
      </c>
      <c r="D5" s="5">
        <v>1912</v>
      </c>
      <c r="E5" s="5">
        <v>499</v>
      </c>
      <c r="F5" s="5">
        <v>234</v>
      </c>
      <c r="G5" s="18">
        <v>6540</v>
      </c>
      <c r="H5" s="19">
        <v>5247</v>
      </c>
      <c r="I5" s="19">
        <v>943</v>
      </c>
      <c r="J5" s="19">
        <v>241</v>
      </c>
      <c r="K5" s="20">
        <v>109</v>
      </c>
      <c r="L5" s="5">
        <v>7048</v>
      </c>
      <c r="M5" s="5">
        <v>5696</v>
      </c>
      <c r="N5" s="5">
        <v>968</v>
      </c>
      <c r="O5" s="5">
        <v>258</v>
      </c>
      <c r="P5" s="5">
        <v>126</v>
      </c>
    </row>
    <row r="6" spans="1:23" x14ac:dyDescent="0.2">
      <c r="A6" s="4" t="s">
        <v>38</v>
      </c>
      <c r="B6" s="5">
        <v>2512</v>
      </c>
      <c r="C6" s="5">
        <v>1925</v>
      </c>
      <c r="D6" s="5">
        <v>434</v>
      </c>
      <c r="E6" s="5">
        <v>100</v>
      </c>
      <c r="F6" s="5">
        <v>54</v>
      </c>
      <c r="G6" s="18">
        <v>1489</v>
      </c>
      <c r="H6" s="19">
        <v>1047</v>
      </c>
      <c r="I6" s="19">
        <v>341</v>
      </c>
      <c r="J6" s="19">
        <v>59</v>
      </c>
      <c r="K6" s="20">
        <v>43</v>
      </c>
      <c r="L6" s="5">
        <v>1023</v>
      </c>
      <c r="M6" s="5">
        <v>878</v>
      </c>
      <c r="N6" s="5">
        <v>93</v>
      </c>
      <c r="O6" s="5">
        <v>41</v>
      </c>
      <c r="P6" s="5">
        <v>11</v>
      </c>
      <c r="S6" s="5">
        <v>13588</v>
      </c>
      <c r="T6" s="5">
        <v>10943</v>
      </c>
      <c r="U6" s="5">
        <v>1912</v>
      </c>
      <c r="V6" s="5">
        <v>499</v>
      </c>
      <c r="W6" s="5">
        <v>234</v>
      </c>
    </row>
    <row r="7" spans="1:23" x14ac:dyDescent="0.2">
      <c r="A7" s="4" t="s">
        <v>39</v>
      </c>
      <c r="B7" s="5">
        <v>1744</v>
      </c>
      <c r="C7" s="5">
        <v>1313</v>
      </c>
      <c r="D7" s="5">
        <v>312</v>
      </c>
      <c r="E7" s="5">
        <v>76</v>
      </c>
      <c r="F7" s="5">
        <v>43</v>
      </c>
      <c r="G7" s="18">
        <v>530</v>
      </c>
      <c r="H7" s="19">
        <v>468</v>
      </c>
      <c r="I7" s="19">
        <v>42</v>
      </c>
      <c r="J7" s="19">
        <v>17</v>
      </c>
      <c r="K7" s="20">
        <v>3</v>
      </c>
      <c r="L7" s="5">
        <v>1213</v>
      </c>
      <c r="M7" s="5">
        <v>845</v>
      </c>
      <c r="N7" s="5">
        <v>269</v>
      </c>
      <c r="O7" s="5">
        <v>59</v>
      </c>
      <c r="P7" s="5">
        <v>40</v>
      </c>
      <c r="S7" s="5">
        <f>SUM(B6:B13)</f>
        <v>12337</v>
      </c>
      <c r="T7" s="5">
        <f t="shared" ref="T7:W7" si="1">SUM(C6:C13)</f>
        <v>9890</v>
      </c>
      <c r="U7" s="5">
        <f t="shared" si="1"/>
        <v>1765</v>
      </c>
      <c r="V7" s="5">
        <f t="shared" si="1"/>
        <v>447</v>
      </c>
      <c r="W7" s="5">
        <f t="shared" si="1"/>
        <v>234</v>
      </c>
    </row>
    <row r="8" spans="1:23" x14ac:dyDescent="0.2">
      <c r="A8" s="4" t="s">
        <v>40</v>
      </c>
      <c r="B8" s="5">
        <v>6165</v>
      </c>
      <c r="C8" s="5">
        <v>5117</v>
      </c>
      <c r="D8" s="5">
        <v>741</v>
      </c>
      <c r="E8" s="5">
        <v>189</v>
      </c>
      <c r="F8" s="5">
        <v>117</v>
      </c>
      <c r="G8" s="18">
        <v>3040</v>
      </c>
      <c r="H8" s="19">
        <v>2516</v>
      </c>
      <c r="I8" s="19">
        <v>366</v>
      </c>
      <c r="J8" s="19">
        <v>100</v>
      </c>
      <c r="K8" s="20">
        <v>57</v>
      </c>
      <c r="L8" s="5">
        <v>3125</v>
      </c>
      <c r="M8" s="5">
        <v>2601</v>
      </c>
      <c r="N8" s="5">
        <v>375</v>
      </c>
      <c r="O8" s="5">
        <v>90</v>
      </c>
      <c r="P8" s="5">
        <v>60</v>
      </c>
    </row>
    <row r="9" spans="1:23" x14ac:dyDescent="0.2">
      <c r="A9" s="4" t="s">
        <v>41</v>
      </c>
      <c r="B9" s="5">
        <v>179</v>
      </c>
      <c r="C9" s="5">
        <v>117</v>
      </c>
      <c r="D9" s="5">
        <v>51</v>
      </c>
      <c r="E9" s="5">
        <v>0</v>
      </c>
      <c r="F9" s="5">
        <v>11</v>
      </c>
      <c r="G9" s="18">
        <v>79</v>
      </c>
      <c r="H9" s="19">
        <v>52</v>
      </c>
      <c r="I9" s="19">
        <v>21</v>
      </c>
      <c r="J9" s="19">
        <v>0</v>
      </c>
      <c r="K9" s="20">
        <v>6</v>
      </c>
      <c r="L9" s="5">
        <v>100</v>
      </c>
      <c r="M9" s="5">
        <v>65</v>
      </c>
      <c r="N9" s="5">
        <v>29</v>
      </c>
      <c r="O9" s="5">
        <v>0</v>
      </c>
      <c r="P9" s="5">
        <v>6</v>
      </c>
      <c r="S9" s="8" t="s">
        <v>0</v>
      </c>
      <c r="T9" s="8" t="s">
        <v>3</v>
      </c>
      <c r="U9" s="8" t="s">
        <v>4</v>
      </c>
      <c r="V9" s="8" t="s">
        <v>5</v>
      </c>
      <c r="W9" s="8" t="s">
        <v>6</v>
      </c>
    </row>
    <row r="10" spans="1:23" x14ac:dyDescent="0.2">
      <c r="A10" s="4" t="s">
        <v>42</v>
      </c>
      <c r="B10" s="5">
        <v>352</v>
      </c>
      <c r="C10" s="5">
        <v>325</v>
      </c>
      <c r="D10" s="5">
        <v>13</v>
      </c>
      <c r="E10" s="5">
        <v>14</v>
      </c>
      <c r="F10" s="5">
        <v>0</v>
      </c>
      <c r="G10" s="18">
        <v>178</v>
      </c>
      <c r="H10" s="19">
        <v>156</v>
      </c>
      <c r="I10" s="19">
        <v>8</v>
      </c>
      <c r="J10" s="19">
        <v>14</v>
      </c>
      <c r="K10" s="20">
        <v>0</v>
      </c>
      <c r="L10" s="5">
        <v>173</v>
      </c>
      <c r="M10" s="5">
        <v>169</v>
      </c>
      <c r="N10" s="5">
        <v>4</v>
      </c>
      <c r="O10" s="5">
        <v>0</v>
      </c>
      <c r="P10" s="5">
        <v>0</v>
      </c>
      <c r="R10" s="4" t="s">
        <v>413</v>
      </c>
      <c r="S10" s="11">
        <f>(S7*100)/S6</f>
        <v>90.793347070944947</v>
      </c>
      <c r="T10" s="11">
        <f t="shared" ref="T10:W10" si="2">(T7*100)/T6</f>
        <v>90.377410216576806</v>
      </c>
      <c r="U10" s="11">
        <f t="shared" si="2"/>
        <v>92.311715481171547</v>
      </c>
      <c r="V10" s="11">
        <f t="shared" si="2"/>
        <v>89.579158316633269</v>
      </c>
      <c r="W10" s="11">
        <f t="shared" si="2"/>
        <v>100</v>
      </c>
    </row>
    <row r="11" spans="1:23" x14ac:dyDescent="0.2">
      <c r="A11" s="4" t="s">
        <v>43</v>
      </c>
      <c r="B11" s="5">
        <v>207</v>
      </c>
      <c r="C11" s="5">
        <v>176</v>
      </c>
      <c r="D11" s="5">
        <v>21</v>
      </c>
      <c r="E11" s="5">
        <v>10</v>
      </c>
      <c r="F11" s="5">
        <v>0</v>
      </c>
      <c r="G11" s="18">
        <v>86</v>
      </c>
      <c r="H11" s="19">
        <v>78</v>
      </c>
      <c r="I11" s="19">
        <v>8</v>
      </c>
      <c r="J11" s="19">
        <v>0</v>
      </c>
      <c r="K11" s="20">
        <v>0</v>
      </c>
      <c r="L11" s="5">
        <v>120</v>
      </c>
      <c r="M11" s="5">
        <v>98</v>
      </c>
      <c r="N11" s="5">
        <v>13</v>
      </c>
      <c r="O11" s="5">
        <v>10</v>
      </c>
      <c r="P11" s="5">
        <v>0</v>
      </c>
    </row>
    <row r="12" spans="1:23" x14ac:dyDescent="0.2">
      <c r="A12" s="4" t="s">
        <v>44</v>
      </c>
      <c r="B12" s="5">
        <v>537</v>
      </c>
      <c r="C12" s="5">
        <v>436</v>
      </c>
      <c r="D12" s="5">
        <v>84</v>
      </c>
      <c r="E12" s="5">
        <v>17</v>
      </c>
      <c r="F12" s="5">
        <v>0</v>
      </c>
      <c r="G12" s="18">
        <v>276</v>
      </c>
      <c r="H12" s="19">
        <v>215</v>
      </c>
      <c r="I12" s="19">
        <v>55</v>
      </c>
      <c r="J12" s="19">
        <v>7</v>
      </c>
      <c r="K12" s="20">
        <v>0</v>
      </c>
      <c r="L12" s="5">
        <v>261</v>
      </c>
      <c r="M12" s="5">
        <v>221</v>
      </c>
      <c r="N12" s="5">
        <v>29</v>
      </c>
      <c r="O12" s="5">
        <v>10</v>
      </c>
      <c r="P12" s="5">
        <v>0</v>
      </c>
    </row>
    <row r="13" spans="1:23" x14ac:dyDescent="0.2">
      <c r="A13" s="4" t="s">
        <v>45</v>
      </c>
      <c r="B13" s="5">
        <v>641</v>
      </c>
      <c r="C13" s="5">
        <v>481</v>
      </c>
      <c r="D13" s="5">
        <v>109</v>
      </c>
      <c r="E13" s="5">
        <v>41</v>
      </c>
      <c r="F13" s="5">
        <v>9</v>
      </c>
      <c r="G13" s="18">
        <v>306</v>
      </c>
      <c r="H13" s="19">
        <v>228</v>
      </c>
      <c r="I13" s="19">
        <v>51</v>
      </c>
      <c r="J13" s="19">
        <v>28</v>
      </c>
      <c r="K13" s="20">
        <v>0</v>
      </c>
      <c r="L13" s="5">
        <v>335</v>
      </c>
      <c r="M13" s="5">
        <v>254</v>
      </c>
      <c r="N13" s="5">
        <v>59</v>
      </c>
      <c r="O13" s="5">
        <v>14</v>
      </c>
      <c r="P13" s="5">
        <v>9</v>
      </c>
    </row>
    <row r="14" spans="1:23" x14ac:dyDescent="0.2">
      <c r="A14" s="4" t="s">
        <v>46</v>
      </c>
      <c r="B14" s="5">
        <v>7</v>
      </c>
      <c r="C14" s="5">
        <v>0</v>
      </c>
      <c r="D14" s="5">
        <v>0</v>
      </c>
      <c r="E14" s="5">
        <v>7</v>
      </c>
      <c r="F14" s="5">
        <v>0</v>
      </c>
      <c r="G14" s="18">
        <v>0</v>
      </c>
      <c r="H14" s="19">
        <v>0</v>
      </c>
      <c r="I14" s="19">
        <v>0</v>
      </c>
      <c r="J14" s="19">
        <v>0</v>
      </c>
      <c r="K14" s="20">
        <v>0</v>
      </c>
      <c r="L14" s="5">
        <v>7</v>
      </c>
      <c r="M14" s="5">
        <v>0</v>
      </c>
      <c r="N14" s="5">
        <v>0</v>
      </c>
      <c r="O14" s="5">
        <v>7</v>
      </c>
      <c r="P14" s="5">
        <v>0</v>
      </c>
    </row>
    <row r="15" spans="1:23" x14ac:dyDescent="0.2">
      <c r="A15" s="4" t="s">
        <v>47</v>
      </c>
      <c r="B15" s="5">
        <v>25</v>
      </c>
      <c r="C15" s="5">
        <v>13</v>
      </c>
      <c r="D15" s="5">
        <v>8</v>
      </c>
      <c r="E15" s="5">
        <v>3</v>
      </c>
      <c r="F15" s="5">
        <v>0</v>
      </c>
      <c r="G15" s="18">
        <v>10</v>
      </c>
      <c r="H15" s="19">
        <v>7</v>
      </c>
      <c r="I15" s="19">
        <v>0</v>
      </c>
      <c r="J15" s="19">
        <v>3</v>
      </c>
      <c r="K15" s="20">
        <v>0</v>
      </c>
      <c r="L15" s="5">
        <v>15</v>
      </c>
      <c r="M15" s="5">
        <v>7</v>
      </c>
      <c r="N15" s="5">
        <v>8</v>
      </c>
      <c r="O15" s="5">
        <v>0</v>
      </c>
      <c r="P15" s="5">
        <v>0</v>
      </c>
    </row>
    <row r="16" spans="1:23" x14ac:dyDescent="0.2">
      <c r="A16" s="4" t="s">
        <v>48</v>
      </c>
      <c r="B16" s="5">
        <v>266</v>
      </c>
      <c r="C16" s="5">
        <v>215</v>
      </c>
      <c r="D16" s="5">
        <v>38</v>
      </c>
      <c r="E16" s="5">
        <v>14</v>
      </c>
      <c r="F16" s="5">
        <v>0</v>
      </c>
      <c r="G16" s="18">
        <v>115</v>
      </c>
      <c r="H16" s="19">
        <v>104</v>
      </c>
      <c r="I16" s="19">
        <v>4</v>
      </c>
      <c r="J16" s="19">
        <v>7</v>
      </c>
      <c r="K16" s="20">
        <v>0</v>
      </c>
      <c r="L16" s="5">
        <v>151</v>
      </c>
      <c r="M16" s="5">
        <v>111</v>
      </c>
      <c r="N16" s="5">
        <v>34</v>
      </c>
      <c r="O16" s="5">
        <v>7</v>
      </c>
      <c r="P16" s="5">
        <v>0</v>
      </c>
    </row>
    <row r="17" spans="1:16" x14ac:dyDescent="0.2">
      <c r="A17" s="4" t="s">
        <v>49</v>
      </c>
      <c r="B17" s="5">
        <v>69</v>
      </c>
      <c r="C17" s="5">
        <v>46</v>
      </c>
      <c r="D17" s="5">
        <v>17</v>
      </c>
      <c r="E17" s="5">
        <v>7</v>
      </c>
      <c r="F17" s="5">
        <v>0</v>
      </c>
      <c r="G17" s="18">
        <v>26</v>
      </c>
      <c r="H17" s="19">
        <v>26</v>
      </c>
      <c r="I17" s="19">
        <v>0</v>
      </c>
      <c r="J17" s="19">
        <v>0</v>
      </c>
      <c r="K17" s="20">
        <v>0</v>
      </c>
      <c r="L17" s="5">
        <v>43</v>
      </c>
      <c r="M17" s="5">
        <v>20</v>
      </c>
      <c r="N17" s="5">
        <v>17</v>
      </c>
      <c r="O17" s="5">
        <v>7</v>
      </c>
      <c r="P17" s="5">
        <v>0</v>
      </c>
    </row>
    <row r="18" spans="1:16" x14ac:dyDescent="0.2">
      <c r="A18" s="4" t="s">
        <v>50</v>
      </c>
      <c r="B18" s="5">
        <v>495</v>
      </c>
      <c r="C18" s="5">
        <v>442</v>
      </c>
      <c r="D18" s="5">
        <v>42</v>
      </c>
      <c r="E18" s="5">
        <v>10</v>
      </c>
      <c r="F18" s="5">
        <v>0</v>
      </c>
      <c r="G18" s="18">
        <v>260</v>
      </c>
      <c r="H18" s="19">
        <v>228</v>
      </c>
      <c r="I18" s="19">
        <v>25</v>
      </c>
      <c r="J18" s="19">
        <v>7</v>
      </c>
      <c r="K18" s="20">
        <v>0</v>
      </c>
      <c r="L18" s="5">
        <v>235</v>
      </c>
      <c r="M18" s="5">
        <v>215</v>
      </c>
      <c r="N18" s="5">
        <v>17</v>
      </c>
      <c r="O18" s="5">
        <v>3</v>
      </c>
      <c r="P18" s="5">
        <v>0</v>
      </c>
    </row>
    <row r="19" spans="1:16" x14ac:dyDescent="0.2">
      <c r="A19" s="4" t="s">
        <v>51</v>
      </c>
      <c r="B19" s="5">
        <v>96</v>
      </c>
      <c r="C19" s="5">
        <v>72</v>
      </c>
      <c r="D19" s="5">
        <v>21</v>
      </c>
      <c r="E19" s="5">
        <v>3</v>
      </c>
      <c r="F19" s="5">
        <v>0</v>
      </c>
      <c r="G19" s="18">
        <v>28</v>
      </c>
      <c r="H19" s="19">
        <v>20</v>
      </c>
      <c r="I19" s="19">
        <v>8</v>
      </c>
      <c r="J19" s="19">
        <v>0</v>
      </c>
      <c r="K19" s="20">
        <v>0</v>
      </c>
      <c r="L19" s="5">
        <v>68</v>
      </c>
      <c r="M19" s="5">
        <v>52</v>
      </c>
      <c r="N19" s="5">
        <v>13</v>
      </c>
      <c r="O19" s="5">
        <v>3</v>
      </c>
      <c r="P19" s="5">
        <v>0</v>
      </c>
    </row>
    <row r="20" spans="1:16" x14ac:dyDescent="0.2">
      <c r="A20" s="4" t="s">
        <v>52</v>
      </c>
      <c r="B20" s="5">
        <v>43</v>
      </c>
      <c r="C20" s="5">
        <v>39</v>
      </c>
      <c r="D20" s="5">
        <v>4</v>
      </c>
      <c r="E20" s="5">
        <v>0</v>
      </c>
      <c r="F20" s="5">
        <v>0</v>
      </c>
      <c r="G20" s="18">
        <v>17</v>
      </c>
      <c r="H20" s="19">
        <v>13</v>
      </c>
      <c r="I20" s="19">
        <v>4</v>
      </c>
      <c r="J20" s="19">
        <v>0</v>
      </c>
      <c r="K20" s="20">
        <v>0</v>
      </c>
      <c r="L20" s="5">
        <v>26</v>
      </c>
      <c r="M20" s="5">
        <v>26</v>
      </c>
      <c r="N20" s="5">
        <v>0</v>
      </c>
      <c r="O20" s="5">
        <v>0</v>
      </c>
      <c r="P20" s="5">
        <v>0</v>
      </c>
    </row>
    <row r="21" spans="1:16" x14ac:dyDescent="0.2">
      <c r="A21" s="4" t="s">
        <v>53</v>
      </c>
      <c r="B21" s="5">
        <v>26</v>
      </c>
      <c r="C21" s="5">
        <v>20</v>
      </c>
      <c r="D21" s="5">
        <v>0</v>
      </c>
      <c r="E21" s="5">
        <v>7</v>
      </c>
      <c r="F21" s="5">
        <v>0</v>
      </c>
      <c r="G21" s="18">
        <v>0</v>
      </c>
      <c r="H21" s="19">
        <v>0</v>
      </c>
      <c r="I21" s="19">
        <v>0</v>
      </c>
      <c r="J21" s="19">
        <v>0</v>
      </c>
      <c r="K21" s="20">
        <v>0</v>
      </c>
      <c r="L21" s="5">
        <v>26</v>
      </c>
      <c r="M21" s="5">
        <v>20</v>
      </c>
      <c r="N21" s="5">
        <v>0</v>
      </c>
      <c r="O21" s="5">
        <v>7</v>
      </c>
      <c r="P21" s="5">
        <v>0</v>
      </c>
    </row>
    <row r="22" spans="1:16" x14ac:dyDescent="0.2">
      <c r="A22" s="4" t="s">
        <v>54</v>
      </c>
      <c r="B22" s="5">
        <v>13</v>
      </c>
      <c r="C22" s="5">
        <v>13</v>
      </c>
      <c r="D22" s="5">
        <v>0</v>
      </c>
      <c r="E22" s="5">
        <v>0</v>
      </c>
      <c r="F22" s="5">
        <v>0</v>
      </c>
      <c r="G22" s="18">
        <v>7</v>
      </c>
      <c r="H22" s="19">
        <v>7</v>
      </c>
      <c r="I22" s="19">
        <v>0</v>
      </c>
      <c r="J22" s="19">
        <v>0</v>
      </c>
      <c r="K22" s="20">
        <v>0</v>
      </c>
      <c r="L22" s="5">
        <v>7</v>
      </c>
      <c r="M22" s="5">
        <v>7</v>
      </c>
      <c r="N22" s="5">
        <v>0</v>
      </c>
      <c r="O22" s="5">
        <v>0</v>
      </c>
      <c r="P22" s="5">
        <v>0</v>
      </c>
    </row>
    <row r="23" spans="1:16" x14ac:dyDescent="0.2">
      <c r="A23" s="4" t="s">
        <v>55</v>
      </c>
      <c r="B23" s="5">
        <v>212</v>
      </c>
      <c r="C23" s="5">
        <v>195</v>
      </c>
      <c r="D23" s="5">
        <v>17</v>
      </c>
      <c r="E23" s="5">
        <v>0</v>
      </c>
      <c r="F23" s="5">
        <v>0</v>
      </c>
      <c r="G23" s="18">
        <v>93</v>
      </c>
      <c r="H23" s="19">
        <v>85</v>
      </c>
      <c r="I23" s="19">
        <v>8</v>
      </c>
      <c r="J23" s="19">
        <v>0</v>
      </c>
      <c r="K23" s="20">
        <v>0</v>
      </c>
      <c r="L23" s="5">
        <v>119</v>
      </c>
      <c r="M23" s="5">
        <v>111</v>
      </c>
      <c r="N23" s="5">
        <v>8</v>
      </c>
      <c r="O23" s="5">
        <v>0</v>
      </c>
      <c r="P23" s="5">
        <v>0</v>
      </c>
    </row>
    <row r="24" spans="1:16" x14ac:dyDescent="0.2">
      <c r="A24" s="4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18">
        <v>0</v>
      </c>
      <c r="H24" s="19">
        <v>0</v>
      </c>
      <c r="I24" s="19">
        <v>0</v>
      </c>
      <c r="J24" s="19">
        <v>0</v>
      </c>
      <c r="K24" s="20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x14ac:dyDescent="0.2">
      <c r="G25" s="18"/>
      <c r="H25" s="19"/>
      <c r="I25" s="19"/>
      <c r="J25" s="19"/>
      <c r="K25" s="20"/>
    </row>
    <row r="26" spans="1:16" x14ac:dyDescent="0.2">
      <c r="A26" s="49" t="s">
        <v>336</v>
      </c>
      <c r="G26" s="18"/>
      <c r="H26" s="19"/>
      <c r="I26" s="19"/>
      <c r="J26" s="19"/>
      <c r="K26" s="20"/>
    </row>
    <row r="27" spans="1:16" x14ac:dyDescent="0.2">
      <c r="A27" s="4" t="s">
        <v>0</v>
      </c>
      <c r="B27" s="5">
        <v>13588</v>
      </c>
      <c r="C27" s="5">
        <v>10943</v>
      </c>
      <c r="D27" s="5">
        <v>1912</v>
      </c>
      <c r="E27" s="5">
        <v>499</v>
      </c>
      <c r="F27" s="5">
        <v>234</v>
      </c>
      <c r="G27" s="18">
        <v>6540</v>
      </c>
      <c r="H27" s="19">
        <v>5247</v>
      </c>
      <c r="I27" s="19">
        <v>943</v>
      </c>
      <c r="J27" s="19">
        <v>241</v>
      </c>
      <c r="K27" s="20">
        <v>109</v>
      </c>
      <c r="L27" s="5">
        <v>7048</v>
      </c>
      <c r="M27" s="5">
        <v>5696</v>
      </c>
      <c r="N27" s="5">
        <v>968</v>
      </c>
      <c r="O27" s="5">
        <v>258</v>
      </c>
      <c r="P27" s="5">
        <v>126</v>
      </c>
    </row>
    <row r="28" spans="1:16" x14ac:dyDescent="0.2">
      <c r="A28" s="4" t="s">
        <v>56</v>
      </c>
      <c r="B28" s="5">
        <v>7640</v>
      </c>
      <c r="C28" s="5">
        <v>6450</v>
      </c>
      <c r="D28" s="5">
        <v>771</v>
      </c>
      <c r="E28" s="5">
        <v>417</v>
      </c>
      <c r="F28" s="5">
        <v>3</v>
      </c>
      <c r="G28" s="18">
        <v>3715</v>
      </c>
      <c r="H28" s="19">
        <v>3114</v>
      </c>
      <c r="I28" s="19">
        <v>404</v>
      </c>
      <c r="J28" s="19">
        <v>196</v>
      </c>
      <c r="K28" s="20">
        <v>0</v>
      </c>
      <c r="L28" s="5">
        <v>3925</v>
      </c>
      <c r="M28" s="5">
        <v>3335</v>
      </c>
      <c r="N28" s="5">
        <v>366</v>
      </c>
      <c r="O28" s="5">
        <v>220</v>
      </c>
      <c r="P28" s="5">
        <v>3</v>
      </c>
    </row>
    <row r="29" spans="1:16" x14ac:dyDescent="0.2">
      <c r="A29" s="4" t="s">
        <v>57</v>
      </c>
      <c r="B29" s="5">
        <v>5204</v>
      </c>
      <c r="C29" s="5">
        <v>3934</v>
      </c>
      <c r="D29" s="5">
        <v>998</v>
      </c>
      <c r="E29" s="5">
        <v>55</v>
      </c>
      <c r="F29" s="5">
        <v>217</v>
      </c>
      <c r="G29" s="18">
        <v>2442</v>
      </c>
      <c r="H29" s="19">
        <v>1847</v>
      </c>
      <c r="I29" s="19">
        <v>472</v>
      </c>
      <c r="J29" s="19">
        <v>21</v>
      </c>
      <c r="K29" s="20">
        <v>103</v>
      </c>
      <c r="L29" s="5">
        <v>2762</v>
      </c>
      <c r="M29" s="5">
        <v>2087</v>
      </c>
      <c r="N29" s="5">
        <v>526</v>
      </c>
      <c r="O29" s="5">
        <v>34</v>
      </c>
      <c r="P29" s="5">
        <v>114</v>
      </c>
    </row>
    <row r="30" spans="1:16" x14ac:dyDescent="0.2">
      <c r="A30" s="4" t="s">
        <v>58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18">
        <v>0</v>
      </c>
      <c r="H30" s="19">
        <v>0</v>
      </c>
      <c r="I30" s="19">
        <v>0</v>
      </c>
      <c r="J30" s="19">
        <v>0</v>
      </c>
      <c r="K30" s="20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 x14ac:dyDescent="0.2">
      <c r="A31" s="4" t="s">
        <v>59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18">
        <v>0</v>
      </c>
      <c r="H31" s="19">
        <v>0</v>
      </c>
      <c r="I31" s="19">
        <v>0</v>
      </c>
      <c r="J31" s="19">
        <v>0</v>
      </c>
      <c r="K31" s="20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</row>
    <row r="32" spans="1:16" x14ac:dyDescent="0.2">
      <c r="A32" s="4" t="s">
        <v>60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18">
        <v>0</v>
      </c>
      <c r="H32" s="19">
        <v>0</v>
      </c>
      <c r="I32" s="19">
        <v>0</v>
      </c>
      <c r="J32" s="19">
        <v>0</v>
      </c>
      <c r="K32" s="20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</row>
    <row r="33" spans="1:16" x14ac:dyDescent="0.2">
      <c r="A33" s="4" t="s">
        <v>61</v>
      </c>
      <c r="B33" s="5">
        <v>197</v>
      </c>
      <c r="C33" s="5">
        <v>176</v>
      </c>
      <c r="D33" s="5">
        <v>21</v>
      </c>
      <c r="E33" s="5">
        <v>0</v>
      </c>
      <c r="F33" s="5">
        <v>0</v>
      </c>
      <c r="G33" s="18">
        <v>106</v>
      </c>
      <c r="H33" s="19">
        <v>98</v>
      </c>
      <c r="I33" s="19">
        <v>8</v>
      </c>
      <c r="J33" s="19">
        <v>0</v>
      </c>
      <c r="K33" s="20">
        <v>0</v>
      </c>
      <c r="L33" s="5">
        <v>91</v>
      </c>
      <c r="M33" s="5">
        <v>78</v>
      </c>
      <c r="N33" s="5">
        <v>13</v>
      </c>
      <c r="O33" s="5">
        <v>0</v>
      </c>
      <c r="P33" s="5">
        <v>0</v>
      </c>
    </row>
    <row r="34" spans="1:16" x14ac:dyDescent="0.2">
      <c r="A34" s="4" t="s">
        <v>62</v>
      </c>
      <c r="B34" s="5">
        <v>190</v>
      </c>
      <c r="C34" s="5">
        <v>156</v>
      </c>
      <c r="D34" s="5">
        <v>34</v>
      </c>
      <c r="E34" s="5">
        <v>0</v>
      </c>
      <c r="F34" s="5">
        <v>0</v>
      </c>
      <c r="G34" s="18">
        <v>110</v>
      </c>
      <c r="H34" s="19">
        <v>85</v>
      </c>
      <c r="I34" s="19">
        <v>25</v>
      </c>
      <c r="J34" s="19">
        <v>0</v>
      </c>
      <c r="K34" s="20">
        <v>0</v>
      </c>
      <c r="L34" s="5">
        <v>80</v>
      </c>
      <c r="M34" s="5">
        <v>72</v>
      </c>
      <c r="N34" s="5">
        <v>8</v>
      </c>
      <c r="O34" s="5">
        <v>0</v>
      </c>
      <c r="P34" s="5">
        <v>0</v>
      </c>
    </row>
    <row r="35" spans="1:16" x14ac:dyDescent="0.2">
      <c r="A35" s="4" t="s">
        <v>63</v>
      </c>
      <c r="B35" s="5">
        <v>302</v>
      </c>
      <c r="C35" s="5">
        <v>189</v>
      </c>
      <c r="D35" s="5">
        <v>88</v>
      </c>
      <c r="E35" s="5">
        <v>10</v>
      </c>
      <c r="F35" s="5">
        <v>14</v>
      </c>
      <c r="G35" s="18">
        <v>134</v>
      </c>
      <c r="H35" s="19">
        <v>85</v>
      </c>
      <c r="I35" s="19">
        <v>34</v>
      </c>
      <c r="J35" s="19">
        <v>10</v>
      </c>
      <c r="K35" s="20">
        <v>6</v>
      </c>
      <c r="L35" s="5">
        <v>167</v>
      </c>
      <c r="M35" s="5">
        <v>104</v>
      </c>
      <c r="N35" s="5">
        <v>55</v>
      </c>
      <c r="O35" s="5">
        <v>0</v>
      </c>
      <c r="P35" s="5">
        <v>9</v>
      </c>
    </row>
    <row r="36" spans="1:16" x14ac:dyDescent="0.2">
      <c r="A36" s="4" t="s">
        <v>64</v>
      </c>
      <c r="B36" s="5">
        <v>56</v>
      </c>
      <c r="C36" s="5">
        <v>39</v>
      </c>
      <c r="D36" s="5">
        <v>0</v>
      </c>
      <c r="E36" s="5">
        <v>17</v>
      </c>
      <c r="F36" s="5">
        <v>0</v>
      </c>
      <c r="G36" s="21">
        <v>33</v>
      </c>
      <c r="H36" s="22">
        <v>20</v>
      </c>
      <c r="I36" s="22">
        <v>0</v>
      </c>
      <c r="J36" s="22">
        <v>14</v>
      </c>
      <c r="K36" s="23">
        <v>0</v>
      </c>
      <c r="L36" s="5">
        <v>23</v>
      </c>
      <c r="M36" s="5">
        <v>20</v>
      </c>
      <c r="N36" s="5">
        <v>0</v>
      </c>
      <c r="O36" s="5">
        <v>3</v>
      </c>
      <c r="P36" s="5">
        <v>0</v>
      </c>
    </row>
    <row r="37" spans="1:16" ht="14.4" x14ac:dyDescent="0.3">
      <c r="A37" s="43" t="s">
        <v>312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ht="14.4" x14ac:dyDescent="0.3">
      <c r="A38" s="45" t="s">
        <v>313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40" spans="1:16" x14ac:dyDescent="0.2">
      <c r="A40" s="4" t="s">
        <v>411</v>
      </c>
    </row>
    <row r="42" spans="1:16" x14ac:dyDescent="0.2">
      <c r="B42" s="8" t="s">
        <v>0</v>
      </c>
      <c r="C42" s="8" t="s">
        <v>5</v>
      </c>
      <c r="D42" s="8" t="s">
        <v>3</v>
      </c>
      <c r="E42" s="8" t="s">
        <v>4</v>
      </c>
      <c r="F42" s="8" t="s">
        <v>6</v>
      </c>
    </row>
    <row r="43" spans="1:16" x14ac:dyDescent="0.2">
      <c r="A43" s="4" t="s">
        <v>56</v>
      </c>
      <c r="B43" s="5">
        <v>56.226081836914922</v>
      </c>
      <c r="C43" s="5">
        <v>83.567134268537075</v>
      </c>
      <c r="D43" s="5">
        <v>58.941789271680527</v>
      </c>
      <c r="E43" s="5">
        <v>40.32426778242678</v>
      </c>
      <c r="F43" s="5">
        <v>1.2820512820512822</v>
      </c>
    </row>
    <row r="44" spans="1:16" x14ac:dyDescent="0.2">
      <c r="A44" s="4" t="s">
        <v>57</v>
      </c>
      <c r="B44" s="5">
        <v>38.298498675301737</v>
      </c>
      <c r="C44" s="5">
        <v>11.022044088176353</v>
      </c>
      <c r="D44" s="5">
        <v>35.94992232477383</v>
      </c>
      <c r="E44" s="5">
        <v>52.196652719665273</v>
      </c>
      <c r="F44" s="5">
        <v>92.73504273504274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9"/>
  <sheetViews>
    <sheetView workbookViewId="0">
      <selection activeCell="H26" sqref="H26"/>
    </sheetView>
  </sheetViews>
  <sheetFormatPr defaultRowHeight="14.4" x14ac:dyDescent="0.3"/>
  <cols>
    <col min="2" max="6" width="17.109375" customWidth="1"/>
    <col min="258" max="262" width="17.109375" customWidth="1"/>
    <col min="514" max="518" width="17.109375" customWidth="1"/>
    <col min="770" max="774" width="17.109375" customWidth="1"/>
    <col min="1026" max="1030" width="17.109375" customWidth="1"/>
    <col min="1282" max="1286" width="17.109375" customWidth="1"/>
    <col min="1538" max="1542" width="17.109375" customWidth="1"/>
    <col min="1794" max="1798" width="17.109375" customWidth="1"/>
    <col min="2050" max="2054" width="17.109375" customWidth="1"/>
    <col min="2306" max="2310" width="17.109375" customWidth="1"/>
    <col min="2562" max="2566" width="17.109375" customWidth="1"/>
    <col min="2818" max="2822" width="17.109375" customWidth="1"/>
    <col min="3074" max="3078" width="17.109375" customWidth="1"/>
    <col min="3330" max="3334" width="17.109375" customWidth="1"/>
    <col min="3586" max="3590" width="17.109375" customWidth="1"/>
    <col min="3842" max="3846" width="17.109375" customWidth="1"/>
    <col min="4098" max="4102" width="17.109375" customWidth="1"/>
    <col min="4354" max="4358" width="17.109375" customWidth="1"/>
    <col min="4610" max="4614" width="17.109375" customWidth="1"/>
    <col min="4866" max="4870" width="17.109375" customWidth="1"/>
    <col min="5122" max="5126" width="17.109375" customWidth="1"/>
    <col min="5378" max="5382" width="17.109375" customWidth="1"/>
    <col min="5634" max="5638" width="17.109375" customWidth="1"/>
    <col min="5890" max="5894" width="17.109375" customWidth="1"/>
    <col min="6146" max="6150" width="17.109375" customWidth="1"/>
    <col min="6402" max="6406" width="17.109375" customWidth="1"/>
    <col min="6658" max="6662" width="17.109375" customWidth="1"/>
    <col min="6914" max="6918" width="17.109375" customWidth="1"/>
    <col min="7170" max="7174" width="17.109375" customWidth="1"/>
    <col min="7426" max="7430" width="17.109375" customWidth="1"/>
    <col min="7682" max="7686" width="17.109375" customWidth="1"/>
    <col min="7938" max="7942" width="17.109375" customWidth="1"/>
    <col min="8194" max="8198" width="17.109375" customWidth="1"/>
    <col min="8450" max="8454" width="17.109375" customWidth="1"/>
    <col min="8706" max="8710" width="17.109375" customWidth="1"/>
    <col min="8962" max="8966" width="17.109375" customWidth="1"/>
    <col min="9218" max="9222" width="17.109375" customWidth="1"/>
    <col min="9474" max="9478" width="17.109375" customWidth="1"/>
    <col min="9730" max="9734" width="17.109375" customWidth="1"/>
    <col min="9986" max="9990" width="17.109375" customWidth="1"/>
    <col min="10242" max="10246" width="17.109375" customWidth="1"/>
    <col min="10498" max="10502" width="17.109375" customWidth="1"/>
    <col min="10754" max="10758" width="17.109375" customWidth="1"/>
    <col min="11010" max="11014" width="17.109375" customWidth="1"/>
    <col min="11266" max="11270" width="17.109375" customWidth="1"/>
    <col min="11522" max="11526" width="17.109375" customWidth="1"/>
    <col min="11778" max="11782" width="17.109375" customWidth="1"/>
    <col min="12034" max="12038" width="17.109375" customWidth="1"/>
    <col min="12290" max="12294" width="17.109375" customWidth="1"/>
    <col min="12546" max="12550" width="17.109375" customWidth="1"/>
    <col min="12802" max="12806" width="17.109375" customWidth="1"/>
    <col min="13058" max="13062" width="17.109375" customWidth="1"/>
    <col min="13314" max="13318" width="17.109375" customWidth="1"/>
    <col min="13570" max="13574" width="17.109375" customWidth="1"/>
    <col min="13826" max="13830" width="17.109375" customWidth="1"/>
    <col min="14082" max="14086" width="17.109375" customWidth="1"/>
    <col min="14338" max="14342" width="17.109375" customWidth="1"/>
    <col min="14594" max="14598" width="17.109375" customWidth="1"/>
    <col min="14850" max="14854" width="17.109375" customWidth="1"/>
    <col min="15106" max="15110" width="17.109375" customWidth="1"/>
    <col min="15362" max="15366" width="17.109375" customWidth="1"/>
    <col min="15618" max="15622" width="17.109375" customWidth="1"/>
    <col min="15874" max="15878" width="17.109375" customWidth="1"/>
    <col min="16130" max="16134" width="17.109375" customWidth="1"/>
  </cols>
  <sheetData>
    <row r="1" spans="1:6" x14ac:dyDescent="0.3">
      <c r="A1" t="s">
        <v>306</v>
      </c>
    </row>
    <row r="2" spans="1:6" x14ac:dyDescent="0.3">
      <c r="B2" t="s">
        <v>307</v>
      </c>
    </row>
    <row r="3" spans="1:6" x14ac:dyDescent="0.3">
      <c r="B3" t="s">
        <v>0</v>
      </c>
      <c r="C3" t="s">
        <v>189</v>
      </c>
      <c r="D3" t="s">
        <v>190</v>
      </c>
      <c r="E3" t="s">
        <v>191</v>
      </c>
      <c r="F3" t="s">
        <v>170</v>
      </c>
    </row>
    <row r="4" spans="1:6" x14ac:dyDescent="0.3">
      <c r="A4" t="s">
        <v>270</v>
      </c>
    </row>
    <row r="5" spans="1:6" x14ac:dyDescent="0.3">
      <c r="A5" t="s">
        <v>254</v>
      </c>
    </row>
    <row r="6" spans="1:6" x14ac:dyDescent="0.3">
      <c r="A6" t="s">
        <v>308</v>
      </c>
    </row>
    <row r="7" spans="1:6" x14ac:dyDescent="0.3">
      <c r="A7" t="s">
        <v>0</v>
      </c>
      <c r="B7">
        <v>2506</v>
      </c>
      <c r="C7">
        <v>1365</v>
      </c>
      <c r="D7">
        <v>60</v>
      </c>
      <c r="E7">
        <v>59</v>
      </c>
      <c r="F7">
        <v>1022</v>
      </c>
    </row>
    <row r="8" spans="1:6" x14ac:dyDescent="0.3">
      <c r="A8" t="s">
        <v>278</v>
      </c>
      <c r="B8">
        <v>563</v>
      </c>
      <c r="C8">
        <v>15</v>
      </c>
      <c r="D8">
        <v>0</v>
      </c>
      <c r="E8">
        <v>50</v>
      </c>
      <c r="F8">
        <v>497</v>
      </c>
    </row>
    <row r="9" spans="1:6" x14ac:dyDescent="0.3">
      <c r="A9" t="s">
        <v>279</v>
      </c>
      <c r="B9">
        <v>1150</v>
      </c>
      <c r="C9">
        <v>734</v>
      </c>
      <c r="D9">
        <v>40</v>
      </c>
      <c r="E9">
        <v>4</v>
      </c>
      <c r="F9">
        <v>372</v>
      </c>
    </row>
    <row r="10" spans="1:6" x14ac:dyDescent="0.3">
      <c r="A10" t="s">
        <v>280</v>
      </c>
      <c r="B10">
        <v>548</v>
      </c>
      <c r="C10">
        <v>424</v>
      </c>
      <c r="D10">
        <v>13</v>
      </c>
      <c r="E10">
        <v>4</v>
      </c>
      <c r="F10">
        <v>106</v>
      </c>
    </row>
    <row r="11" spans="1:6" x14ac:dyDescent="0.3">
      <c r="A11" t="s">
        <v>281</v>
      </c>
      <c r="B11">
        <v>163</v>
      </c>
      <c r="C11">
        <v>140</v>
      </c>
      <c r="D11">
        <v>0</v>
      </c>
      <c r="E11">
        <v>0</v>
      </c>
      <c r="F11">
        <v>23</v>
      </c>
    </row>
    <row r="12" spans="1:6" x14ac:dyDescent="0.3">
      <c r="A12" t="s">
        <v>282</v>
      </c>
      <c r="B12">
        <v>46</v>
      </c>
      <c r="C12">
        <v>39</v>
      </c>
      <c r="D12">
        <v>7</v>
      </c>
      <c r="E12">
        <v>0</v>
      </c>
      <c r="F12">
        <v>0</v>
      </c>
    </row>
    <row r="13" spans="1:6" x14ac:dyDescent="0.3">
      <c r="A13" t="s">
        <v>283</v>
      </c>
      <c r="B13">
        <v>26</v>
      </c>
      <c r="C13">
        <v>7</v>
      </c>
      <c r="D13">
        <v>0</v>
      </c>
      <c r="E13">
        <v>0</v>
      </c>
      <c r="F13">
        <v>20</v>
      </c>
    </row>
    <row r="14" spans="1:6" x14ac:dyDescent="0.3">
      <c r="A14" t="s">
        <v>284</v>
      </c>
      <c r="B14">
        <v>7</v>
      </c>
      <c r="C14">
        <v>7</v>
      </c>
      <c r="D14">
        <v>0</v>
      </c>
      <c r="E14">
        <v>0</v>
      </c>
      <c r="F14">
        <v>0</v>
      </c>
    </row>
    <row r="15" spans="1:6" x14ac:dyDescent="0.3">
      <c r="A15" t="s">
        <v>285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3">
      <c r="A16" t="s">
        <v>286</v>
      </c>
      <c r="B16">
        <v>4</v>
      </c>
      <c r="C16">
        <v>0</v>
      </c>
      <c r="D16">
        <v>0</v>
      </c>
      <c r="E16">
        <v>0</v>
      </c>
      <c r="F16">
        <v>4</v>
      </c>
    </row>
    <row r="17" spans="1:6" x14ac:dyDescent="0.3">
      <c r="A17" t="s">
        <v>287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3">
      <c r="A18" t="s">
        <v>272</v>
      </c>
    </row>
    <row r="19" spans="1:6" x14ac:dyDescent="0.3">
      <c r="A19" t="s">
        <v>308</v>
      </c>
    </row>
    <row r="20" spans="1:6" x14ac:dyDescent="0.3">
      <c r="A20" t="s">
        <v>0</v>
      </c>
      <c r="B20">
        <v>1918</v>
      </c>
      <c r="C20">
        <v>1008</v>
      </c>
      <c r="D20">
        <v>46</v>
      </c>
      <c r="E20">
        <v>20</v>
      </c>
      <c r="F20">
        <v>845</v>
      </c>
    </row>
    <row r="21" spans="1:6" x14ac:dyDescent="0.3">
      <c r="A21" t="s">
        <v>278</v>
      </c>
      <c r="B21">
        <v>423</v>
      </c>
      <c r="C21">
        <v>7</v>
      </c>
      <c r="D21">
        <v>0</v>
      </c>
      <c r="E21">
        <v>20</v>
      </c>
      <c r="F21">
        <v>397</v>
      </c>
    </row>
    <row r="22" spans="1:6" x14ac:dyDescent="0.3">
      <c r="A22" t="s">
        <v>279</v>
      </c>
      <c r="B22">
        <v>910</v>
      </c>
      <c r="C22">
        <v>559</v>
      </c>
      <c r="D22">
        <v>33</v>
      </c>
      <c r="E22">
        <v>0</v>
      </c>
      <c r="F22">
        <v>319</v>
      </c>
    </row>
    <row r="23" spans="1:6" x14ac:dyDescent="0.3">
      <c r="A23" t="s">
        <v>280</v>
      </c>
      <c r="B23">
        <v>364</v>
      </c>
      <c r="C23">
        <v>267</v>
      </c>
      <c r="D23">
        <v>7</v>
      </c>
      <c r="E23">
        <v>0</v>
      </c>
      <c r="F23">
        <v>91</v>
      </c>
    </row>
    <row r="24" spans="1:6" x14ac:dyDescent="0.3">
      <c r="A24" t="s">
        <v>281</v>
      </c>
      <c r="B24">
        <v>143</v>
      </c>
      <c r="C24">
        <v>124</v>
      </c>
      <c r="D24">
        <v>0</v>
      </c>
      <c r="E24">
        <v>0</v>
      </c>
      <c r="F24">
        <v>20</v>
      </c>
    </row>
    <row r="25" spans="1:6" x14ac:dyDescent="0.3">
      <c r="A25" t="s">
        <v>282</v>
      </c>
      <c r="B25">
        <v>46</v>
      </c>
      <c r="C25">
        <v>39</v>
      </c>
      <c r="D25">
        <v>7</v>
      </c>
      <c r="E25">
        <v>0</v>
      </c>
      <c r="F25">
        <v>0</v>
      </c>
    </row>
    <row r="26" spans="1:6" x14ac:dyDescent="0.3">
      <c r="A26" t="s">
        <v>283</v>
      </c>
      <c r="B26">
        <v>26</v>
      </c>
      <c r="C26">
        <v>7</v>
      </c>
      <c r="D26">
        <v>0</v>
      </c>
      <c r="E26">
        <v>0</v>
      </c>
      <c r="F26">
        <v>20</v>
      </c>
    </row>
    <row r="27" spans="1:6" x14ac:dyDescent="0.3">
      <c r="A27" t="s">
        <v>284</v>
      </c>
      <c r="B27">
        <v>7</v>
      </c>
      <c r="C27">
        <v>7</v>
      </c>
      <c r="D27">
        <v>0</v>
      </c>
      <c r="E27">
        <v>0</v>
      </c>
      <c r="F27">
        <v>0</v>
      </c>
    </row>
    <row r="28" spans="1:6" x14ac:dyDescent="0.3">
      <c r="A28" t="s">
        <v>285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3">
      <c r="A29" t="s">
        <v>286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3">
      <c r="A30" t="s">
        <v>287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3">
      <c r="A31" t="s">
        <v>273</v>
      </c>
    </row>
    <row r="32" spans="1:6" x14ac:dyDescent="0.3">
      <c r="A32" t="s">
        <v>308</v>
      </c>
    </row>
    <row r="33" spans="1:6" x14ac:dyDescent="0.3">
      <c r="A33" t="s">
        <v>0</v>
      </c>
      <c r="B33">
        <v>434</v>
      </c>
      <c r="C33">
        <v>291</v>
      </c>
      <c r="D33">
        <v>4</v>
      </c>
      <c r="E33">
        <v>29</v>
      </c>
      <c r="F33">
        <v>109</v>
      </c>
    </row>
    <row r="34" spans="1:6" x14ac:dyDescent="0.3">
      <c r="A34" t="s">
        <v>278</v>
      </c>
      <c r="B34">
        <v>88</v>
      </c>
      <c r="C34">
        <v>8</v>
      </c>
      <c r="D34">
        <v>0</v>
      </c>
      <c r="E34">
        <v>21</v>
      </c>
      <c r="F34">
        <v>59</v>
      </c>
    </row>
    <row r="35" spans="1:6" x14ac:dyDescent="0.3">
      <c r="A35" t="s">
        <v>279</v>
      </c>
      <c r="B35">
        <v>181</v>
      </c>
      <c r="C35">
        <v>135</v>
      </c>
      <c r="D35">
        <v>4</v>
      </c>
      <c r="E35">
        <v>4</v>
      </c>
      <c r="F35">
        <v>38</v>
      </c>
    </row>
    <row r="36" spans="1:6" x14ac:dyDescent="0.3">
      <c r="A36" t="s">
        <v>280</v>
      </c>
      <c r="B36">
        <v>147</v>
      </c>
      <c r="C36">
        <v>135</v>
      </c>
      <c r="D36">
        <v>0</v>
      </c>
      <c r="E36">
        <v>4</v>
      </c>
      <c r="F36">
        <v>8</v>
      </c>
    </row>
    <row r="37" spans="1:6" x14ac:dyDescent="0.3">
      <c r="A37" t="s">
        <v>281</v>
      </c>
      <c r="B37">
        <v>13</v>
      </c>
      <c r="C37">
        <v>13</v>
      </c>
      <c r="D37">
        <v>0</v>
      </c>
      <c r="E37">
        <v>0</v>
      </c>
      <c r="F37">
        <v>0</v>
      </c>
    </row>
    <row r="38" spans="1:6" x14ac:dyDescent="0.3">
      <c r="A38" t="s">
        <v>282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3">
      <c r="A39" t="s">
        <v>283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3">
      <c r="A40" t="s">
        <v>284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3">
      <c r="A41" t="s">
        <v>285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3">
      <c r="A42" t="s">
        <v>286</v>
      </c>
      <c r="B42">
        <v>4</v>
      </c>
      <c r="C42">
        <v>0</v>
      </c>
      <c r="D42">
        <v>0</v>
      </c>
      <c r="E42">
        <v>0</v>
      </c>
      <c r="F42">
        <v>4</v>
      </c>
    </row>
    <row r="43" spans="1:6" x14ac:dyDescent="0.3">
      <c r="A43" t="s">
        <v>287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3">
      <c r="A44" t="s">
        <v>274</v>
      </c>
    </row>
    <row r="45" spans="1:6" x14ac:dyDescent="0.3">
      <c r="A45" t="s">
        <v>308</v>
      </c>
    </row>
    <row r="46" spans="1:6" x14ac:dyDescent="0.3">
      <c r="A46" t="s">
        <v>0</v>
      </c>
      <c r="B46">
        <v>100</v>
      </c>
      <c r="C46">
        <v>38</v>
      </c>
      <c r="D46">
        <v>10</v>
      </c>
      <c r="E46">
        <v>7</v>
      </c>
      <c r="F46">
        <v>45</v>
      </c>
    </row>
    <row r="47" spans="1:6" x14ac:dyDescent="0.3">
      <c r="A47" t="s">
        <v>278</v>
      </c>
      <c r="B47">
        <v>34</v>
      </c>
      <c r="C47">
        <v>0</v>
      </c>
      <c r="D47">
        <v>0</v>
      </c>
      <c r="E47">
        <v>7</v>
      </c>
      <c r="F47">
        <v>28</v>
      </c>
    </row>
    <row r="48" spans="1:6" x14ac:dyDescent="0.3">
      <c r="A48" t="s">
        <v>279</v>
      </c>
      <c r="B48">
        <v>28</v>
      </c>
      <c r="C48">
        <v>17</v>
      </c>
      <c r="D48">
        <v>3</v>
      </c>
      <c r="E48">
        <v>0</v>
      </c>
      <c r="F48">
        <v>7</v>
      </c>
    </row>
    <row r="49" spans="1:6" x14ac:dyDescent="0.3">
      <c r="A49" t="s">
        <v>280</v>
      </c>
      <c r="B49">
        <v>31</v>
      </c>
      <c r="C49">
        <v>17</v>
      </c>
      <c r="D49">
        <v>7</v>
      </c>
      <c r="E49">
        <v>0</v>
      </c>
      <c r="F49">
        <v>7</v>
      </c>
    </row>
    <row r="50" spans="1:6" x14ac:dyDescent="0.3">
      <c r="A50" t="s">
        <v>281</v>
      </c>
      <c r="B50">
        <v>7</v>
      </c>
      <c r="C50">
        <v>3</v>
      </c>
      <c r="D50">
        <v>0</v>
      </c>
      <c r="E50">
        <v>0</v>
      </c>
      <c r="F50">
        <v>3</v>
      </c>
    </row>
    <row r="51" spans="1:6" x14ac:dyDescent="0.3">
      <c r="A51" t="s">
        <v>282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3">
      <c r="A52" t="s">
        <v>283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3">
      <c r="A53" t="s">
        <v>284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3">
      <c r="A54" t="s">
        <v>285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3">
      <c r="A55" t="s">
        <v>286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3">
      <c r="A56" t="s">
        <v>287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3">
      <c r="A57" t="s">
        <v>275</v>
      </c>
    </row>
    <row r="58" spans="1:6" x14ac:dyDescent="0.3">
      <c r="A58" t="s">
        <v>308</v>
      </c>
    </row>
    <row r="59" spans="1:6" x14ac:dyDescent="0.3">
      <c r="A59" t="s">
        <v>0</v>
      </c>
      <c r="B59">
        <v>54</v>
      </c>
      <c r="C59">
        <v>29</v>
      </c>
      <c r="D59">
        <v>0</v>
      </c>
      <c r="E59">
        <v>3</v>
      </c>
      <c r="F59">
        <v>23</v>
      </c>
    </row>
    <row r="60" spans="1:6" x14ac:dyDescent="0.3">
      <c r="A60" t="s">
        <v>278</v>
      </c>
      <c r="B60">
        <v>17</v>
      </c>
      <c r="C60">
        <v>0</v>
      </c>
      <c r="D60">
        <v>0</v>
      </c>
      <c r="E60">
        <v>3</v>
      </c>
      <c r="F60">
        <v>14</v>
      </c>
    </row>
    <row r="61" spans="1:6" x14ac:dyDescent="0.3">
      <c r="A61" t="s">
        <v>279</v>
      </c>
      <c r="B61">
        <v>31</v>
      </c>
      <c r="C61">
        <v>23</v>
      </c>
      <c r="D61">
        <v>0</v>
      </c>
      <c r="E61">
        <v>0</v>
      </c>
      <c r="F61">
        <v>9</v>
      </c>
    </row>
    <row r="62" spans="1:6" x14ac:dyDescent="0.3">
      <c r="A62" t="s">
        <v>280</v>
      </c>
      <c r="B62">
        <v>6</v>
      </c>
      <c r="C62">
        <v>6</v>
      </c>
      <c r="D62">
        <v>0</v>
      </c>
      <c r="E62">
        <v>0</v>
      </c>
      <c r="F62">
        <v>0</v>
      </c>
    </row>
    <row r="63" spans="1:6" x14ac:dyDescent="0.3">
      <c r="A63" t="s">
        <v>281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3">
      <c r="A64" t="s">
        <v>282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3">
      <c r="A65" t="s">
        <v>283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3">
      <c r="A66" t="s">
        <v>284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3">
      <c r="A67" t="s">
        <v>285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3">
      <c r="A68" t="s">
        <v>286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3">
      <c r="A69" t="s">
        <v>287</v>
      </c>
      <c r="B69">
        <v>0</v>
      </c>
      <c r="C69">
        <v>0</v>
      </c>
      <c r="D69">
        <v>0</v>
      </c>
      <c r="E69">
        <v>0</v>
      </c>
      <c r="F69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9"/>
  <sheetViews>
    <sheetView workbookViewId="0">
      <selection activeCell="G20" sqref="G20"/>
    </sheetView>
  </sheetViews>
  <sheetFormatPr defaultRowHeight="14.4" x14ac:dyDescent="0.3"/>
  <cols>
    <col min="2" max="7" width="17.88671875" customWidth="1"/>
    <col min="258" max="263" width="17.88671875" customWidth="1"/>
    <col min="514" max="519" width="17.88671875" customWidth="1"/>
    <col min="770" max="775" width="17.88671875" customWidth="1"/>
    <col min="1026" max="1031" width="17.88671875" customWidth="1"/>
    <col min="1282" max="1287" width="17.88671875" customWidth="1"/>
    <col min="1538" max="1543" width="17.88671875" customWidth="1"/>
    <col min="1794" max="1799" width="17.88671875" customWidth="1"/>
    <col min="2050" max="2055" width="17.88671875" customWidth="1"/>
    <col min="2306" max="2311" width="17.88671875" customWidth="1"/>
    <col min="2562" max="2567" width="17.88671875" customWidth="1"/>
    <col min="2818" max="2823" width="17.88671875" customWidth="1"/>
    <col min="3074" max="3079" width="17.88671875" customWidth="1"/>
    <col min="3330" max="3335" width="17.88671875" customWidth="1"/>
    <col min="3586" max="3591" width="17.88671875" customWidth="1"/>
    <col min="3842" max="3847" width="17.88671875" customWidth="1"/>
    <col min="4098" max="4103" width="17.88671875" customWidth="1"/>
    <col min="4354" max="4359" width="17.88671875" customWidth="1"/>
    <col min="4610" max="4615" width="17.88671875" customWidth="1"/>
    <col min="4866" max="4871" width="17.88671875" customWidth="1"/>
    <col min="5122" max="5127" width="17.88671875" customWidth="1"/>
    <col min="5378" max="5383" width="17.88671875" customWidth="1"/>
    <col min="5634" max="5639" width="17.88671875" customWidth="1"/>
    <col min="5890" max="5895" width="17.88671875" customWidth="1"/>
    <col min="6146" max="6151" width="17.88671875" customWidth="1"/>
    <col min="6402" max="6407" width="17.88671875" customWidth="1"/>
    <col min="6658" max="6663" width="17.88671875" customWidth="1"/>
    <col min="6914" max="6919" width="17.88671875" customWidth="1"/>
    <col min="7170" max="7175" width="17.88671875" customWidth="1"/>
    <col min="7426" max="7431" width="17.88671875" customWidth="1"/>
    <col min="7682" max="7687" width="17.88671875" customWidth="1"/>
    <col min="7938" max="7943" width="17.88671875" customWidth="1"/>
    <col min="8194" max="8199" width="17.88671875" customWidth="1"/>
    <col min="8450" max="8455" width="17.88671875" customWidth="1"/>
    <col min="8706" max="8711" width="17.88671875" customWidth="1"/>
    <col min="8962" max="8967" width="17.88671875" customWidth="1"/>
    <col min="9218" max="9223" width="17.88671875" customWidth="1"/>
    <col min="9474" max="9479" width="17.88671875" customWidth="1"/>
    <col min="9730" max="9735" width="17.88671875" customWidth="1"/>
    <col min="9986" max="9991" width="17.88671875" customWidth="1"/>
    <col min="10242" max="10247" width="17.88671875" customWidth="1"/>
    <col min="10498" max="10503" width="17.88671875" customWidth="1"/>
    <col min="10754" max="10759" width="17.88671875" customWidth="1"/>
    <col min="11010" max="11015" width="17.88671875" customWidth="1"/>
    <col min="11266" max="11271" width="17.88671875" customWidth="1"/>
    <col min="11522" max="11527" width="17.88671875" customWidth="1"/>
    <col min="11778" max="11783" width="17.88671875" customWidth="1"/>
    <col min="12034" max="12039" width="17.88671875" customWidth="1"/>
    <col min="12290" max="12295" width="17.88671875" customWidth="1"/>
    <col min="12546" max="12551" width="17.88671875" customWidth="1"/>
    <col min="12802" max="12807" width="17.88671875" customWidth="1"/>
    <col min="13058" max="13063" width="17.88671875" customWidth="1"/>
    <col min="13314" max="13319" width="17.88671875" customWidth="1"/>
    <col min="13570" max="13575" width="17.88671875" customWidth="1"/>
    <col min="13826" max="13831" width="17.88671875" customWidth="1"/>
    <col min="14082" max="14087" width="17.88671875" customWidth="1"/>
    <col min="14338" max="14343" width="17.88671875" customWidth="1"/>
    <col min="14594" max="14599" width="17.88671875" customWidth="1"/>
    <col min="14850" max="14855" width="17.88671875" customWidth="1"/>
    <col min="15106" max="15111" width="17.88671875" customWidth="1"/>
    <col min="15362" max="15367" width="17.88671875" customWidth="1"/>
    <col min="15618" max="15623" width="17.88671875" customWidth="1"/>
    <col min="15874" max="15879" width="17.88671875" customWidth="1"/>
    <col min="16130" max="16135" width="17.88671875" customWidth="1"/>
  </cols>
  <sheetData>
    <row r="1" spans="1:7" x14ac:dyDescent="0.3">
      <c r="A1" t="s">
        <v>306</v>
      </c>
    </row>
    <row r="2" spans="1:7" x14ac:dyDescent="0.3">
      <c r="B2" t="s">
        <v>309</v>
      </c>
    </row>
    <row r="3" spans="1:7" x14ac:dyDescent="0.3">
      <c r="B3" t="s">
        <v>0</v>
      </c>
      <c r="C3" t="s">
        <v>245</v>
      </c>
      <c r="D3" t="s">
        <v>310</v>
      </c>
      <c r="E3" t="s">
        <v>242</v>
      </c>
      <c r="F3" t="s">
        <v>311</v>
      </c>
      <c r="G3" t="s">
        <v>249</v>
      </c>
    </row>
    <row r="4" spans="1:7" x14ac:dyDescent="0.3">
      <c r="A4" t="s">
        <v>270</v>
      </c>
    </row>
    <row r="5" spans="1:7" x14ac:dyDescent="0.3">
      <c r="A5" t="s">
        <v>254</v>
      </c>
    </row>
    <row r="6" spans="1:7" x14ac:dyDescent="0.3">
      <c r="A6" t="s">
        <v>308</v>
      </c>
    </row>
    <row r="7" spans="1:7" x14ac:dyDescent="0.3">
      <c r="A7" t="s">
        <v>0</v>
      </c>
      <c r="B7">
        <v>2506</v>
      </c>
      <c r="C7">
        <v>1425</v>
      </c>
      <c r="D7">
        <v>168</v>
      </c>
      <c r="E7">
        <v>372</v>
      </c>
      <c r="F7">
        <v>501</v>
      </c>
      <c r="G7">
        <v>40</v>
      </c>
    </row>
    <row r="8" spans="1:7" x14ac:dyDescent="0.3">
      <c r="A8" t="s">
        <v>278</v>
      </c>
      <c r="B8">
        <v>563</v>
      </c>
      <c r="C8">
        <v>15</v>
      </c>
      <c r="D8">
        <v>70</v>
      </c>
      <c r="E8">
        <v>188</v>
      </c>
      <c r="F8">
        <v>250</v>
      </c>
      <c r="G8">
        <v>40</v>
      </c>
    </row>
    <row r="9" spans="1:7" x14ac:dyDescent="0.3">
      <c r="A9" t="s">
        <v>279</v>
      </c>
      <c r="B9">
        <v>1150</v>
      </c>
      <c r="C9">
        <v>774</v>
      </c>
      <c r="D9">
        <v>68</v>
      </c>
      <c r="E9">
        <v>154</v>
      </c>
      <c r="F9">
        <v>155</v>
      </c>
      <c r="G9">
        <v>0</v>
      </c>
    </row>
    <row r="10" spans="1:7" x14ac:dyDescent="0.3">
      <c r="A10" t="s">
        <v>280</v>
      </c>
      <c r="B10">
        <v>548</v>
      </c>
      <c r="C10">
        <v>438</v>
      </c>
      <c r="D10">
        <v>30</v>
      </c>
      <c r="E10">
        <v>24</v>
      </c>
      <c r="F10">
        <v>57</v>
      </c>
      <c r="G10">
        <v>0</v>
      </c>
    </row>
    <row r="11" spans="1:7" x14ac:dyDescent="0.3">
      <c r="A11" t="s">
        <v>281</v>
      </c>
      <c r="B11">
        <v>163</v>
      </c>
      <c r="C11">
        <v>140</v>
      </c>
      <c r="D11">
        <v>0</v>
      </c>
      <c r="E11">
        <v>0</v>
      </c>
      <c r="F11">
        <v>23</v>
      </c>
      <c r="G11">
        <v>0</v>
      </c>
    </row>
    <row r="12" spans="1:7" x14ac:dyDescent="0.3">
      <c r="A12" t="s">
        <v>282</v>
      </c>
      <c r="B12">
        <v>46</v>
      </c>
      <c r="C12">
        <v>46</v>
      </c>
      <c r="D12">
        <v>0</v>
      </c>
      <c r="E12">
        <v>0</v>
      </c>
      <c r="F12">
        <v>0</v>
      </c>
      <c r="G12">
        <v>0</v>
      </c>
    </row>
    <row r="13" spans="1:7" x14ac:dyDescent="0.3">
      <c r="A13" t="s">
        <v>283</v>
      </c>
      <c r="B13">
        <v>26</v>
      </c>
      <c r="C13">
        <v>7</v>
      </c>
      <c r="D13">
        <v>0</v>
      </c>
      <c r="E13">
        <v>7</v>
      </c>
      <c r="F13">
        <v>13</v>
      </c>
      <c r="G13">
        <v>0</v>
      </c>
    </row>
    <row r="14" spans="1:7" x14ac:dyDescent="0.3">
      <c r="A14" t="s">
        <v>284</v>
      </c>
      <c r="B14">
        <v>7</v>
      </c>
      <c r="C14">
        <v>7</v>
      </c>
      <c r="D14">
        <v>0</v>
      </c>
      <c r="E14">
        <v>0</v>
      </c>
      <c r="F14">
        <v>0</v>
      </c>
      <c r="G14">
        <v>0</v>
      </c>
    </row>
    <row r="15" spans="1:7" x14ac:dyDescent="0.3">
      <c r="A15" t="s">
        <v>285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 x14ac:dyDescent="0.3">
      <c r="A16" t="s">
        <v>286</v>
      </c>
      <c r="B16">
        <v>4</v>
      </c>
      <c r="C16">
        <v>0</v>
      </c>
      <c r="D16">
        <v>0</v>
      </c>
      <c r="E16">
        <v>0</v>
      </c>
      <c r="F16">
        <v>4</v>
      </c>
      <c r="G16">
        <v>0</v>
      </c>
    </row>
    <row r="17" spans="1:7" x14ac:dyDescent="0.3">
      <c r="A17" t="s">
        <v>287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</row>
    <row r="18" spans="1:7" x14ac:dyDescent="0.3">
      <c r="A18" t="s">
        <v>272</v>
      </c>
    </row>
    <row r="19" spans="1:7" x14ac:dyDescent="0.3">
      <c r="A19" t="s">
        <v>308</v>
      </c>
    </row>
    <row r="20" spans="1:7" x14ac:dyDescent="0.3">
      <c r="A20" t="s">
        <v>0</v>
      </c>
      <c r="B20">
        <v>1918</v>
      </c>
      <c r="C20">
        <v>1053</v>
      </c>
      <c r="D20">
        <v>130</v>
      </c>
      <c r="E20">
        <v>338</v>
      </c>
      <c r="F20">
        <v>384</v>
      </c>
      <c r="G20">
        <v>13</v>
      </c>
    </row>
    <row r="21" spans="1:7" x14ac:dyDescent="0.3">
      <c r="A21" t="s">
        <v>278</v>
      </c>
      <c r="B21">
        <v>423</v>
      </c>
      <c r="C21">
        <v>7</v>
      </c>
      <c r="D21">
        <v>52</v>
      </c>
      <c r="E21">
        <v>163</v>
      </c>
      <c r="F21">
        <v>189</v>
      </c>
      <c r="G21">
        <v>13</v>
      </c>
    </row>
    <row r="22" spans="1:7" x14ac:dyDescent="0.3">
      <c r="A22" t="s">
        <v>279</v>
      </c>
      <c r="B22">
        <v>910</v>
      </c>
      <c r="C22">
        <v>592</v>
      </c>
      <c r="D22">
        <v>52</v>
      </c>
      <c r="E22">
        <v>150</v>
      </c>
      <c r="F22">
        <v>117</v>
      </c>
      <c r="G22">
        <v>0</v>
      </c>
    </row>
    <row r="23" spans="1:7" x14ac:dyDescent="0.3">
      <c r="A23" t="s">
        <v>280</v>
      </c>
      <c r="B23">
        <v>364</v>
      </c>
      <c r="C23">
        <v>273</v>
      </c>
      <c r="D23">
        <v>26</v>
      </c>
      <c r="E23">
        <v>20</v>
      </c>
      <c r="F23">
        <v>46</v>
      </c>
      <c r="G23">
        <v>0</v>
      </c>
    </row>
    <row r="24" spans="1:7" x14ac:dyDescent="0.3">
      <c r="A24" t="s">
        <v>281</v>
      </c>
      <c r="B24">
        <v>143</v>
      </c>
      <c r="C24">
        <v>124</v>
      </c>
      <c r="D24">
        <v>0</v>
      </c>
      <c r="E24">
        <v>0</v>
      </c>
      <c r="F24">
        <v>20</v>
      </c>
      <c r="G24">
        <v>0</v>
      </c>
    </row>
    <row r="25" spans="1:7" x14ac:dyDescent="0.3">
      <c r="A25" t="s">
        <v>282</v>
      </c>
      <c r="B25">
        <v>46</v>
      </c>
      <c r="C25">
        <v>46</v>
      </c>
      <c r="D25">
        <v>0</v>
      </c>
      <c r="E25">
        <v>0</v>
      </c>
      <c r="F25">
        <v>0</v>
      </c>
      <c r="G25">
        <v>0</v>
      </c>
    </row>
    <row r="26" spans="1:7" x14ac:dyDescent="0.3">
      <c r="A26" t="s">
        <v>283</v>
      </c>
      <c r="B26">
        <v>26</v>
      </c>
      <c r="C26">
        <v>7</v>
      </c>
      <c r="D26">
        <v>0</v>
      </c>
      <c r="E26">
        <v>7</v>
      </c>
      <c r="F26">
        <v>13</v>
      </c>
      <c r="G26">
        <v>0</v>
      </c>
    </row>
    <row r="27" spans="1:7" x14ac:dyDescent="0.3">
      <c r="A27" t="s">
        <v>284</v>
      </c>
      <c r="B27">
        <v>7</v>
      </c>
      <c r="C27">
        <v>7</v>
      </c>
      <c r="D27">
        <v>0</v>
      </c>
      <c r="E27">
        <v>0</v>
      </c>
      <c r="F27">
        <v>0</v>
      </c>
      <c r="G27">
        <v>0</v>
      </c>
    </row>
    <row r="28" spans="1:7" x14ac:dyDescent="0.3">
      <c r="A28" t="s">
        <v>285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 x14ac:dyDescent="0.3">
      <c r="A29" t="s">
        <v>286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x14ac:dyDescent="0.3">
      <c r="A30" t="s">
        <v>287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x14ac:dyDescent="0.3">
      <c r="A31" t="s">
        <v>273</v>
      </c>
    </row>
    <row r="32" spans="1:7" x14ac:dyDescent="0.3">
      <c r="A32" t="s">
        <v>308</v>
      </c>
    </row>
    <row r="33" spans="1:7" x14ac:dyDescent="0.3">
      <c r="A33" t="s">
        <v>0</v>
      </c>
      <c r="B33">
        <v>434</v>
      </c>
      <c r="C33">
        <v>295</v>
      </c>
      <c r="D33">
        <v>29</v>
      </c>
      <c r="E33">
        <v>17</v>
      </c>
      <c r="F33">
        <v>76</v>
      </c>
      <c r="G33">
        <v>17</v>
      </c>
    </row>
    <row r="34" spans="1:7" x14ac:dyDescent="0.3">
      <c r="A34" t="s">
        <v>278</v>
      </c>
      <c r="B34">
        <v>88</v>
      </c>
      <c r="C34">
        <v>8</v>
      </c>
      <c r="D34">
        <v>13</v>
      </c>
      <c r="E34">
        <v>8</v>
      </c>
      <c r="F34">
        <v>42</v>
      </c>
      <c r="G34">
        <v>17</v>
      </c>
    </row>
    <row r="35" spans="1:7" x14ac:dyDescent="0.3">
      <c r="A35" t="s">
        <v>279</v>
      </c>
      <c r="B35">
        <v>181</v>
      </c>
      <c r="C35">
        <v>139</v>
      </c>
      <c r="D35">
        <v>13</v>
      </c>
      <c r="E35">
        <v>4</v>
      </c>
      <c r="F35">
        <v>25</v>
      </c>
      <c r="G35">
        <v>0</v>
      </c>
    </row>
    <row r="36" spans="1:7" x14ac:dyDescent="0.3">
      <c r="A36" t="s">
        <v>280</v>
      </c>
      <c r="B36">
        <v>147</v>
      </c>
      <c r="C36">
        <v>135</v>
      </c>
      <c r="D36">
        <v>4</v>
      </c>
      <c r="E36">
        <v>4</v>
      </c>
      <c r="F36">
        <v>4</v>
      </c>
      <c r="G36">
        <v>0</v>
      </c>
    </row>
    <row r="37" spans="1:7" x14ac:dyDescent="0.3">
      <c r="A37" t="s">
        <v>281</v>
      </c>
      <c r="B37">
        <v>13</v>
      </c>
      <c r="C37">
        <v>13</v>
      </c>
      <c r="D37">
        <v>0</v>
      </c>
      <c r="E37">
        <v>0</v>
      </c>
      <c r="F37">
        <v>0</v>
      </c>
      <c r="G37">
        <v>0</v>
      </c>
    </row>
    <row r="38" spans="1:7" x14ac:dyDescent="0.3">
      <c r="A38" t="s">
        <v>282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 x14ac:dyDescent="0.3">
      <c r="A39" t="s">
        <v>283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 x14ac:dyDescent="0.3">
      <c r="A40" t="s">
        <v>284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x14ac:dyDescent="0.3">
      <c r="A41" t="s">
        <v>285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x14ac:dyDescent="0.3">
      <c r="A42" t="s">
        <v>286</v>
      </c>
      <c r="B42">
        <v>4</v>
      </c>
      <c r="C42">
        <v>0</v>
      </c>
      <c r="D42">
        <v>0</v>
      </c>
      <c r="E42">
        <v>0</v>
      </c>
      <c r="F42">
        <v>4</v>
      </c>
      <c r="G42">
        <v>0</v>
      </c>
    </row>
    <row r="43" spans="1:7" x14ac:dyDescent="0.3">
      <c r="A43" t="s">
        <v>287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x14ac:dyDescent="0.3">
      <c r="A44" t="s">
        <v>274</v>
      </c>
    </row>
    <row r="45" spans="1:7" x14ac:dyDescent="0.3">
      <c r="A45" t="s">
        <v>308</v>
      </c>
    </row>
    <row r="46" spans="1:7" x14ac:dyDescent="0.3">
      <c r="A46" t="s">
        <v>0</v>
      </c>
      <c r="B46">
        <v>100</v>
      </c>
      <c r="C46">
        <v>48</v>
      </c>
      <c r="D46">
        <v>0</v>
      </c>
      <c r="E46">
        <v>17</v>
      </c>
      <c r="F46">
        <v>28</v>
      </c>
      <c r="G46">
        <v>7</v>
      </c>
    </row>
    <row r="47" spans="1:7" x14ac:dyDescent="0.3">
      <c r="A47" t="s">
        <v>278</v>
      </c>
      <c r="B47">
        <v>34</v>
      </c>
      <c r="C47">
        <v>0</v>
      </c>
      <c r="D47">
        <v>0</v>
      </c>
      <c r="E47">
        <v>17</v>
      </c>
      <c r="F47">
        <v>10</v>
      </c>
      <c r="G47">
        <v>7</v>
      </c>
    </row>
    <row r="48" spans="1:7" x14ac:dyDescent="0.3">
      <c r="A48" t="s">
        <v>279</v>
      </c>
      <c r="B48">
        <v>28</v>
      </c>
      <c r="C48">
        <v>21</v>
      </c>
      <c r="D48">
        <v>0</v>
      </c>
      <c r="E48">
        <v>0</v>
      </c>
      <c r="F48">
        <v>7</v>
      </c>
      <c r="G48">
        <v>0</v>
      </c>
    </row>
    <row r="49" spans="1:7" x14ac:dyDescent="0.3">
      <c r="A49" t="s">
        <v>280</v>
      </c>
      <c r="B49">
        <v>31</v>
      </c>
      <c r="C49">
        <v>24</v>
      </c>
      <c r="D49">
        <v>0</v>
      </c>
      <c r="E49">
        <v>0</v>
      </c>
      <c r="F49">
        <v>7</v>
      </c>
      <c r="G49">
        <v>0</v>
      </c>
    </row>
    <row r="50" spans="1:7" x14ac:dyDescent="0.3">
      <c r="A50" t="s">
        <v>281</v>
      </c>
      <c r="B50">
        <v>7</v>
      </c>
      <c r="C50">
        <v>3</v>
      </c>
      <c r="D50">
        <v>0</v>
      </c>
      <c r="E50">
        <v>0</v>
      </c>
      <c r="F50">
        <v>3</v>
      </c>
      <c r="G50">
        <v>0</v>
      </c>
    </row>
    <row r="51" spans="1:7" x14ac:dyDescent="0.3">
      <c r="A51" t="s">
        <v>282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x14ac:dyDescent="0.3">
      <c r="A52" t="s">
        <v>283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x14ac:dyDescent="0.3">
      <c r="A53" t="s">
        <v>284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x14ac:dyDescent="0.3">
      <c r="A54" t="s">
        <v>285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x14ac:dyDescent="0.3">
      <c r="A55" t="s">
        <v>286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x14ac:dyDescent="0.3">
      <c r="A56" t="s">
        <v>287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x14ac:dyDescent="0.3">
      <c r="A57" t="s">
        <v>275</v>
      </c>
    </row>
    <row r="58" spans="1:7" x14ac:dyDescent="0.3">
      <c r="A58" t="s">
        <v>308</v>
      </c>
    </row>
    <row r="59" spans="1:7" x14ac:dyDescent="0.3">
      <c r="A59" t="s">
        <v>0</v>
      </c>
      <c r="B59">
        <v>54</v>
      </c>
      <c r="C59">
        <v>29</v>
      </c>
      <c r="D59">
        <v>9</v>
      </c>
      <c r="E59">
        <v>0</v>
      </c>
      <c r="F59">
        <v>14</v>
      </c>
      <c r="G59">
        <v>3</v>
      </c>
    </row>
    <row r="60" spans="1:7" x14ac:dyDescent="0.3">
      <c r="A60" t="s">
        <v>278</v>
      </c>
      <c r="B60">
        <v>17</v>
      </c>
      <c r="C60">
        <v>0</v>
      </c>
      <c r="D60">
        <v>6</v>
      </c>
      <c r="E60">
        <v>0</v>
      </c>
      <c r="F60">
        <v>9</v>
      </c>
      <c r="G60">
        <v>3</v>
      </c>
    </row>
    <row r="61" spans="1:7" x14ac:dyDescent="0.3">
      <c r="A61" t="s">
        <v>279</v>
      </c>
      <c r="B61">
        <v>31</v>
      </c>
      <c r="C61">
        <v>23</v>
      </c>
      <c r="D61">
        <v>3</v>
      </c>
      <c r="E61">
        <v>0</v>
      </c>
      <c r="F61">
        <v>6</v>
      </c>
      <c r="G61">
        <v>0</v>
      </c>
    </row>
    <row r="62" spans="1:7" x14ac:dyDescent="0.3">
      <c r="A62" t="s">
        <v>280</v>
      </c>
      <c r="B62">
        <v>6</v>
      </c>
      <c r="C62">
        <v>6</v>
      </c>
      <c r="D62">
        <v>0</v>
      </c>
      <c r="E62">
        <v>0</v>
      </c>
      <c r="F62">
        <v>0</v>
      </c>
      <c r="G62">
        <v>0</v>
      </c>
    </row>
    <row r="63" spans="1:7" x14ac:dyDescent="0.3">
      <c r="A63" t="s">
        <v>281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</row>
    <row r="64" spans="1:7" x14ac:dyDescent="0.3">
      <c r="A64" t="s">
        <v>282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</row>
    <row r="65" spans="1:7" x14ac:dyDescent="0.3">
      <c r="A65" t="s">
        <v>283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 x14ac:dyDescent="0.3">
      <c r="A66" t="s">
        <v>284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x14ac:dyDescent="0.3">
      <c r="A67" t="s">
        <v>285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</row>
    <row r="68" spans="1:7" x14ac:dyDescent="0.3">
      <c r="A68" t="s">
        <v>286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</row>
    <row r="69" spans="1:7" x14ac:dyDescent="0.3">
      <c r="A69" t="s">
        <v>287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41"/>
  <sheetViews>
    <sheetView view="pageBreakPreview" topLeftCell="A10" zoomScaleNormal="100" zoomScaleSheetLayoutView="100" workbookViewId="0">
      <selection sqref="A1:P41"/>
    </sheetView>
  </sheetViews>
  <sheetFormatPr defaultColWidth="9.109375" defaultRowHeight="10.199999999999999" x14ac:dyDescent="0.2"/>
  <cols>
    <col min="1" max="1" width="21.6640625" style="4" customWidth="1"/>
    <col min="2" max="16" width="6.33203125" style="5" customWidth="1"/>
    <col min="17" max="16384" width="9.109375" style="4"/>
  </cols>
  <sheetData>
    <row r="1" spans="1:16" x14ac:dyDescent="0.2">
      <c r="A1" s="4" t="s">
        <v>330</v>
      </c>
    </row>
    <row r="2" spans="1:16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16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16" x14ac:dyDescent="0.2">
      <c r="A4" s="4" t="s">
        <v>386</v>
      </c>
      <c r="G4" s="27"/>
      <c r="H4" s="13"/>
      <c r="I4" s="13"/>
      <c r="J4" s="13"/>
      <c r="K4" s="28"/>
    </row>
    <row r="5" spans="1:16" x14ac:dyDescent="0.2">
      <c r="A5" s="4" t="s">
        <v>0</v>
      </c>
      <c r="B5" s="5">
        <v>3240</v>
      </c>
      <c r="C5" s="5">
        <v>2490</v>
      </c>
      <c r="D5" s="5">
        <v>581</v>
      </c>
      <c r="E5" s="5">
        <v>121</v>
      </c>
      <c r="F5" s="5">
        <v>49</v>
      </c>
      <c r="G5" s="18">
        <v>1934</v>
      </c>
      <c r="H5" s="19">
        <v>1489</v>
      </c>
      <c r="I5" s="19">
        <v>358</v>
      </c>
      <c r="J5" s="19">
        <v>59</v>
      </c>
      <c r="K5" s="20">
        <v>29</v>
      </c>
      <c r="L5" s="5">
        <v>1306</v>
      </c>
      <c r="M5" s="5">
        <v>1001</v>
      </c>
      <c r="N5" s="5">
        <v>223</v>
      </c>
      <c r="O5" s="5">
        <v>62</v>
      </c>
      <c r="P5" s="5">
        <v>20</v>
      </c>
    </row>
    <row r="6" spans="1:16" x14ac:dyDescent="0.2">
      <c r="A6" s="4" t="s">
        <v>206</v>
      </c>
      <c r="B6" s="5">
        <v>2084</v>
      </c>
      <c r="C6" s="5">
        <v>1671</v>
      </c>
      <c r="D6" s="5">
        <v>307</v>
      </c>
      <c r="E6" s="5">
        <v>86</v>
      </c>
      <c r="F6" s="5">
        <v>20</v>
      </c>
      <c r="G6" s="18">
        <v>1293</v>
      </c>
      <c r="H6" s="19">
        <v>1027</v>
      </c>
      <c r="I6" s="19">
        <v>206</v>
      </c>
      <c r="J6" s="19">
        <v>48</v>
      </c>
      <c r="K6" s="20">
        <v>11</v>
      </c>
      <c r="L6" s="5">
        <v>791</v>
      </c>
      <c r="M6" s="5">
        <v>644</v>
      </c>
      <c r="N6" s="5">
        <v>101</v>
      </c>
      <c r="O6" s="5">
        <v>38</v>
      </c>
      <c r="P6" s="5">
        <v>9</v>
      </c>
    </row>
    <row r="7" spans="1:16" x14ac:dyDescent="0.2">
      <c r="A7" s="4" t="s">
        <v>207</v>
      </c>
      <c r="B7" s="5">
        <v>1156</v>
      </c>
      <c r="C7" s="5">
        <v>819</v>
      </c>
      <c r="D7" s="5">
        <v>274</v>
      </c>
      <c r="E7" s="5">
        <v>34</v>
      </c>
      <c r="F7" s="5">
        <v>29</v>
      </c>
      <c r="G7" s="18">
        <v>641</v>
      </c>
      <c r="H7" s="19">
        <v>462</v>
      </c>
      <c r="I7" s="19">
        <v>152</v>
      </c>
      <c r="J7" s="19">
        <v>10</v>
      </c>
      <c r="K7" s="20">
        <v>17</v>
      </c>
      <c r="L7" s="5">
        <v>515</v>
      </c>
      <c r="M7" s="5">
        <v>358</v>
      </c>
      <c r="N7" s="5">
        <v>122</v>
      </c>
      <c r="O7" s="5">
        <v>24</v>
      </c>
      <c r="P7" s="5">
        <v>11</v>
      </c>
    </row>
    <row r="8" spans="1:16" x14ac:dyDescent="0.2">
      <c r="G8" s="18"/>
      <c r="H8" s="19"/>
      <c r="I8" s="19"/>
      <c r="J8" s="19"/>
      <c r="K8" s="20"/>
    </row>
    <row r="9" spans="1:16" x14ac:dyDescent="0.2">
      <c r="A9" s="49" t="s">
        <v>387</v>
      </c>
      <c r="G9" s="18"/>
      <c r="H9" s="19"/>
      <c r="I9" s="19"/>
      <c r="J9" s="19"/>
      <c r="K9" s="20"/>
    </row>
    <row r="10" spans="1:16" x14ac:dyDescent="0.2">
      <c r="A10" s="4" t="s">
        <v>0</v>
      </c>
      <c r="B10" s="5">
        <v>2084</v>
      </c>
      <c r="C10" s="5">
        <v>1671</v>
      </c>
      <c r="D10" s="5">
        <v>307</v>
      </c>
      <c r="E10" s="5">
        <v>86</v>
      </c>
      <c r="F10" s="5">
        <v>20</v>
      </c>
      <c r="G10" s="18">
        <v>1293</v>
      </c>
      <c r="H10" s="19">
        <v>1027</v>
      </c>
      <c r="I10" s="19">
        <v>206</v>
      </c>
      <c r="J10" s="19">
        <v>48</v>
      </c>
      <c r="K10" s="20">
        <v>11</v>
      </c>
      <c r="L10" s="5">
        <v>791</v>
      </c>
      <c r="M10" s="5">
        <v>644</v>
      </c>
      <c r="N10" s="5">
        <v>101</v>
      </c>
      <c r="O10" s="5">
        <v>38</v>
      </c>
      <c r="P10" s="5">
        <v>9</v>
      </c>
    </row>
    <row r="11" spans="1:16" x14ac:dyDescent="0.2">
      <c r="A11" s="4" t="s">
        <v>208</v>
      </c>
      <c r="B11" s="5">
        <v>72</v>
      </c>
      <c r="C11" s="5">
        <v>65</v>
      </c>
      <c r="D11" s="5">
        <v>4</v>
      </c>
      <c r="E11" s="5">
        <v>0</v>
      </c>
      <c r="F11" s="5">
        <v>3</v>
      </c>
      <c r="G11" s="18">
        <v>43</v>
      </c>
      <c r="H11" s="19">
        <v>39</v>
      </c>
      <c r="I11" s="19">
        <v>4</v>
      </c>
      <c r="J11" s="19">
        <v>0</v>
      </c>
      <c r="K11" s="20">
        <v>0</v>
      </c>
      <c r="L11" s="5">
        <v>29</v>
      </c>
      <c r="M11" s="5">
        <v>26</v>
      </c>
      <c r="N11" s="5">
        <v>0</v>
      </c>
      <c r="O11" s="5">
        <v>0</v>
      </c>
      <c r="P11" s="5">
        <v>3</v>
      </c>
    </row>
    <row r="12" spans="1:16" x14ac:dyDescent="0.2">
      <c r="A12" s="4" t="s">
        <v>209</v>
      </c>
      <c r="B12" s="5">
        <v>381</v>
      </c>
      <c r="C12" s="5">
        <v>312</v>
      </c>
      <c r="D12" s="5">
        <v>55</v>
      </c>
      <c r="E12" s="5">
        <v>14</v>
      </c>
      <c r="F12" s="5">
        <v>0</v>
      </c>
      <c r="G12" s="18">
        <v>198</v>
      </c>
      <c r="H12" s="19">
        <v>163</v>
      </c>
      <c r="I12" s="19">
        <v>25</v>
      </c>
      <c r="J12" s="19">
        <v>10</v>
      </c>
      <c r="K12" s="20">
        <v>0</v>
      </c>
      <c r="L12" s="5">
        <v>182</v>
      </c>
      <c r="M12" s="5">
        <v>150</v>
      </c>
      <c r="N12" s="5">
        <v>29</v>
      </c>
      <c r="O12" s="5">
        <v>3</v>
      </c>
      <c r="P12" s="5">
        <v>0</v>
      </c>
    </row>
    <row r="13" spans="1:16" x14ac:dyDescent="0.2">
      <c r="A13" s="4" t="s">
        <v>210</v>
      </c>
      <c r="B13" s="5">
        <v>178</v>
      </c>
      <c r="C13" s="5">
        <v>163</v>
      </c>
      <c r="D13" s="5">
        <v>8</v>
      </c>
      <c r="E13" s="5">
        <v>7</v>
      </c>
      <c r="F13" s="5">
        <v>0</v>
      </c>
      <c r="G13" s="18">
        <v>66</v>
      </c>
      <c r="H13" s="19">
        <v>59</v>
      </c>
      <c r="I13" s="19">
        <v>4</v>
      </c>
      <c r="J13" s="19">
        <v>3</v>
      </c>
      <c r="K13" s="20">
        <v>0</v>
      </c>
      <c r="L13" s="5">
        <v>112</v>
      </c>
      <c r="M13" s="5">
        <v>104</v>
      </c>
      <c r="N13" s="5">
        <v>4</v>
      </c>
      <c r="O13" s="5">
        <v>3</v>
      </c>
      <c r="P13" s="5">
        <v>0</v>
      </c>
    </row>
    <row r="14" spans="1:16" x14ac:dyDescent="0.2">
      <c r="A14" s="4" t="s">
        <v>211</v>
      </c>
      <c r="B14" s="5">
        <v>1224</v>
      </c>
      <c r="C14" s="5">
        <v>949</v>
      </c>
      <c r="D14" s="5">
        <v>202</v>
      </c>
      <c r="E14" s="5">
        <v>59</v>
      </c>
      <c r="F14" s="5">
        <v>14</v>
      </c>
      <c r="G14" s="18">
        <v>816</v>
      </c>
      <c r="H14" s="19">
        <v>631</v>
      </c>
      <c r="I14" s="19">
        <v>143</v>
      </c>
      <c r="J14" s="19">
        <v>31</v>
      </c>
      <c r="K14" s="20">
        <v>11</v>
      </c>
      <c r="L14" s="5">
        <v>408</v>
      </c>
      <c r="M14" s="5">
        <v>319</v>
      </c>
      <c r="N14" s="5">
        <v>59</v>
      </c>
      <c r="O14" s="5">
        <v>28</v>
      </c>
      <c r="P14" s="5">
        <v>3</v>
      </c>
    </row>
    <row r="15" spans="1:16" x14ac:dyDescent="0.2">
      <c r="A15" s="4" t="s">
        <v>212</v>
      </c>
      <c r="B15" s="5">
        <v>230</v>
      </c>
      <c r="C15" s="5">
        <v>182</v>
      </c>
      <c r="D15" s="5">
        <v>38</v>
      </c>
      <c r="E15" s="5">
        <v>7</v>
      </c>
      <c r="F15" s="5">
        <v>3</v>
      </c>
      <c r="G15" s="18">
        <v>169</v>
      </c>
      <c r="H15" s="19">
        <v>137</v>
      </c>
      <c r="I15" s="19">
        <v>29</v>
      </c>
      <c r="J15" s="19">
        <v>3</v>
      </c>
      <c r="K15" s="20">
        <v>0</v>
      </c>
      <c r="L15" s="5">
        <v>60</v>
      </c>
      <c r="M15" s="5">
        <v>46</v>
      </c>
      <c r="N15" s="5">
        <v>8</v>
      </c>
      <c r="O15" s="5">
        <v>3</v>
      </c>
      <c r="P15" s="5">
        <v>3</v>
      </c>
    </row>
    <row r="16" spans="1:16" x14ac:dyDescent="0.2">
      <c r="G16" s="18"/>
      <c r="H16" s="19"/>
      <c r="I16" s="19"/>
      <c r="J16" s="19"/>
      <c r="K16" s="20"/>
    </row>
    <row r="17" spans="1:16" x14ac:dyDescent="0.2">
      <c r="A17" s="49" t="s">
        <v>388</v>
      </c>
      <c r="G17" s="18"/>
      <c r="H17" s="19"/>
      <c r="I17" s="19"/>
      <c r="J17" s="19"/>
      <c r="K17" s="20"/>
    </row>
    <row r="18" spans="1:16" x14ac:dyDescent="0.2">
      <c r="A18" s="4" t="s">
        <v>0</v>
      </c>
      <c r="B18" s="5">
        <v>324</v>
      </c>
      <c r="C18" s="5">
        <v>280</v>
      </c>
      <c r="D18" s="5">
        <v>21</v>
      </c>
      <c r="E18" s="5">
        <v>21</v>
      </c>
      <c r="F18" s="5">
        <v>3</v>
      </c>
      <c r="G18" s="18">
        <v>181</v>
      </c>
      <c r="H18" s="19">
        <v>156</v>
      </c>
      <c r="I18" s="19">
        <v>4</v>
      </c>
      <c r="J18" s="19">
        <v>21</v>
      </c>
      <c r="K18" s="20">
        <v>0</v>
      </c>
      <c r="L18" s="5">
        <v>143</v>
      </c>
      <c r="M18" s="5">
        <v>124</v>
      </c>
      <c r="N18" s="5">
        <v>17</v>
      </c>
      <c r="O18" s="5">
        <v>0</v>
      </c>
      <c r="P18" s="5">
        <v>3</v>
      </c>
    </row>
    <row r="19" spans="1:16" x14ac:dyDescent="0.2">
      <c r="A19" s="4" t="s">
        <v>208</v>
      </c>
      <c r="B19" s="5">
        <v>22</v>
      </c>
      <c r="C19" s="5">
        <v>20</v>
      </c>
      <c r="D19" s="5">
        <v>0</v>
      </c>
      <c r="E19" s="5">
        <v>0</v>
      </c>
      <c r="F19" s="5">
        <v>3</v>
      </c>
      <c r="G19" s="18">
        <v>13</v>
      </c>
      <c r="H19" s="19">
        <v>13</v>
      </c>
      <c r="I19" s="19">
        <v>0</v>
      </c>
      <c r="J19" s="19">
        <v>0</v>
      </c>
      <c r="K19" s="20">
        <v>0</v>
      </c>
      <c r="L19" s="5">
        <v>9</v>
      </c>
      <c r="M19" s="5">
        <v>7</v>
      </c>
      <c r="N19" s="5">
        <v>0</v>
      </c>
      <c r="O19" s="5">
        <v>0</v>
      </c>
      <c r="P19" s="5">
        <v>3</v>
      </c>
    </row>
    <row r="20" spans="1:16" x14ac:dyDescent="0.2">
      <c r="A20" s="4" t="s">
        <v>209</v>
      </c>
      <c r="B20" s="5">
        <v>130</v>
      </c>
      <c r="C20" s="5">
        <v>117</v>
      </c>
      <c r="D20" s="5">
        <v>13</v>
      </c>
      <c r="E20" s="5">
        <v>0</v>
      </c>
      <c r="F20" s="5">
        <v>0</v>
      </c>
      <c r="G20" s="18">
        <v>65</v>
      </c>
      <c r="H20" s="19">
        <v>65</v>
      </c>
      <c r="I20" s="19">
        <v>0</v>
      </c>
      <c r="J20" s="19">
        <v>0</v>
      </c>
      <c r="K20" s="20">
        <v>0</v>
      </c>
      <c r="L20" s="5">
        <v>65</v>
      </c>
      <c r="M20" s="5">
        <v>52</v>
      </c>
      <c r="N20" s="5">
        <v>13</v>
      </c>
      <c r="O20" s="5">
        <v>0</v>
      </c>
      <c r="P20" s="5">
        <v>0</v>
      </c>
    </row>
    <row r="21" spans="1:16" x14ac:dyDescent="0.2">
      <c r="A21" s="4" t="s">
        <v>210</v>
      </c>
      <c r="B21" s="5">
        <v>26</v>
      </c>
      <c r="C21" s="5">
        <v>26</v>
      </c>
      <c r="D21" s="5">
        <v>0</v>
      </c>
      <c r="E21" s="5">
        <v>0</v>
      </c>
      <c r="F21" s="5">
        <v>0</v>
      </c>
      <c r="G21" s="18">
        <v>7</v>
      </c>
      <c r="H21" s="19">
        <v>7</v>
      </c>
      <c r="I21" s="19">
        <v>0</v>
      </c>
      <c r="J21" s="19">
        <v>0</v>
      </c>
      <c r="K21" s="20">
        <v>0</v>
      </c>
      <c r="L21" s="5">
        <v>20</v>
      </c>
      <c r="M21" s="5">
        <v>20</v>
      </c>
      <c r="N21" s="5">
        <v>0</v>
      </c>
      <c r="O21" s="5">
        <v>0</v>
      </c>
      <c r="P21" s="5">
        <v>0</v>
      </c>
    </row>
    <row r="22" spans="1:16" x14ac:dyDescent="0.2">
      <c r="A22" s="4" t="s">
        <v>211</v>
      </c>
      <c r="B22" s="5">
        <v>110</v>
      </c>
      <c r="C22" s="5">
        <v>85</v>
      </c>
      <c r="D22" s="5">
        <v>8</v>
      </c>
      <c r="E22" s="5">
        <v>17</v>
      </c>
      <c r="F22" s="5">
        <v>0</v>
      </c>
      <c r="G22" s="18">
        <v>67</v>
      </c>
      <c r="H22" s="19">
        <v>46</v>
      </c>
      <c r="I22" s="19">
        <v>4</v>
      </c>
      <c r="J22" s="19">
        <v>17</v>
      </c>
      <c r="K22" s="20">
        <v>0</v>
      </c>
      <c r="L22" s="5">
        <v>43</v>
      </c>
      <c r="M22" s="5">
        <v>39</v>
      </c>
      <c r="N22" s="5">
        <v>4</v>
      </c>
      <c r="O22" s="5">
        <v>0</v>
      </c>
      <c r="P22" s="5">
        <v>0</v>
      </c>
    </row>
    <row r="23" spans="1:16" x14ac:dyDescent="0.2">
      <c r="A23" s="4" t="s">
        <v>212</v>
      </c>
      <c r="B23" s="5">
        <v>36</v>
      </c>
      <c r="C23" s="5">
        <v>33</v>
      </c>
      <c r="D23" s="5">
        <v>0</v>
      </c>
      <c r="E23" s="5">
        <v>3</v>
      </c>
      <c r="F23" s="5">
        <v>0</v>
      </c>
      <c r="G23" s="18">
        <v>29</v>
      </c>
      <c r="H23" s="19">
        <v>26</v>
      </c>
      <c r="I23" s="19">
        <v>0</v>
      </c>
      <c r="J23" s="19">
        <v>3</v>
      </c>
      <c r="K23" s="20">
        <v>0</v>
      </c>
      <c r="L23" s="5">
        <v>7</v>
      </c>
      <c r="M23" s="5">
        <v>7</v>
      </c>
      <c r="N23" s="5">
        <v>0</v>
      </c>
      <c r="O23" s="5">
        <v>0</v>
      </c>
      <c r="P23" s="5">
        <v>0</v>
      </c>
    </row>
    <row r="24" spans="1:16" x14ac:dyDescent="0.2">
      <c r="G24" s="18"/>
      <c r="H24" s="19"/>
      <c r="I24" s="19"/>
      <c r="J24" s="19"/>
      <c r="K24" s="20"/>
    </row>
    <row r="25" spans="1:16" x14ac:dyDescent="0.2">
      <c r="A25" s="49" t="s">
        <v>389</v>
      </c>
      <c r="G25" s="18"/>
      <c r="H25" s="19"/>
      <c r="I25" s="19"/>
      <c r="J25" s="19"/>
      <c r="K25" s="20"/>
    </row>
    <row r="26" spans="1:16" x14ac:dyDescent="0.2">
      <c r="A26" s="4" t="s">
        <v>0</v>
      </c>
      <c r="B26" s="5">
        <v>634</v>
      </c>
      <c r="C26" s="5">
        <v>449</v>
      </c>
      <c r="D26" s="5">
        <v>131</v>
      </c>
      <c r="E26" s="5">
        <v>52</v>
      </c>
      <c r="F26" s="5">
        <v>3</v>
      </c>
      <c r="G26" s="18">
        <v>364</v>
      </c>
      <c r="H26" s="19">
        <v>260</v>
      </c>
      <c r="I26" s="19">
        <v>80</v>
      </c>
      <c r="J26" s="19">
        <v>24</v>
      </c>
      <c r="K26" s="20">
        <v>0</v>
      </c>
      <c r="L26" s="5">
        <v>269</v>
      </c>
      <c r="M26" s="5">
        <v>189</v>
      </c>
      <c r="N26" s="5">
        <v>51</v>
      </c>
      <c r="O26" s="5">
        <v>28</v>
      </c>
      <c r="P26" s="5">
        <v>3</v>
      </c>
    </row>
    <row r="27" spans="1:16" x14ac:dyDescent="0.2">
      <c r="A27" s="4" t="s">
        <v>208</v>
      </c>
      <c r="B27" s="5">
        <v>20</v>
      </c>
      <c r="C27" s="5">
        <v>20</v>
      </c>
      <c r="D27" s="5">
        <v>0</v>
      </c>
      <c r="E27" s="5">
        <v>0</v>
      </c>
      <c r="F27" s="5">
        <v>0</v>
      </c>
      <c r="G27" s="18">
        <v>7</v>
      </c>
      <c r="H27" s="19">
        <v>7</v>
      </c>
      <c r="I27" s="19">
        <v>0</v>
      </c>
      <c r="J27" s="19">
        <v>0</v>
      </c>
      <c r="K27" s="20">
        <v>0</v>
      </c>
      <c r="L27" s="5">
        <v>13</v>
      </c>
      <c r="M27" s="5">
        <v>13</v>
      </c>
      <c r="N27" s="5">
        <v>0</v>
      </c>
      <c r="O27" s="5">
        <v>0</v>
      </c>
      <c r="P27" s="5">
        <v>0</v>
      </c>
    </row>
    <row r="28" spans="1:16" x14ac:dyDescent="0.2">
      <c r="A28" s="4" t="s">
        <v>209</v>
      </c>
      <c r="B28" s="5">
        <v>89</v>
      </c>
      <c r="C28" s="5">
        <v>59</v>
      </c>
      <c r="D28" s="5">
        <v>17</v>
      </c>
      <c r="E28" s="5">
        <v>14</v>
      </c>
      <c r="F28" s="5">
        <v>0</v>
      </c>
      <c r="G28" s="18">
        <v>49</v>
      </c>
      <c r="H28" s="19">
        <v>26</v>
      </c>
      <c r="I28" s="19">
        <v>13</v>
      </c>
      <c r="J28" s="19">
        <v>10</v>
      </c>
      <c r="K28" s="20">
        <v>0</v>
      </c>
      <c r="L28" s="5">
        <v>40</v>
      </c>
      <c r="M28" s="5">
        <v>33</v>
      </c>
      <c r="N28" s="5">
        <v>4</v>
      </c>
      <c r="O28" s="5">
        <v>3</v>
      </c>
      <c r="P28" s="5">
        <v>0</v>
      </c>
    </row>
    <row r="29" spans="1:16" x14ac:dyDescent="0.2">
      <c r="A29" s="4" t="s">
        <v>210</v>
      </c>
      <c r="B29" s="5">
        <v>53</v>
      </c>
      <c r="C29" s="5">
        <v>46</v>
      </c>
      <c r="D29" s="5">
        <v>4</v>
      </c>
      <c r="E29" s="5">
        <v>3</v>
      </c>
      <c r="F29" s="5">
        <v>0</v>
      </c>
      <c r="G29" s="18">
        <v>34</v>
      </c>
      <c r="H29" s="19">
        <v>26</v>
      </c>
      <c r="I29" s="19">
        <v>4</v>
      </c>
      <c r="J29" s="19">
        <v>3</v>
      </c>
      <c r="K29" s="20">
        <v>0</v>
      </c>
      <c r="L29" s="5">
        <v>20</v>
      </c>
      <c r="M29" s="5">
        <v>20</v>
      </c>
      <c r="N29" s="5">
        <v>0</v>
      </c>
      <c r="O29" s="5">
        <v>0</v>
      </c>
      <c r="P29" s="5">
        <v>0</v>
      </c>
    </row>
    <row r="30" spans="1:16" x14ac:dyDescent="0.2">
      <c r="A30" s="4" t="s">
        <v>211</v>
      </c>
      <c r="B30" s="5">
        <v>357</v>
      </c>
      <c r="C30" s="5">
        <v>221</v>
      </c>
      <c r="D30" s="5">
        <v>105</v>
      </c>
      <c r="E30" s="5">
        <v>31</v>
      </c>
      <c r="F30" s="5">
        <v>0</v>
      </c>
      <c r="G30" s="18">
        <v>204</v>
      </c>
      <c r="H30" s="19">
        <v>130</v>
      </c>
      <c r="I30" s="19">
        <v>63</v>
      </c>
      <c r="J30" s="19">
        <v>10</v>
      </c>
      <c r="K30" s="20">
        <v>0</v>
      </c>
      <c r="L30" s="5">
        <v>154</v>
      </c>
      <c r="M30" s="5">
        <v>91</v>
      </c>
      <c r="N30" s="5">
        <v>42</v>
      </c>
      <c r="O30" s="5">
        <v>21</v>
      </c>
      <c r="P30" s="5">
        <v>0</v>
      </c>
    </row>
    <row r="31" spans="1:16" x14ac:dyDescent="0.2">
      <c r="A31" s="4" t="s">
        <v>212</v>
      </c>
      <c r="B31" s="5">
        <v>115</v>
      </c>
      <c r="C31" s="5">
        <v>104</v>
      </c>
      <c r="D31" s="5">
        <v>4</v>
      </c>
      <c r="E31" s="5">
        <v>3</v>
      </c>
      <c r="F31" s="5">
        <v>3</v>
      </c>
      <c r="G31" s="18">
        <v>72</v>
      </c>
      <c r="H31" s="19">
        <v>72</v>
      </c>
      <c r="I31" s="19">
        <v>0</v>
      </c>
      <c r="J31" s="19">
        <v>0</v>
      </c>
      <c r="K31" s="20">
        <v>0</v>
      </c>
      <c r="L31" s="5">
        <v>43</v>
      </c>
      <c r="M31" s="5">
        <v>33</v>
      </c>
      <c r="N31" s="5">
        <v>4</v>
      </c>
      <c r="O31" s="5">
        <v>3</v>
      </c>
      <c r="P31" s="5">
        <v>3</v>
      </c>
    </row>
    <row r="32" spans="1:16" x14ac:dyDescent="0.2">
      <c r="G32" s="18"/>
      <c r="H32" s="19"/>
      <c r="I32" s="19"/>
      <c r="J32" s="19"/>
      <c r="K32" s="20"/>
    </row>
    <row r="33" spans="1:16" x14ac:dyDescent="0.2">
      <c r="A33" s="49" t="s">
        <v>390</v>
      </c>
      <c r="G33" s="18"/>
      <c r="H33" s="19"/>
      <c r="I33" s="19"/>
      <c r="J33" s="19"/>
      <c r="K33" s="20"/>
    </row>
    <row r="34" spans="1:16" x14ac:dyDescent="0.2">
      <c r="A34" s="4" t="s">
        <v>0</v>
      </c>
      <c r="B34" s="5">
        <v>1127</v>
      </c>
      <c r="C34" s="5">
        <v>943</v>
      </c>
      <c r="D34" s="5">
        <v>156</v>
      </c>
      <c r="E34" s="5">
        <v>14</v>
      </c>
      <c r="F34" s="5">
        <v>14</v>
      </c>
      <c r="G34" s="18">
        <v>748</v>
      </c>
      <c r="H34" s="19">
        <v>611</v>
      </c>
      <c r="I34" s="19">
        <v>122</v>
      </c>
      <c r="J34" s="19">
        <v>3</v>
      </c>
      <c r="K34" s="20">
        <v>11</v>
      </c>
      <c r="L34" s="5">
        <v>378</v>
      </c>
      <c r="M34" s="5">
        <v>332</v>
      </c>
      <c r="N34" s="5">
        <v>34</v>
      </c>
      <c r="O34" s="5">
        <v>10</v>
      </c>
      <c r="P34" s="5">
        <v>3</v>
      </c>
    </row>
    <row r="35" spans="1:16" x14ac:dyDescent="0.2">
      <c r="A35" s="4" t="s">
        <v>208</v>
      </c>
      <c r="B35" s="5">
        <v>30</v>
      </c>
      <c r="C35" s="5">
        <v>26</v>
      </c>
      <c r="D35" s="5">
        <v>4</v>
      </c>
      <c r="E35" s="5">
        <v>0</v>
      </c>
      <c r="F35" s="5">
        <v>0</v>
      </c>
      <c r="G35" s="18">
        <v>24</v>
      </c>
      <c r="H35" s="19">
        <v>20</v>
      </c>
      <c r="I35" s="19">
        <v>4</v>
      </c>
      <c r="J35" s="19">
        <v>0</v>
      </c>
      <c r="K35" s="20">
        <v>0</v>
      </c>
      <c r="L35" s="5">
        <v>7</v>
      </c>
      <c r="M35" s="5">
        <v>7</v>
      </c>
      <c r="N35" s="5">
        <v>0</v>
      </c>
      <c r="O35" s="5">
        <v>0</v>
      </c>
      <c r="P35" s="5">
        <v>0</v>
      </c>
    </row>
    <row r="36" spans="1:16" x14ac:dyDescent="0.2">
      <c r="A36" s="4" t="s">
        <v>209</v>
      </c>
      <c r="B36" s="5">
        <v>162</v>
      </c>
      <c r="C36" s="5">
        <v>137</v>
      </c>
      <c r="D36" s="5">
        <v>25</v>
      </c>
      <c r="E36" s="5">
        <v>0</v>
      </c>
      <c r="F36" s="5">
        <v>0</v>
      </c>
      <c r="G36" s="18">
        <v>84</v>
      </c>
      <c r="H36" s="19">
        <v>72</v>
      </c>
      <c r="I36" s="19">
        <v>13</v>
      </c>
      <c r="J36" s="19">
        <v>0</v>
      </c>
      <c r="K36" s="20">
        <v>0</v>
      </c>
      <c r="L36" s="5">
        <v>78</v>
      </c>
      <c r="M36" s="5">
        <v>65</v>
      </c>
      <c r="N36" s="5">
        <v>13</v>
      </c>
      <c r="O36" s="5">
        <v>0</v>
      </c>
      <c r="P36" s="5">
        <v>0</v>
      </c>
    </row>
    <row r="37" spans="1:16" x14ac:dyDescent="0.2">
      <c r="A37" s="4" t="s">
        <v>210</v>
      </c>
      <c r="B37" s="5">
        <v>99</v>
      </c>
      <c r="C37" s="5">
        <v>91</v>
      </c>
      <c r="D37" s="5">
        <v>4</v>
      </c>
      <c r="E37" s="5">
        <v>3</v>
      </c>
      <c r="F37" s="5">
        <v>0</v>
      </c>
      <c r="G37" s="18">
        <v>26</v>
      </c>
      <c r="H37" s="19">
        <v>26</v>
      </c>
      <c r="I37" s="19">
        <v>0</v>
      </c>
      <c r="J37" s="19">
        <v>0</v>
      </c>
      <c r="K37" s="20">
        <v>0</v>
      </c>
      <c r="L37" s="5">
        <v>73</v>
      </c>
      <c r="M37" s="5">
        <v>65</v>
      </c>
      <c r="N37" s="5">
        <v>4</v>
      </c>
      <c r="O37" s="5">
        <v>3</v>
      </c>
      <c r="P37" s="5">
        <v>0</v>
      </c>
    </row>
    <row r="38" spans="1:16" x14ac:dyDescent="0.2">
      <c r="A38" s="4" t="s">
        <v>211</v>
      </c>
      <c r="B38" s="5">
        <v>757</v>
      </c>
      <c r="C38" s="5">
        <v>644</v>
      </c>
      <c r="D38" s="5">
        <v>88</v>
      </c>
      <c r="E38" s="5">
        <v>10</v>
      </c>
      <c r="F38" s="5">
        <v>14</v>
      </c>
      <c r="G38" s="18">
        <v>546</v>
      </c>
      <c r="H38" s="19">
        <v>455</v>
      </c>
      <c r="I38" s="19">
        <v>76</v>
      </c>
      <c r="J38" s="19">
        <v>3</v>
      </c>
      <c r="K38" s="20">
        <v>11</v>
      </c>
      <c r="L38" s="5">
        <v>211</v>
      </c>
      <c r="M38" s="5">
        <v>189</v>
      </c>
      <c r="N38" s="5">
        <v>13</v>
      </c>
      <c r="O38" s="5">
        <v>7</v>
      </c>
      <c r="P38" s="5">
        <v>3</v>
      </c>
    </row>
    <row r="39" spans="1:16" x14ac:dyDescent="0.2">
      <c r="A39" s="4" t="s">
        <v>212</v>
      </c>
      <c r="B39" s="5">
        <v>79</v>
      </c>
      <c r="C39" s="5">
        <v>46</v>
      </c>
      <c r="D39" s="5">
        <v>34</v>
      </c>
      <c r="E39" s="5">
        <v>0</v>
      </c>
      <c r="F39" s="5">
        <v>0</v>
      </c>
      <c r="G39" s="21">
        <v>68</v>
      </c>
      <c r="H39" s="22">
        <v>39</v>
      </c>
      <c r="I39" s="22">
        <v>29</v>
      </c>
      <c r="J39" s="22">
        <v>0</v>
      </c>
      <c r="K39" s="23">
        <v>0</v>
      </c>
      <c r="L39" s="5">
        <v>11</v>
      </c>
      <c r="M39" s="5">
        <v>7</v>
      </c>
      <c r="N39" s="5">
        <v>4</v>
      </c>
      <c r="O39" s="5">
        <v>0</v>
      </c>
      <c r="P39" s="5">
        <v>0</v>
      </c>
    </row>
    <row r="40" spans="1:16" ht="14.4" x14ac:dyDescent="0.3">
      <c r="A40" s="43" t="s">
        <v>312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13"/>
      <c r="M40" s="13"/>
      <c r="N40" s="13"/>
      <c r="O40" s="13"/>
      <c r="P40" s="13"/>
    </row>
    <row r="41" spans="1:16" ht="14.4" x14ac:dyDescent="0.3">
      <c r="A41" s="45" t="s">
        <v>313</v>
      </c>
      <c r="B41"/>
      <c r="C41"/>
      <c r="D41"/>
      <c r="E41"/>
      <c r="F41"/>
      <c r="G41"/>
      <c r="H41"/>
      <c r="I41"/>
      <c r="J41"/>
      <c r="K41"/>
    </row>
  </sheetData>
  <mergeCells count="3">
    <mergeCell ref="B2:F2"/>
    <mergeCell ref="G2:K2"/>
    <mergeCell ref="L2:P2"/>
  </mergeCells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49"/>
  <sheetViews>
    <sheetView view="pageBreakPreview" zoomScaleNormal="100" zoomScaleSheetLayoutView="100" workbookViewId="0">
      <selection activeCell="E12" sqref="E12"/>
    </sheetView>
  </sheetViews>
  <sheetFormatPr defaultColWidth="9.109375" defaultRowHeight="10.199999999999999" x14ac:dyDescent="0.2"/>
  <cols>
    <col min="1" max="1" width="14.33203125" style="4" customWidth="1"/>
    <col min="2" max="16" width="7" style="5" customWidth="1"/>
    <col min="17" max="16384" width="9.109375" style="4"/>
  </cols>
  <sheetData>
    <row r="1" spans="1:16" x14ac:dyDescent="0.2">
      <c r="A1" s="4" t="s">
        <v>331</v>
      </c>
    </row>
    <row r="2" spans="1:16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16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16" x14ac:dyDescent="0.2">
      <c r="A4" s="49" t="s">
        <v>391</v>
      </c>
    </row>
    <row r="5" spans="1:16" x14ac:dyDescent="0.2">
      <c r="A5" s="4" t="s">
        <v>0</v>
      </c>
      <c r="B5" s="5">
        <v>3585</v>
      </c>
      <c r="C5" s="5">
        <v>2737</v>
      </c>
      <c r="D5" s="5">
        <v>653</v>
      </c>
      <c r="E5" s="5">
        <v>138</v>
      </c>
      <c r="F5" s="5">
        <v>57</v>
      </c>
      <c r="G5" s="5">
        <v>2181</v>
      </c>
      <c r="H5" s="5">
        <v>1658</v>
      </c>
      <c r="I5" s="5">
        <v>408</v>
      </c>
      <c r="J5" s="5">
        <v>83</v>
      </c>
      <c r="K5" s="5">
        <v>31</v>
      </c>
      <c r="L5" s="5">
        <v>1404</v>
      </c>
      <c r="M5" s="5">
        <v>1079</v>
      </c>
      <c r="N5" s="5">
        <v>244</v>
      </c>
      <c r="O5" s="5">
        <v>55</v>
      </c>
      <c r="P5" s="5">
        <v>26</v>
      </c>
    </row>
    <row r="6" spans="1:16" x14ac:dyDescent="0.2">
      <c r="A6" s="4" t="s">
        <v>213</v>
      </c>
      <c r="B6" s="5">
        <v>646</v>
      </c>
      <c r="C6" s="5">
        <v>579</v>
      </c>
      <c r="D6" s="5">
        <v>46</v>
      </c>
      <c r="E6" s="5">
        <v>21</v>
      </c>
      <c r="F6" s="5">
        <v>0</v>
      </c>
      <c r="G6" s="5">
        <v>288</v>
      </c>
      <c r="H6" s="5">
        <v>241</v>
      </c>
      <c r="I6" s="5">
        <v>34</v>
      </c>
      <c r="J6" s="5">
        <v>14</v>
      </c>
      <c r="K6" s="5">
        <v>0</v>
      </c>
      <c r="L6" s="5">
        <v>358</v>
      </c>
      <c r="M6" s="5">
        <v>338</v>
      </c>
      <c r="N6" s="5">
        <v>13</v>
      </c>
      <c r="O6" s="5">
        <v>7</v>
      </c>
      <c r="P6" s="5">
        <v>0</v>
      </c>
    </row>
    <row r="7" spans="1:16" x14ac:dyDescent="0.2">
      <c r="A7" s="4" t="s">
        <v>214</v>
      </c>
      <c r="B7" s="5">
        <v>875</v>
      </c>
      <c r="C7" s="5">
        <v>787</v>
      </c>
      <c r="D7" s="5">
        <v>51</v>
      </c>
      <c r="E7" s="5">
        <v>34</v>
      </c>
      <c r="F7" s="5">
        <v>3</v>
      </c>
      <c r="G7" s="5">
        <v>521</v>
      </c>
      <c r="H7" s="5">
        <v>475</v>
      </c>
      <c r="I7" s="5">
        <v>25</v>
      </c>
      <c r="J7" s="5">
        <v>21</v>
      </c>
      <c r="K7" s="5">
        <v>0</v>
      </c>
      <c r="L7" s="5">
        <v>354</v>
      </c>
      <c r="M7" s="5">
        <v>312</v>
      </c>
      <c r="N7" s="5">
        <v>25</v>
      </c>
      <c r="O7" s="5">
        <v>14</v>
      </c>
      <c r="P7" s="5">
        <v>3</v>
      </c>
    </row>
    <row r="8" spans="1:16" x14ac:dyDescent="0.2">
      <c r="A8" s="4" t="s">
        <v>215</v>
      </c>
      <c r="B8" s="5">
        <v>942</v>
      </c>
      <c r="C8" s="5">
        <v>735</v>
      </c>
      <c r="D8" s="5">
        <v>160</v>
      </c>
      <c r="E8" s="5">
        <v>28</v>
      </c>
      <c r="F8" s="5">
        <v>20</v>
      </c>
      <c r="G8" s="5">
        <v>543</v>
      </c>
      <c r="H8" s="5">
        <v>423</v>
      </c>
      <c r="I8" s="5">
        <v>101</v>
      </c>
      <c r="J8" s="5">
        <v>10</v>
      </c>
      <c r="K8" s="5">
        <v>9</v>
      </c>
      <c r="L8" s="5">
        <v>400</v>
      </c>
      <c r="M8" s="5">
        <v>312</v>
      </c>
      <c r="N8" s="5">
        <v>59</v>
      </c>
      <c r="O8" s="5">
        <v>17</v>
      </c>
      <c r="P8" s="5">
        <v>11</v>
      </c>
    </row>
    <row r="9" spans="1:16" x14ac:dyDescent="0.2">
      <c r="A9" s="4" t="s">
        <v>216</v>
      </c>
      <c r="B9" s="5">
        <v>638</v>
      </c>
      <c r="C9" s="5">
        <v>338</v>
      </c>
      <c r="D9" s="5">
        <v>265</v>
      </c>
      <c r="E9" s="5">
        <v>21</v>
      </c>
      <c r="F9" s="5">
        <v>14</v>
      </c>
      <c r="G9" s="5">
        <v>445</v>
      </c>
      <c r="H9" s="5">
        <v>273</v>
      </c>
      <c r="I9" s="5">
        <v>152</v>
      </c>
      <c r="J9" s="5">
        <v>17</v>
      </c>
      <c r="K9" s="5">
        <v>3</v>
      </c>
      <c r="L9" s="5">
        <v>194</v>
      </c>
      <c r="M9" s="5">
        <v>65</v>
      </c>
      <c r="N9" s="5">
        <v>114</v>
      </c>
      <c r="O9" s="5">
        <v>3</v>
      </c>
      <c r="P9" s="5">
        <v>11</v>
      </c>
    </row>
    <row r="10" spans="1:16" x14ac:dyDescent="0.2">
      <c r="A10" s="4" t="s">
        <v>217</v>
      </c>
      <c r="B10" s="5">
        <v>257</v>
      </c>
      <c r="C10" s="5">
        <v>130</v>
      </c>
      <c r="D10" s="5">
        <v>88</v>
      </c>
      <c r="E10" s="5">
        <v>28</v>
      </c>
      <c r="F10" s="5">
        <v>11</v>
      </c>
      <c r="G10" s="5">
        <v>201</v>
      </c>
      <c r="H10" s="5">
        <v>117</v>
      </c>
      <c r="I10" s="5">
        <v>59</v>
      </c>
      <c r="J10" s="5">
        <v>14</v>
      </c>
      <c r="K10" s="5">
        <v>11</v>
      </c>
      <c r="L10" s="5">
        <v>56</v>
      </c>
      <c r="M10" s="5">
        <v>13</v>
      </c>
      <c r="N10" s="5">
        <v>29</v>
      </c>
      <c r="O10" s="5">
        <v>14</v>
      </c>
      <c r="P10" s="5">
        <v>0</v>
      </c>
    </row>
    <row r="11" spans="1:16" x14ac:dyDescent="0.2">
      <c r="A11" s="4" t="s">
        <v>218</v>
      </c>
      <c r="B11" s="5">
        <v>227</v>
      </c>
      <c r="C11" s="5">
        <v>169</v>
      </c>
      <c r="D11" s="5">
        <v>42</v>
      </c>
      <c r="E11" s="5">
        <v>7</v>
      </c>
      <c r="F11" s="5">
        <v>9</v>
      </c>
      <c r="G11" s="5">
        <v>183</v>
      </c>
      <c r="H11" s="5">
        <v>130</v>
      </c>
      <c r="I11" s="5">
        <v>38</v>
      </c>
      <c r="J11" s="5">
        <v>7</v>
      </c>
      <c r="K11" s="5">
        <v>9</v>
      </c>
      <c r="L11" s="5">
        <v>43</v>
      </c>
      <c r="M11" s="5">
        <v>39</v>
      </c>
      <c r="N11" s="5">
        <v>4</v>
      </c>
      <c r="O11" s="5">
        <v>0</v>
      </c>
      <c r="P11" s="5">
        <v>0</v>
      </c>
    </row>
    <row r="12" spans="1:16" s="32" customFormat="1" x14ac:dyDescent="0.2">
      <c r="A12" s="32" t="s">
        <v>23</v>
      </c>
      <c r="B12" s="32">
        <v>11444.6</v>
      </c>
      <c r="C12" s="32">
        <v>10022.1</v>
      </c>
      <c r="D12" s="32">
        <v>16309.5</v>
      </c>
      <c r="E12" s="32">
        <v>12500</v>
      </c>
      <c r="F12" s="32">
        <v>17000</v>
      </c>
      <c r="G12" s="32">
        <v>12595.6</v>
      </c>
      <c r="H12" s="32">
        <v>11346.2</v>
      </c>
      <c r="I12" s="32">
        <v>16458.3</v>
      </c>
      <c r="J12" s="32">
        <v>13333.3</v>
      </c>
      <c r="K12" s="32">
        <v>23750</v>
      </c>
      <c r="L12" s="32">
        <v>9866.9</v>
      </c>
      <c r="M12" s="32">
        <v>8229.2000000000007</v>
      </c>
      <c r="N12" s="32">
        <v>16111.1</v>
      </c>
      <c r="O12" s="32">
        <v>12000</v>
      </c>
      <c r="P12" s="32">
        <v>14375</v>
      </c>
    </row>
    <row r="13" spans="1:16" s="32" customFormat="1" x14ac:dyDescent="0.2">
      <c r="A13" s="32" t="s">
        <v>219</v>
      </c>
      <c r="B13" s="32">
        <v>14220.8</v>
      </c>
      <c r="C13" s="32">
        <v>13464.3</v>
      </c>
      <c r="D13" s="32">
        <v>16183.6</v>
      </c>
      <c r="E13" s="32">
        <v>17677.400000000001</v>
      </c>
      <c r="F13" s="32">
        <v>19706</v>
      </c>
      <c r="G13" s="32">
        <v>16067</v>
      </c>
      <c r="H13" s="32">
        <v>15415</v>
      </c>
      <c r="I13" s="32">
        <v>17205.2</v>
      </c>
      <c r="J13" s="32">
        <v>20387</v>
      </c>
      <c r="K13" s="32">
        <v>24309.1</v>
      </c>
      <c r="L13" s="32">
        <v>11354.3</v>
      </c>
      <c r="M13" s="32">
        <v>10467.799999999999</v>
      </c>
      <c r="N13" s="32">
        <v>14475</v>
      </c>
      <c r="O13" s="32">
        <v>13612.9</v>
      </c>
      <c r="P13" s="32">
        <v>14080</v>
      </c>
    </row>
    <row r="14" spans="1:16" s="32" customFormat="1" x14ac:dyDescent="0.2"/>
    <row r="15" spans="1:16" x14ac:dyDescent="0.2">
      <c r="A15" s="49" t="s">
        <v>392</v>
      </c>
    </row>
    <row r="16" spans="1:16" x14ac:dyDescent="0.2">
      <c r="A16" s="4" t="s">
        <v>0</v>
      </c>
      <c r="B16" s="5">
        <v>130</v>
      </c>
      <c r="C16" s="5">
        <v>117</v>
      </c>
      <c r="D16" s="5">
        <v>4</v>
      </c>
      <c r="E16" s="5">
        <v>0</v>
      </c>
      <c r="F16" s="5">
        <v>9</v>
      </c>
      <c r="G16" s="5">
        <v>98</v>
      </c>
      <c r="H16" s="5">
        <v>91</v>
      </c>
      <c r="I16" s="5">
        <v>4</v>
      </c>
      <c r="J16" s="5">
        <v>0</v>
      </c>
      <c r="K16" s="5">
        <v>3</v>
      </c>
      <c r="L16" s="5">
        <v>32</v>
      </c>
      <c r="M16" s="5">
        <v>26</v>
      </c>
      <c r="N16" s="5">
        <v>0</v>
      </c>
      <c r="O16" s="5">
        <v>0</v>
      </c>
      <c r="P16" s="5">
        <v>6</v>
      </c>
    </row>
    <row r="17" spans="1:16" x14ac:dyDescent="0.2">
      <c r="A17" s="4" t="s">
        <v>220</v>
      </c>
      <c r="B17" s="5">
        <v>56</v>
      </c>
      <c r="C17" s="5">
        <v>52</v>
      </c>
      <c r="D17" s="5">
        <v>4</v>
      </c>
      <c r="E17" s="5">
        <v>0</v>
      </c>
      <c r="F17" s="5">
        <v>0</v>
      </c>
      <c r="G17" s="5">
        <v>37</v>
      </c>
      <c r="H17" s="5">
        <v>33</v>
      </c>
      <c r="I17" s="5">
        <v>4</v>
      </c>
      <c r="J17" s="5">
        <v>0</v>
      </c>
      <c r="K17" s="5">
        <v>0</v>
      </c>
      <c r="L17" s="5">
        <v>20</v>
      </c>
      <c r="M17" s="5">
        <v>20</v>
      </c>
      <c r="N17" s="5">
        <v>0</v>
      </c>
      <c r="O17" s="5">
        <v>0</v>
      </c>
      <c r="P17" s="5">
        <v>0</v>
      </c>
    </row>
    <row r="18" spans="1:16" x14ac:dyDescent="0.2">
      <c r="A18" s="4" t="s">
        <v>221</v>
      </c>
      <c r="B18" s="5">
        <v>16</v>
      </c>
      <c r="C18" s="5">
        <v>13</v>
      </c>
      <c r="D18" s="5">
        <v>0</v>
      </c>
      <c r="E18" s="5">
        <v>0</v>
      </c>
      <c r="F18" s="5">
        <v>3</v>
      </c>
      <c r="G18" s="5">
        <v>7</v>
      </c>
      <c r="H18" s="5">
        <v>7</v>
      </c>
      <c r="I18" s="5">
        <v>0</v>
      </c>
      <c r="J18" s="5">
        <v>0</v>
      </c>
      <c r="K18" s="5">
        <v>0</v>
      </c>
      <c r="L18" s="5">
        <v>9</v>
      </c>
      <c r="M18" s="5">
        <v>7</v>
      </c>
      <c r="N18" s="5">
        <v>0</v>
      </c>
      <c r="O18" s="5">
        <v>0</v>
      </c>
      <c r="P18" s="5">
        <v>3</v>
      </c>
    </row>
    <row r="19" spans="1:16" x14ac:dyDescent="0.2">
      <c r="A19" s="4" t="s">
        <v>222</v>
      </c>
      <c r="B19" s="5">
        <v>39</v>
      </c>
      <c r="C19" s="5">
        <v>39</v>
      </c>
      <c r="D19" s="5">
        <v>0</v>
      </c>
      <c r="E19" s="5">
        <v>0</v>
      </c>
      <c r="F19" s="5">
        <v>0</v>
      </c>
      <c r="G19" s="5">
        <v>39</v>
      </c>
      <c r="H19" s="5">
        <v>39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x14ac:dyDescent="0.2">
      <c r="A20" s="4" t="s">
        <v>214</v>
      </c>
      <c r="B20" s="5">
        <v>13</v>
      </c>
      <c r="C20" s="5">
        <v>13</v>
      </c>
      <c r="D20" s="5">
        <v>0</v>
      </c>
      <c r="E20" s="5">
        <v>0</v>
      </c>
      <c r="F20" s="5">
        <v>0</v>
      </c>
      <c r="G20" s="5">
        <v>13</v>
      </c>
      <c r="H20" s="5">
        <v>13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</row>
    <row r="21" spans="1:16" x14ac:dyDescent="0.2">
      <c r="A21" s="4" t="s">
        <v>223</v>
      </c>
      <c r="B21" s="5">
        <v>6</v>
      </c>
      <c r="C21" s="5">
        <v>0</v>
      </c>
      <c r="D21" s="5">
        <v>0</v>
      </c>
      <c r="E21" s="5">
        <v>0</v>
      </c>
      <c r="F21" s="5">
        <v>6</v>
      </c>
      <c r="G21" s="5">
        <v>3</v>
      </c>
      <c r="H21" s="5">
        <v>0</v>
      </c>
      <c r="I21" s="5">
        <v>0</v>
      </c>
      <c r="J21" s="5">
        <v>0</v>
      </c>
      <c r="K21" s="5">
        <v>3</v>
      </c>
      <c r="L21" s="5">
        <v>3</v>
      </c>
      <c r="M21" s="5">
        <v>0</v>
      </c>
      <c r="N21" s="5">
        <v>0</v>
      </c>
      <c r="O21" s="5">
        <v>0</v>
      </c>
      <c r="P21" s="5">
        <v>3</v>
      </c>
    </row>
    <row r="22" spans="1:16" s="32" customFormat="1" x14ac:dyDescent="0.2">
      <c r="A22" s="32" t="s">
        <v>23</v>
      </c>
      <c r="B22" s="32">
        <v>1821.2</v>
      </c>
      <c r="C22" s="32">
        <v>1750</v>
      </c>
      <c r="D22" s="32">
        <v>500.5</v>
      </c>
      <c r="E22" s="32">
        <v>0</v>
      </c>
      <c r="F22" s="32">
        <v>32499.8</v>
      </c>
      <c r="G22" s="32">
        <v>2873.3</v>
      </c>
      <c r="H22" s="32">
        <v>2916.7</v>
      </c>
      <c r="I22" s="32">
        <v>500.5</v>
      </c>
      <c r="J22" s="32">
        <v>0</v>
      </c>
      <c r="K22" s="32">
        <v>54999.5</v>
      </c>
      <c r="L22" s="32">
        <v>813.4</v>
      </c>
      <c r="M22" s="32">
        <v>667</v>
      </c>
      <c r="N22" s="32">
        <v>0</v>
      </c>
      <c r="O22" s="32">
        <v>0</v>
      </c>
      <c r="P22" s="32">
        <v>6250</v>
      </c>
    </row>
    <row r="23" spans="1:16" s="32" customFormat="1" x14ac:dyDescent="0.2">
      <c r="A23" s="32" t="s">
        <v>219</v>
      </c>
      <c r="B23" s="32">
        <v>2660</v>
      </c>
      <c r="C23" s="32">
        <v>2240</v>
      </c>
      <c r="D23" s="32">
        <v>200</v>
      </c>
      <c r="E23" s="32">
        <v>0</v>
      </c>
      <c r="F23" s="32">
        <v>9600</v>
      </c>
      <c r="G23" s="32">
        <v>2956.3</v>
      </c>
      <c r="H23" s="32">
        <v>2762.1</v>
      </c>
      <c r="I23" s="32">
        <v>200</v>
      </c>
      <c r="J23" s="32">
        <v>0</v>
      </c>
      <c r="K23" s="32">
        <v>13200</v>
      </c>
      <c r="L23" s="32">
        <v>1743.7</v>
      </c>
      <c r="M23" s="32">
        <v>412.5</v>
      </c>
      <c r="N23" s="32">
        <v>0</v>
      </c>
      <c r="O23" s="32">
        <v>0</v>
      </c>
      <c r="P23" s="32">
        <v>7800</v>
      </c>
    </row>
    <row r="24" spans="1:16" s="32" customFormat="1" x14ac:dyDescent="0.2"/>
    <row r="25" spans="1:16" x14ac:dyDescent="0.2">
      <c r="A25" s="49" t="s">
        <v>393</v>
      </c>
    </row>
    <row r="26" spans="1:16" x14ac:dyDescent="0.2">
      <c r="A26" s="4" t="s">
        <v>0</v>
      </c>
      <c r="B26" s="5">
        <v>47</v>
      </c>
      <c r="C26" s="5">
        <v>39</v>
      </c>
      <c r="D26" s="5">
        <v>8</v>
      </c>
      <c r="E26" s="5">
        <v>0</v>
      </c>
      <c r="F26" s="5">
        <v>0</v>
      </c>
      <c r="G26" s="5">
        <v>21</v>
      </c>
      <c r="H26" s="5">
        <v>13</v>
      </c>
      <c r="I26" s="5">
        <v>8</v>
      </c>
      <c r="J26" s="5">
        <v>0</v>
      </c>
      <c r="K26" s="5">
        <v>0</v>
      </c>
      <c r="L26" s="5">
        <v>26</v>
      </c>
      <c r="M26" s="5">
        <v>26</v>
      </c>
      <c r="N26" s="5">
        <v>0</v>
      </c>
      <c r="O26" s="5">
        <v>0</v>
      </c>
      <c r="P26" s="5">
        <v>0</v>
      </c>
    </row>
    <row r="27" spans="1:16" s="32" customFormat="1" x14ac:dyDescent="0.2">
      <c r="A27" s="32" t="s">
        <v>219</v>
      </c>
      <c r="B27" s="32">
        <v>124.1</v>
      </c>
      <c r="C27" s="32">
        <v>147</v>
      </c>
      <c r="D27" s="32">
        <v>18</v>
      </c>
      <c r="E27" s="32">
        <v>0</v>
      </c>
      <c r="F27" s="32">
        <v>0</v>
      </c>
      <c r="G27" s="32">
        <v>43.5</v>
      </c>
      <c r="H27" s="32">
        <v>60</v>
      </c>
      <c r="I27" s="32">
        <v>18</v>
      </c>
      <c r="J27" s="32">
        <v>0</v>
      </c>
      <c r="K27" s="32">
        <v>0</v>
      </c>
      <c r="L27" s="32">
        <v>190.5</v>
      </c>
      <c r="M27" s="32">
        <v>190.5</v>
      </c>
      <c r="N27" s="32">
        <v>0</v>
      </c>
      <c r="O27" s="32">
        <v>0</v>
      </c>
      <c r="P27" s="32">
        <v>0</v>
      </c>
    </row>
    <row r="28" spans="1:16" s="32" customFormat="1" x14ac:dyDescent="0.2"/>
    <row r="29" spans="1:16" x14ac:dyDescent="0.2">
      <c r="A29" s="49" t="s">
        <v>394</v>
      </c>
    </row>
    <row r="30" spans="1:16" x14ac:dyDescent="0.2">
      <c r="A30" s="4" t="s">
        <v>0</v>
      </c>
      <c r="B30" s="5">
        <v>113</v>
      </c>
      <c r="C30" s="5">
        <v>91</v>
      </c>
      <c r="D30" s="5">
        <v>13</v>
      </c>
      <c r="E30" s="5">
        <v>7</v>
      </c>
      <c r="F30" s="5">
        <v>3</v>
      </c>
      <c r="G30" s="5">
        <v>52</v>
      </c>
      <c r="H30" s="5">
        <v>39</v>
      </c>
      <c r="I30" s="5">
        <v>13</v>
      </c>
      <c r="J30" s="5">
        <v>0</v>
      </c>
      <c r="K30" s="5">
        <v>0</v>
      </c>
      <c r="L30" s="5">
        <v>62</v>
      </c>
      <c r="M30" s="5">
        <v>52</v>
      </c>
      <c r="N30" s="5">
        <v>0</v>
      </c>
      <c r="O30" s="5">
        <v>7</v>
      </c>
      <c r="P30" s="5">
        <v>3</v>
      </c>
    </row>
    <row r="31" spans="1:16" s="32" customFormat="1" x14ac:dyDescent="0.2">
      <c r="A31" s="32" t="s">
        <v>219</v>
      </c>
      <c r="B31" s="32">
        <v>10075.700000000001</v>
      </c>
      <c r="C31" s="32">
        <v>11676.7</v>
      </c>
      <c r="D31" s="32">
        <v>6000</v>
      </c>
      <c r="E31" s="32">
        <v>285</v>
      </c>
      <c r="F31" s="32">
        <v>700</v>
      </c>
      <c r="G31" s="32">
        <v>15369.9</v>
      </c>
      <c r="H31" s="32">
        <v>18404</v>
      </c>
      <c r="I31" s="32">
        <v>6000</v>
      </c>
      <c r="J31" s="32">
        <v>0</v>
      </c>
      <c r="K31" s="32">
        <v>0</v>
      </c>
      <c r="L31" s="32">
        <v>5648.9</v>
      </c>
      <c r="M31" s="32">
        <v>6631.2</v>
      </c>
      <c r="N31" s="32">
        <v>0</v>
      </c>
      <c r="O31" s="32">
        <v>285</v>
      </c>
      <c r="P31" s="32">
        <v>700</v>
      </c>
    </row>
    <row r="32" spans="1:16" s="32" customFormat="1" x14ac:dyDescent="0.2"/>
    <row r="33" spans="1:16" x14ac:dyDescent="0.2">
      <c r="A33" s="49" t="s">
        <v>395</v>
      </c>
    </row>
    <row r="34" spans="1:16" x14ac:dyDescent="0.2">
      <c r="A34" s="4" t="s">
        <v>0</v>
      </c>
      <c r="B34" s="5">
        <v>665</v>
      </c>
      <c r="C34" s="5">
        <v>631</v>
      </c>
      <c r="D34" s="5">
        <v>17</v>
      </c>
      <c r="E34" s="5">
        <v>17</v>
      </c>
      <c r="F34" s="5">
        <v>0</v>
      </c>
      <c r="G34" s="5">
        <v>89</v>
      </c>
      <c r="H34" s="5">
        <v>85</v>
      </c>
      <c r="I34" s="5">
        <v>4</v>
      </c>
      <c r="J34" s="5">
        <v>0</v>
      </c>
      <c r="K34" s="5">
        <v>0</v>
      </c>
      <c r="L34" s="5">
        <v>576</v>
      </c>
      <c r="M34" s="5">
        <v>546</v>
      </c>
      <c r="N34" s="5">
        <v>13</v>
      </c>
      <c r="O34" s="5">
        <v>17</v>
      </c>
      <c r="P34" s="5">
        <v>0</v>
      </c>
    </row>
    <row r="35" spans="1:16" s="32" customFormat="1" x14ac:dyDescent="0.2">
      <c r="A35" s="32" t="s">
        <v>219</v>
      </c>
      <c r="B35" s="32">
        <v>6875.9</v>
      </c>
      <c r="C35" s="32">
        <v>6851.8</v>
      </c>
      <c r="D35" s="32">
        <v>4125</v>
      </c>
      <c r="E35" s="32">
        <v>10452</v>
      </c>
      <c r="F35" s="32">
        <v>0</v>
      </c>
      <c r="G35" s="32">
        <v>5025.7</v>
      </c>
      <c r="H35" s="32">
        <v>4977.2</v>
      </c>
      <c r="I35" s="32">
        <v>6000</v>
      </c>
      <c r="J35" s="32">
        <v>0</v>
      </c>
      <c r="K35" s="32">
        <v>0</v>
      </c>
      <c r="L35" s="32">
        <v>7161</v>
      </c>
      <c r="M35" s="32">
        <v>7141.9</v>
      </c>
      <c r="N35" s="32">
        <v>3500</v>
      </c>
      <c r="O35" s="32">
        <v>10452</v>
      </c>
      <c r="P35" s="32">
        <v>0</v>
      </c>
    </row>
    <row r="36" spans="1:16" s="32" customFormat="1" x14ac:dyDescent="0.2"/>
    <row r="37" spans="1:16" x14ac:dyDescent="0.2">
      <c r="A37" s="49" t="s">
        <v>396</v>
      </c>
    </row>
    <row r="38" spans="1:16" x14ac:dyDescent="0.2">
      <c r="A38" s="4" t="s">
        <v>0</v>
      </c>
      <c r="B38" s="5">
        <v>155</v>
      </c>
      <c r="C38" s="5">
        <v>130</v>
      </c>
      <c r="D38" s="5">
        <v>8</v>
      </c>
      <c r="E38" s="5">
        <v>10</v>
      </c>
      <c r="F38" s="5">
        <v>6</v>
      </c>
      <c r="G38" s="5">
        <v>69</v>
      </c>
      <c r="H38" s="5">
        <v>59</v>
      </c>
      <c r="I38" s="5">
        <v>4</v>
      </c>
      <c r="J38" s="5">
        <v>3</v>
      </c>
      <c r="K38" s="5">
        <v>3</v>
      </c>
      <c r="L38" s="5">
        <v>85</v>
      </c>
      <c r="M38" s="5">
        <v>72</v>
      </c>
      <c r="N38" s="5">
        <v>4</v>
      </c>
      <c r="O38" s="5">
        <v>7</v>
      </c>
      <c r="P38" s="5">
        <v>3</v>
      </c>
    </row>
    <row r="39" spans="1:16" s="32" customFormat="1" x14ac:dyDescent="0.2">
      <c r="A39" s="32" t="s">
        <v>219</v>
      </c>
      <c r="B39" s="32">
        <v>2342</v>
      </c>
      <c r="C39" s="32">
        <v>2209.5</v>
      </c>
      <c r="D39" s="32">
        <v>600</v>
      </c>
      <c r="E39" s="32">
        <v>833.3</v>
      </c>
      <c r="F39" s="32">
        <v>10650</v>
      </c>
      <c r="G39" s="32">
        <v>1287.5</v>
      </c>
      <c r="H39" s="32">
        <v>888.9</v>
      </c>
      <c r="I39" s="32">
        <v>200</v>
      </c>
      <c r="J39" s="32">
        <v>500</v>
      </c>
      <c r="K39" s="32">
        <v>12000</v>
      </c>
      <c r="L39" s="32">
        <v>3193.6</v>
      </c>
      <c r="M39" s="32">
        <v>3290</v>
      </c>
      <c r="N39" s="32">
        <v>1000</v>
      </c>
      <c r="O39" s="32">
        <v>1000</v>
      </c>
      <c r="P39" s="32">
        <v>9300</v>
      </c>
    </row>
    <row r="40" spans="1:16" s="32" customFormat="1" x14ac:dyDescent="0.2"/>
    <row r="41" spans="1:16" x14ac:dyDescent="0.2">
      <c r="A41" s="49" t="s">
        <v>397</v>
      </c>
    </row>
    <row r="42" spans="1:16" x14ac:dyDescent="0.2">
      <c r="A42" s="4" t="s">
        <v>0</v>
      </c>
      <c r="B42" s="5">
        <v>216</v>
      </c>
      <c r="C42" s="5">
        <v>156</v>
      </c>
      <c r="D42" s="5">
        <v>38</v>
      </c>
      <c r="E42" s="5">
        <v>14</v>
      </c>
      <c r="F42" s="5">
        <v>9</v>
      </c>
      <c r="G42" s="5">
        <v>91</v>
      </c>
      <c r="H42" s="5">
        <v>72</v>
      </c>
      <c r="I42" s="5">
        <v>13</v>
      </c>
      <c r="J42" s="5">
        <v>7</v>
      </c>
      <c r="K42" s="5">
        <v>0</v>
      </c>
      <c r="L42" s="5">
        <v>125</v>
      </c>
      <c r="M42" s="5">
        <v>85</v>
      </c>
      <c r="N42" s="5">
        <v>25</v>
      </c>
      <c r="O42" s="5">
        <v>7</v>
      </c>
      <c r="P42" s="5">
        <v>9</v>
      </c>
    </row>
    <row r="43" spans="1:16" s="32" customFormat="1" x14ac:dyDescent="0.2">
      <c r="A43" s="32" t="s">
        <v>219</v>
      </c>
      <c r="B43" s="32">
        <v>1772.6</v>
      </c>
      <c r="C43" s="32">
        <v>1837.2</v>
      </c>
      <c r="D43" s="32">
        <v>944.4</v>
      </c>
      <c r="E43" s="32">
        <v>895</v>
      </c>
      <c r="F43" s="32">
        <v>5666.7</v>
      </c>
      <c r="G43" s="32">
        <v>869.2</v>
      </c>
      <c r="H43" s="32">
        <v>641.29999999999995</v>
      </c>
      <c r="I43" s="32">
        <v>2066.6999999999998</v>
      </c>
      <c r="J43" s="32">
        <v>1040</v>
      </c>
      <c r="K43" s="32">
        <v>0</v>
      </c>
      <c r="L43" s="32">
        <v>2429.3000000000002</v>
      </c>
      <c r="M43" s="32">
        <v>2849.2</v>
      </c>
      <c r="N43" s="32">
        <v>383.3</v>
      </c>
      <c r="O43" s="32">
        <v>750</v>
      </c>
      <c r="P43" s="32">
        <v>5666.7</v>
      </c>
    </row>
    <row r="44" spans="1:16" s="32" customFormat="1" x14ac:dyDescent="0.2"/>
    <row r="45" spans="1:16" x14ac:dyDescent="0.2">
      <c r="A45" s="49" t="s">
        <v>398</v>
      </c>
    </row>
    <row r="46" spans="1:16" x14ac:dyDescent="0.2">
      <c r="A46" s="4" t="s">
        <v>0</v>
      </c>
      <c r="B46" s="5">
        <v>63</v>
      </c>
      <c r="C46" s="5">
        <v>46</v>
      </c>
      <c r="D46" s="5">
        <v>8</v>
      </c>
      <c r="E46" s="5">
        <v>0</v>
      </c>
      <c r="F46" s="5">
        <v>9</v>
      </c>
      <c r="G46" s="5">
        <v>14</v>
      </c>
      <c r="H46" s="5">
        <v>7</v>
      </c>
      <c r="I46" s="5">
        <v>4</v>
      </c>
      <c r="J46" s="5">
        <v>0</v>
      </c>
      <c r="K46" s="5">
        <v>3</v>
      </c>
      <c r="L46" s="5">
        <v>49</v>
      </c>
      <c r="M46" s="5">
        <v>39</v>
      </c>
      <c r="N46" s="5">
        <v>4</v>
      </c>
      <c r="O46" s="5">
        <v>0</v>
      </c>
      <c r="P46" s="5">
        <v>6</v>
      </c>
    </row>
    <row r="47" spans="1:16" s="32" customFormat="1" x14ac:dyDescent="0.2">
      <c r="A47" s="32" t="s">
        <v>219</v>
      </c>
      <c r="B47" s="32">
        <v>5771.9</v>
      </c>
      <c r="C47" s="32">
        <v>6832</v>
      </c>
      <c r="D47" s="32">
        <v>150</v>
      </c>
      <c r="E47" s="32">
        <v>0</v>
      </c>
      <c r="F47" s="32">
        <v>5666.7</v>
      </c>
      <c r="G47" s="32">
        <v>6260.7</v>
      </c>
      <c r="H47" s="32">
        <v>7200</v>
      </c>
      <c r="I47" s="32">
        <v>100</v>
      </c>
      <c r="J47" s="32">
        <v>0</v>
      </c>
      <c r="K47" s="32">
        <v>13200</v>
      </c>
      <c r="L47" s="32">
        <v>5636.3</v>
      </c>
      <c r="M47" s="32">
        <v>6770.7</v>
      </c>
      <c r="N47" s="32">
        <v>200</v>
      </c>
      <c r="O47" s="32">
        <v>0</v>
      </c>
      <c r="P47" s="32">
        <v>1900</v>
      </c>
    </row>
    <row r="48" spans="1:16" ht="14.4" x14ac:dyDescent="0.3">
      <c r="A48" s="43" t="s">
        <v>312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13"/>
      <c r="M48" s="13"/>
      <c r="N48" s="13"/>
      <c r="O48" s="13"/>
      <c r="P48" s="13"/>
    </row>
    <row r="49" spans="1:11" ht="14.4" x14ac:dyDescent="0.3">
      <c r="A49" s="45" t="s">
        <v>313</v>
      </c>
      <c r="B49"/>
      <c r="C49"/>
      <c r="D49"/>
      <c r="E49"/>
      <c r="F49"/>
      <c r="G49"/>
      <c r="H49"/>
      <c r="I49"/>
      <c r="J49"/>
      <c r="K49"/>
    </row>
  </sheetData>
  <mergeCells count="3">
    <mergeCell ref="B2:F2"/>
    <mergeCell ref="G2:K2"/>
    <mergeCell ref="L2:P2"/>
  </mergeCells>
  <pageMargins left="0.7" right="0.7" top="0.75" bottom="0.75" header="0.3" footer="0.3"/>
  <pageSetup scale="9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4"/>
  <sheetViews>
    <sheetView view="pageBreakPreview" topLeftCell="A29" zoomScaleNormal="100" zoomScaleSheetLayoutView="100" workbookViewId="0">
      <selection sqref="A1:P54"/>
    </sheetView>
  </sheetViews>
  <sheetFormatPr defaultColWidth="9.109375" defaultRowHeight="10.199999999999999" x14ac:dyDescent="0.2"/>
  <cols>
    <col min="1" max="1" width="19.109375" style="4" customWidth="1"/>
    <col min="2" max="9" width="7" style="5" customWidth="1"/>
    <col min="10" max="11" width="6" style="5" customWidth="1"/>
    <col min="12" max="14" width="7" style="5" customWidth="1"/>
    <col min="15" max="16" width="6.33203125" style="5" customWidth="1"/>
    <col min="17" max="16384" width="9.109375" style="4"/>
  </cols>
  <sheetData>
    <row r="1" spans="1:16" x14ac:dyDescent="0.2">
      <c r="A1" s="4" t="s">
        <v>332</v>
      </c>
    </row>
    <row r="2" spans="1:16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16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9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17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16" x14ac:dyDescent="0.2">
      <c r="A4" s="49" t="s">
        <v>399</v>
      </c>
      <c r="G4" s="18"/>
      <c r="H4" s="19"/>
      <c r="I4" s="19"/>
      <c r="J4" s="19"/>
      <c r="K4" s="20"/>
    </row>
    <row r="5" spans="1:16" x14ac:dyDescent="0.2">
      <c r="A5" s="4" t="s">
        <v>0</v>
      </c>
      <c r="B5" s="5">
        <v>8215</v>
      </c>
      <c r="C5" s="5">
        <v>6508</v>
      </c>
      <c r="D5" s="5">
        <v>1242</v>
      </c>
      <c r="E5" s="5">
        <v>327</v>
      </c>
      <c r="F5" s="5">
        <v>137</v>
      </c>
      <c r="G5" s="18">
        <v>3745</v>
      </c>
      <c r="H5" s="19">
        <v>2945</v>
      </c>
      <c r="I5" s="19">
        <v>594</v>
      </c>
      <c r="J5" s="19">
        <v>138</v>
      </c>
      <c r="K5" s="20">
        <v>69</v>
      </c>
      <c r="L5" s="5">
        <v>4469</v>
      </c>
      <c r="M5" s="5">
        <v>3563</v>
      </c>
      <c r="N5" s="5">
        <v>648</v>
      </c>
      <c r="O5" s="5">
        <v>189</v>
      </c>
      <c r="P5" s="5">
        <v>69</v>
      </c>
    </row>
    <row r="6" spans="1:16" x14ac:dyDescent="0.2">
      <c r="A6" s="4" t="s">
        <v>224</v>
      </c>
      <c r="B6" s="5">
        <v>3955</v>
      </c>
      <c r="C6" s="5">
        <v>3179</v>
      </c>
      <c r="D6" s="5">
        <v>539</v>
      </c>
      <c r="E6" s="5">
        <v>162</v>
      </c>
      <c r="F6" s="5">
        <v>74</v>
      </c>
      <c r="G6" s="18">
        <v>1434</v>
      </c>
      <c r="H6" s="19">
        <v>1183</v>
      </c>
      <c r="I6" s="19">
        <v>168</v>
      </c>
      <c r="J6" s="19">
        <v>48</v>
      </c>
      <c r="K6" s="20">
        <v>34</v>
      </c>
      <c r="L6" s="5">
        <v>2520</v>
      </c>
      <c r="M6" s="5">
        <v>1996</v>
      </c>
      <c r="N6" s="5">
        <v>371</v>
      </c>
      <c r="O6" s="5">
        <v>114</v>
      </c>
      <c r="P6" s="5">
        <v>40</v>
      </c>
    </row>
    <row r="7" spans="1:16" x14ac:dyDescent="0.2">
      <c r="A7" s="4" t="s">
        <v>225</v>
      </c>
      <c r="B7" s="5">
        <v>238</v>
      </c>
      <c r="C7" s="5">
        <v>176</v>
      </c>
      <c r="D7" s="5">
        <v>42</v>
      </c>
      <c r="E7" s="5">
        <v>21</v>
      </c>
      <c r="F7" s="5">
        <v>0</v>
      </c>
      <c r="G7" s="18">
        <v>93</v>
      </c>
      <c r="H7" s="19">
        <v>59</v>
      </c>
      <c r="I7" s="19">
        <v>21</v>
      </c>
      <c r="J7" s="19">
        <v>14</v>
      </c>
      <c r="K7" s="20">
        <v>0</v>
      </c>
      <c r="L7" s="5">
        <v>145</v>
      </c>
      <c r="M7" s="5">
        <v>117</v>
      </c>
      <c r="N7" s="5">
        <v>21</v>
      </c>
      <c r="O7" s="5">
        <v>7</v>
      </c>
      <c r="P7" s="5">
        <v>0</v>
      </c>
    </row>
    <row r="8" spans="1:16" x14ac:dyDescent="0.2">
      <c r="A8" s="4" t="s">
        <v>221</v>
      </c>
      <c r="B8" s="5">
        <v>293</v>
      </c>
      <c r="C8" s="5">
        <v>254</v>
      </c>
      <c r="D8" s="5">
        <v>25</v>
      </c>
      <c r="E8" s="5">
        <v>14</v>
      </c>
      <c r="F8" s="5">
        <v>0</v>
      </c>
      <c r="G8" s="18">
        <v>106</v>
      </c>
      <c r="H8" s="19">
        <v>91</v>
      </c>
      <c r="I8" s="19">
        <v>8</v>
      </c>
      <c r="J8" s="19">
        <v>7</v>
      </c>
      <c r="K8" s="20">
        <v>0</v>
      </c>
      <c r="L8" s="5">
        <v>186</v>
      </c>
      <c r="M8" s="5">
        <v>163</v>
      </c>
      <c r="N8" s="5">
        <v>17</v>
      </c>
      <c r="O8" s="5">
        <v>7</v>
      </c>
      <c r="P8" s="5">
        <v>0</v>
      </c>
    </row>
    <row r="9" spans="1:16" x14ac:dyDescent="0.2">
      <c r="A9" s="4" t="s">
        <v>222</v>
      </c>
      <c r="B9" s="5">
        <v>348</v>
      </c>
      <c r="C9" s="5">
        <v>325</v>
      </c>
      <c r="D9" s="5">
        <v>17</v>
      </c>
      <c r="E9" s="5">
        <v>3</v>
      </c>
      <c r="F9" s="5">
        <v>3</v>
      </c>
      <c r="G9" s="18">
        <v>143</v>
      </c>
      <c r="H9" s="19">
        <v>130</v>
      </c>
      <c r="I9" s="19">
        <v>13</v>
      </c>
      <c r="J9" s="19">
        <v>0</v>
      </c>
      <c r="K9" s="20">
        <v>0</v>
      </c>
      <c r="L9" s="5">
        <v>206</v>
      </c>
      <c r="M9" s="5">
        <v>195</v>
      </c>
      <c r="N9" s="5">
        <v>4</v>
      </c>
      <c r="O9" s="5">
        <v>3</v>
      </c>
      <c r="P9" s="5">
        <v>3</v>
      </c>
    </row>
    <row r="10" spans="1:16" x14ac:dyDescent="0.2">
      <c r="A10" s="4" t="s">
        <v>226</v>
      </c>
      <c r="B10" s="5">
        <v>489</v>
      </c>
      <c r="C10" s="5">
        <v>462</v>
      </c>
      <c r="D10" s="5">
        <v>17</v>
      </c>
      <c r="E10" s="5">
        <v>10</v>
      </c>
      <c r="F10" s="5">
        <v>0</v>
      </c>
      <c r="G10" s="18">
        <v>280</v>
      </c>
      <c r="H10" s="19">
        <v>260</v>
      </c>
      <c r="I10" s="19">
        <v>13</v>
      </c>
      <c r="J10" s="19">
        <v>7</v>
      </c>
      <c r="K10" s="20">
        <v>0</v>
      </c>
      <c r="L10" s="5">
        <v>209</v>
      </c>
      <c r="M10" s="5">
        <v>202</v>
      </c>
      <c r="N10" s="5">
        <v>4</v>
      </c>
      <c r="O10" s="5">
        <v>3</v>
      </c>
      <c r="P10" s="5">
        <v>0</v>
      </c>
    </row>
    <row r="11" spans="1:16" x14ac:dyDescent="0.2">
      <c r="A11" s="4" t="s">
        <v>227</v>
      </c>
      <c r="B11" s="5">
        <v>525</v>
      </c>
      <c r="C11" s="5">
        <v>449</v>
      </c>
      <c r="D11" s="5">
        <v>46</v>
      </c>
      <c r="E11" s="5">
        <v>28</v>
      </c>
      <c r="F11" s="5">
        <v>3</v>
      </c>
      <c r="G11" s="18">
        <v>262</v>
      </c>
      <c r="H11" s="19">
        <v>228</v>
      </c>
      <c r="I11" s="19">
        <v>21</v>
      </c>
      <c r="J11" s="19">
        <v>14</v>
      </c>
      <c r="K11" s="20">
        <v>0</v>
      </c>
      <c r="L11" s="5">
        <v>263</v>
      </c>
      <c r="M11" s="5">
        <v>221</v>
      </c>
      <c r="N11" s="5">
        <v>25</v>
      </c>
      <c r="O11" s="5">
        <v>14</v>
      </c>
      <c r="P11" s="5">
        <v>3</v>
      </c>
    </row>
    <row r="12" spans="1:16" x14ac:dyDescent="0.2">
      <c r="A12" s="4" t="s">
        <v>215</v>
      </c>
      <c r="B12" s="5">
        <v>1064</v>
      </c>
      <c r="C12" s="5">
        <v>865</v>
      </c>
      <c r="D12" s="5">
        <v>160</v>
      </c>
      <c r="E12" s="5">
        <v>28</v>
      </c>
      <c r="F12" s="5">
        <v>11</v>
      </c>
      <c r="G12" s="18">
        <v>549</v>
      </c>
      <c r="H12" s="19">
        <v>429</v>
      </c>
      <c r="I12" s="19">
        <v>101</v>
      </c>
      <c r="J12" s="19">
        <v>10</v>
      </c>
      <c r="K12" s="20">
        <v>9</v>
      </c>
      <c r="L12" s="5">
        <v>515</v>
      </c>
      <c r="M12" s="5">
        <v>436</v>
      </c>
      <c r="N12" s="5">
        <v>59</v>
      </c>
      <c r="O12" s="5">
        <v>17</v>
      </c>
      <c r="P12" s="5">
        <v>3</v>
      </c>
    </row>
    <row r="13" spans="1:16" x14ac:dyDescent="0.2">
      <c r="A13" s="4" t="s">
        <v>216</v>
      </c>
      <c r="B13" s="5">
        <v>696</v>
      </c>
      <c r="C13" s="5">
        <v>397</v>
      </c>
      <c r="D13" s="5">
        <v>261</v>
      </c>
      <c r="E13" s="5">
        <v>24</v>
      </c>
      <c r="F13" s="5">
        <v>14</v>
      </c>
      <c r="G13" s="18">
        <v>447</v>
      </c>
      <c r="H13" s="19">
        <v>280</v>
      </c>
      <c r="I13" s="19">
        <v>147</v>
      </c>
      <c r="J13" s="19">
        <v>17</v>
      </c>
      <c r="K13" s="20">
        <v>3</v>
      </c>
      <c r="L13" s="5">
        <v>249</v>
      </c>
      <c r="M13" s="5">
        <v>117</v>
      </c>
      <c r="N13" s="5">
        <v>114</v>
      </c>
      <c r="O13" s="5">
        <v>7</v>
      </c>
      <c r="P13" s="5">
        <v>11</v>
      </c>
    </row>
    <row r="14" spans="1:16" x14ac:dyDescent="0.2">
      <c r="A14" s="4" t="s">
        <v>217</v>
      </c>
      <c r="B14" s="5">
        <v>375</v>
      </c>
      <c r="C14" s="5">
        <v>234</v>
      </c>
      <c r="D14" s="5">
        <v>93</v>
      </c>
      <c r="E14" s="5">
        <v>31</v>
      </c>
      <c r="F14" s="5">
        <v>17</v>
      </c>
      <c r="G14" s="18">
        <v>251</v>
      </c>
      <c r="H14" s="19">
        <v>163</v>
      </c>
      <c r="I14" s="19">
        <v>63</v>
      </c>
      <c r="J14" s="19">
        <v>14</v>
      </c>
      <c r="K14" s="20">
        <v>11</v>
      </c>
      <c r="L14" s="5">
        <v>124</v>
      </c>
      <c r="M14" s="5">
        <v>72</v>
      </c>
      <c r="N14" s="5">
        <v>29</v>
      </c>
      <c r="O14" s="5">
        <v>17</v>
      </c>
      <c r="P14" s="5">
        <v>6</v>
      </c>
    </row>
    <row r="15" spans="1:16" x14ac:dyDescent="0.2">
      <c r="A15" s="4" t="s">
        <v>228</v>
      </c>
      <c r="B15" s="5">
        <v>120</v>
      </c>
      <c r="C15" s="5">
        <v>72</v>
      </c>
      <c r="D15" s="5">
        <v>34</v>
      </c>
      <c r="E15" s="5">
        <v>3</v>
      </c>
      <c r="F15" s="5">
        <v>11</v>
      </c>
      <c r="G15" s="18">
        <v>87</v>
      </c>
      <c r="H15" s="19">
        <v>46</v>
      </c>
      <c r="I15" s="19">
        <v>29</v>
      </c>
      <c r="J15" s="19">
        <v>3</v>
      </c>
      <c r="K15" s="20">
        <v>9</v>
      </c>
      <c r="L15" s="5">
        <v>33</v>
      </c>
      <c r="M15" s="5">
        <v>26</v>
      </c>
      <c r="N15" s="5">
        <v>4</v>
      </c>
      <c r="O15" s="5">
        <v>0</v>
      </c>
      <c r="P15" s="5">
        <v>3</v>
      </c>
    </row>
    <row r="16" spans="1:16" x14ac:dyDescent="0.2">
      <c r="A16" s="4" t="s">
        <v>229</v>
      </c>
      <c r="B16" s="5">
        <v>22</v>
      </c>
      <c r="C16" s="5">
        <v>20</v>
      </c>
      <c r="D16" s="5">
        <v>0</v>
      </c>
      <c r="E16" s="5">
        <v>0</v>
      </c>
      <c r="F16" s="5">
        <v>3</v>
      </c>
      <c r="G16" s="18">
        <v>22</v>
      </c>
      <c r="H16" s="19">
        <v>20</v>
      </c>
      <c r="I16" s="19">
        <v>0</v>
      </c>
      <c r="J16" s="19">
        <v>0</v>
      </c>
      <c r="K16" s="20">
        <v>3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</row>
    <row r="17" spans="1:16" x14ac:dyDescent="0.2">
      <c r="A17" s="4" t="s">
        <v>230</v>
      </c>
      <c r="B17" s="5">
        <v>30</v>
      </c>
      <c r="C17" s="5">
        <v>26</v>
      </c>
      <c r="D17" s="5">
        <v>4</v>
      </c>
      <c r="E17" s="5">
        <v>0</v>
      </c>
      <c r="F17" s="5">
        <v>0</v>
      </c>
      <c r="G17" s="18">
        <v>24</v>
      </c>
      <c r="H17" s="19">
        <v>20</v>
      </c>
      <c r="I17" s="19">
        <v>4</v>
      </c>
      <c r="J17" s="19">
        <v>0</v>
      </c>
      <c r="K17" s="20">
        <v>0</v>
      </c>
      <c r="L17" s="5">
        <v>7</v>
      </c>
      <c r="M17" s="5">
        <v>7</v>
      </c>
      <c r="N17" s="5">
        <v>0</v>
      </c>
      <c r="O17" s="5">
        <v>0</v>
      </c>
      <c r="P17" s="5">
        <v>0</v>
      </c>
    </row>
    <row r="18" spans="1:16" x14ac:dyDescent="0.2">
      <c r="A18" s="4" t="s">
        <v>231</v>
      </c>
      <c r="B18" s="5">
        <v>20</v>
      </c>
      <c r="C18" s="5">
        <v>20</v>
      </c>
      <c r="D18" s="5">
        <v>0</v>
      </c>
      <c r="E18" s="5">
        <v>0</v>
      </c>
      <c r="F18" s="5">
        <v>0</v>
      </c>
      <c r="G18" s="18">
        <v>20</v>
      </c>
      <c r="H18" s="19">
        <v>20</v>
      </c>
      <c r="I18" s="19">
        <v>0</v>
      </c>
      <c r="J18" s="19">
        <v>0</v>
      </c>
      <c r="K18" s="20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 x14ac:dyDescent="0.2">
      <c r="A19" s="4" t="s">
        <v>232</v>
      </c>
      <c r="B19" s="5">
        <v>40</v>
      </c>
      <c r="C19" s="5">
        <v>33</v>
      </c>
      <c r="D19" s="5">
        <v>4</v>
      </c>
      <c r="E19" s="5">
        <v>3</v>
      </c>
      <c r="F19" s="5">
        <v>0</v>
      </c>
      <c r="G19" s="18">
        <v>27</v>
      </c>
      <c r="H19" s="19">
        <v>20</v>
      </c>
      <c r="I19" s="19">
        <v>4</v>
      </c>
      <c r="J19" s="19">
        <v>3</v>
      </c>
      <c r="K19" s="20">
        <v>0</v>
      </c>
      <c r="L19" s="5">
        <v>13</v>
      </c>
      <c r="M19" s="5">
        <v>13</v>
      </c>
      <c r="N19" s="5">
        <v>0</v>
      </c>
      <c r="O19" s="5">
        <v>0</v>
      </c>
      <c r="P19" s="5">
        <v>0</v>
      </c>
    </row>
    <row r="20" spans="1:16" x14ac:dyDescent="0.2">
      <c r="G20" s="18"/>
      <c r="H20" s="19"/>
      <c r="I20" s="19"/>
      <c r="J20" s="19"/>
      <c r="K20" s="20"/>
    </row>
    <row r="21" spans="1:16" x14ac:dyDescent="0.2">
      <c r="A21" s="49" t="s">
        <v>401</v>
      </c>
      <c r="G21" s="18"/>
      <c r="H21" s="19"/>
      <c r="I21" s="19"/>
      <c r="J21" s="19"/>
      <c r="K21" s="20"/>
    </row>
    <row r="22" spans="1:16" x14ac:dyDescent="0.2">
      <c r="A22" s="4" t="s">
        <v>0</v>
      </c>
      <c r="B22" s="5">
        <v>3068</v>
      </c>
      <c r="C22" s="5">
        <v>2354</v>
      </c>
      <c r="D22" s="5">
        <v>573</v>
      </c>
      <c r="E22" s="5">
        <v>96</v>
      </c>
      <c r="F22" s="5">
        <v>46</v>
      </c>
      <c r="G22" s="18">
        <v>1838</v>
      </c>
      <c r="H22" s="19">
        <v>1404</v>
      </c>
      <c r="I22" s="19">
        <v>354</v>
      </c>
      <c r="J22" s="19">
        <v>52</v>
      </c>
      <c r="K22" s="20">
        <v>29</v>
      </c>
      <c r="L22" s="5">
        <v>1230</v>
      </c>
      <c r="M22" s="5">
        <v>949</v>
      </c>
      <c r="N22" s="5">
        <v>219</v>
      </c>
      <c r="O22" s="5">
        <v>45</v>
      </c>
      <c r="P22" s="5">
        <v>17</v>
      </c>
    </row>
    <row r="23" spans="1:16" x14ac:dyDescent="0.2">
      <c r="A23" s="4" t="s">
        <v>224</v>
      </c>
      <c r="B23" s="5">
        <v>3</v>
      </c>
      <c r="C23" s="5">
        <v>0</v>
      </c>
      <c r="D23" s="5">
        <v>0</v>
      </c>
      <c r="E23" s="5">
        <v>3</v>
      </c>
      <c r="F23" s="5">
        <v>0</v>
      </c>
      <c r="G23" s="18">
        <v>3</v>
      </c>
      <c r="H23" s="19">
        <v>0</v>
      </c>
      <c r="I23" s="19">
        <v>0</v>
      </c>
      <c r="J23" s="19">
        <v>3</v>
      </c>
      <c r="K23" s="20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 x14ac:dyDescent="0.2">
      <c r="A24" s="4" t="s">
        <v>225</v>
      </c>
      <c r="B24" s="5">
        <v>7</v>
      </c>
      <c r="C24" s="5">
        <v>7</v>
      </c>
      <c r="D24" s="5">
        <v>0</v>
      </c>
      <c r="E24" s="5">
        <v>0</v>
      </c>
      <c r="F24" s="5">
        <v>0</v>
      </c>
      <c r="G24" s="18">
        <v>0</v>
      </c>
      <c r="H24" s="19">
        <v>0</v>
      </c>
      <c r="I24" s="19">
        <v>0</v>
      </c>
      <c r="J24" s="19">
        <v>0</v>
      </c>
      <c r="K24" s="20">
        <v>0</v>
      </c>
      <c r="L24" s="5">
        <v>7</v>
      </c>
      <c r="M24" s="5">
        <v>7</v>
      </c>
      <c r="N24" s="5">
        <v>0</v>
      </c>
      <c r="O24" s="5">
        <v>0</v>
      </c>
      <c r="P24" s="5">
        <v>0</v>
      </c>
    </row>
    <row r="25" spans="1:16" x14ac:dyDescent="0.2">
      <c r="A25" s="4" t="s">
        <v>221</v>
      </c>
      <c r="B25" s="5">
        <v>10</v>
      </c>
      <c r="C25" s="5">
        <v>7</v>
      </c>
      <c r="D25" s="5">
        <v>0</v>
      </c>
      <c r="E25" s="5">
        <v>3</v>
      </c>
      <c r="F25" s="5">
        <v>0</v>
      </c>
      <c r="G25" s="18">
        <v>3</v>
      </c>
      <c r="H25" s="19">
        <v>0</v>
      </c>
      <c r="I25" s="19">
        <v>0</v>
      </c>
      <c r="J25" s="19">
        <v>3</v>
      </c>
      <c r="K25" s="20">
        <v>0</v>
      </c>
      <c r="L25" s="5">
        <v>7</v>
      </c>
      <c r="M25" s="5">
        <v>7</v>
      </c>
      <c r="N25" s="5">
        <v>0</v>
      </c>
      <c r="O25" s="5">
        <v>0</v>
      </c>
      <c r="P25" s="5">
        <v>0</v>
      </c>
    </row>
    <row r="26" spans="1:16" x14ac:dyDescent="0.2">
      <c r="A26" s="4" t="s">
        <v>222</v>
      </c>
      <c r="B26" s="5">
        <v>61</v>
      </c>
      <c r="C26" s="5">
        <v>59</v>
      </c>
      <c r="D26" s="5">
        <v>0</v>
      </c>
      <c r="E26" s="5">
        <v>0</v>
      </c>
      <c r="F26" s="5">
        <v>3</v>
      </c>
      <c r="G26" s="18">
        <v>20</v>
      </c>
      <c r="H26" s="19">
        <v>20</v>
      </c>
      <c r="I26" s="19">
        <v>0</v>
      </c>
      <c r="J26" s="19">
        <v>0</v>
      </c>
      <c r="K26" s="20">
        <v>0</v>
      </c>
      <c r="L26" s="5">
        <v>42</v>
      </c>
      <c r="M26" s="5">
        <v>39</v>
      </c>
      <c r="N26" s="5">
        <v>0</v>
      </c>
      <c r="O26" s="5">
        <v>0</v>
      </c>
      <c r="P26" s="5">
        <v>3</v>
      </c>
    </row>
    <row r="27" spans="1:16" x14ac:dyDescent="0.2">
      <c r="A27" s="4" t="s">
        <v>226</v>
      </c>
      <c r="B27" s="5">
        <v>313</v>
      </c>
      <c r="C27" s="5">
        <v>215</v>
      </c>
      <c r="D27" s="5">
        <v>76</v>
      </c>
      <c r="E27" s="5">
        <v>14</v>
      </c>
      <c r="F27" s="5">
        <v>9</v>
      </c>
      <c r="G27" s="18">
        <v>168</v>
      </c>
      <c r="H27" s="19">
        <v>137</v>
      </c>
      <c r="I27" s="19">
        <v>25</v>
      </c>
      <c r="J27" s="19">
        <v>3</v>
      </c>
      <c r="K27" s="20">
        <v>3</v>
      </c>
      <c r="L27" s="5">
        <v>145</v>
      </c>
      <c r="M27" s="5">
        <v>78</v>
      </c>
      <c r="N27" s="5">
        <v>51</v>
      </c>
      <c r="O27" s="5">
        <v>10</v>
      </c>
      <c r="P27" s="5">
        <v>6</v>
      </c>
    </row>
    <row r="28" spans="1:16" x14ac:dyDescent="0.2">
      <c r="A28" s="4" t="s">
        <v>227</v>
      </c>
      <c r="B28" s="5">
        <v>284</v>
      </c>
      <c r="C28" s="5">
        <v>234</v>
      </c>
      <c r="D28" s="5">
        <v>29</v>
      </c>
      <c r="E28" s="5">
        <v>17</v>
      </c>
      <c r="F28" s="5">
        <v>3</v>
      </c>
      <c r="G28" s="18">
        <v>155</v>
      </c>
      <c r="H28" s="19">
        <v>124</v>
      </c>
      <c r="I28" s="19">
        <v>25</v>
      </c>
      <c r="J28" s="19">
        <v>3</v>
      </c>
      <c r="K28" s="20">
        <v>3</v>
      </c>
      <c r="L28" s="5">
        <v>129</v>
      </c>
      <c r="M28" s="5">
        <v>111</v>
      </c>
      <c r="N28" s="5">
        <v>4</v>
      </c>
      <c r="O28" s="5">
        <v>14</v>
      </c>
      <c r="P28" s="5">
        <v>0</v>
      </c>
    </row>
    <row r="29" spans="1:16" x14ac:dyDescent="0.2">
      <c r="A29" s="4" t="s">
        <v>215</v>
      </c>
      <c r="B29" s="5">
        <v>1020</v>
      </c>
      <c r="C29" s="5">
        <v>839</v>
      </c>
      <c r="D29" s="5">
        <v>160</v>
      </c>
      <c r="E29" s="5">
        <v>7</v>
      </c>
      <c r="F29" s="5">
        <v>14</v>
      </c>
      <c r="G29" s="18">
        <v>545</v>
      </c>
      <c r="H29" s="19">
        <v>436</v>
      </c>
      <c r="I29" s="19">
        <v>101</v>
      </c>
      <c r="J29" s="19">
        <v>0</v>
      </c>
      <c r="K29" s="20">
        <v>9</v>
      </c>
      <c r="L29" s="5">
        <v>475</v>
      </c>
      <c r="M29" s="5">
        <v>403</v>
      </c>
      <c r="N29" s="5">
        <v>59</v>
      </c>
      <c r="O29" s="5">
        <v>7</v>
      </c>
      <c r="P29" s="5">
        <v>6</v>
      </c>
    </row>
    <row r="30" spans="1:16" x14ac:dyDescent="0.2">
      <c r="A30" s="4" t="s">
        <v>216</v>
      </c>
      <c r="B30" s="5">
        <v>542</v>
      </c>
      <c r="C30" s="5">
        <v>423</v>
      </c>
      <c r="D30" s="5">
        <v>97</v>
      </c>
      <c r="E30" s="5">
        <v>17</v>
      </c>
      <c r="F30" s="5">
        <v>6</v>
      </c>
      <c r="G30" s="18">
        <v>374</v>
      </c>
      <c r="H30" s="19">
        <v>286</v>
      </c>
      <c r="I30" s="19">
        <v>72</v>
      </c>
      <c r="J30" s="19">
        <v>10</v>
      </c>
      <c r="K30" s="20">
        <v>6</v>
      </c>
      <c r="L30" s="5">
        <v>169</v>
      </c>
      <c r="M30" s="5">
        <v>137</v>
      </c>
      <c r="N30" s="5">
        <v>25</v>
      </c>
      <c r="O30" s="5">
        <v>7</v>
      </c>
      <c r="P30" s="5">
        <v>0</v>
      </c>
    </row>
    <row r="31" spans="1:16" x14ac:dyDescent="0.2">
      <c r="A31" s="4" t="s">
        <v>217</v>
      </c>
      <c r="B31" s="5">
        <v>477</v>
      </c>
      <c r="C31" s="5">
        <v>351</v>
      </c>
      <c r="D31" s="5">
        <v>109</v>
      </c>
      <c r="E31" s="5">
        <v>14</v>
      </c>
      <c r="F31" s="5">
        <v>3</v>
      </c>
      <c r="G31" s="18">
        <v>300</v>
      </c>
      <c r="H31" s="19">
        <v>228</v>
      </c>
      <c r="I31" s="19">
        <v>59</v>
      </c>
      <c r="J31" s="19">
        <v>10</v>
      </c>
      <c r="K31" s="20">
        <v>3</v>
      </c>
      <c r="L31" s="5">
        <v>178</v>
      </c>
      <c r="M31" s="5">
        <v>124</v>
      </c>
      <c r="N31" s="5">
        <v>51</v>
      </c>
      <c r="O31" s="5">
        <v>3</v>
      </c>
      <c r="P31" s="5">
        <v>0</v>
      </c>
    </row>
    <row r="32" spans="1:16" x14ac:dyDescent="0.2">
      <c r="A32" s="4" t="s">
        <v>228</v>
      </c>
      <c r="B32" s="5">
        <v>161</v>
      </c>
      <c r="C32" s="5">
        <v>98</v>
      </c>
      <c r="D32" s="5">
        <v>51</v>
      </c>
      <c r="E32" s="5">
        <v>10</v>
      </c>
      <c r="F32" s="5">
        <v>3</v>
      </c>
      <c r="G32" s="18">
        <v>127</v>
      </c>
      <c r="H32" s="19">
        <v>72</v>
      </c>
      <c r="I32" s="19">
        <v>42</v>
      </c>
      <c r="J32" s="19">
        <v>10</v>
      </c>
      <c r="K32" s="20">
        <v>3</v>
      </c>
      <c r="L32" s="5">
        <v>34</v>
      </c>
      <c r="M32" s="5">
        <v>26</v>
      </c>
      <c r="N32" s="5">
        <v>8</v>
      </c>
      <c r="O32" s="5">
        <v>0</v>
      </c>
      <c r="P32" s="5">
        <v>0</v>
      </c>
    </row>
    <row r="33" spans="1:16" x14ac:dyDescent="0.2">
      <c r="A33" s="4" t="s">
        <v>229</v>
      </c>
      <c r="B33" s="5">
        <v>48</v>
      </c>
      <c r="C33" s="5">
        <v>26</v>
      </c>
      <c r="D33" s="5">
        <v>13</v>
      </c>
      <c r="E33" s="5">
        <v>3</v>
      </c>
      <c r="F33" s="5">
        <v>6</v>
      </c>
      <c r="G33" s="18">
        <v>41</v>
      </c>
      <c r="H33" s="19">
        <v>26</v>
      </c>
      <c r="I33" s="19">
        <v>13</v>
      </c>
      <c r="J33" s="19">
        <v>0</v>
      </c>
      <c r="K33" s="20">
        <v>3</v>
      </c>
      <c r="L33" s="5">
        <v>6</v>
      </c>
      <c r="M33" s="5">
        <v>0</v>
      </c>
      <c r="N33" s="5">
        <v>0</v>
      </c>
      <c r="O33" s="5">
        <v>3</v>
      </c>
      <c r="P33" s="5">
        <v>3</v>
      </c>
    </row>
    <row r="34" spans="1:16" x14ac:dyDescent="0.2">
      <c r="A34" s="4" t="s">
        <v>230</v>
      </c>
      <c r="B34" s="5">
        <v>36</v>
      </c>
      <c r="C34" s="5">
        <v>20</v>
      </c>
      <c r="D34" s="5">
        <v>17</v>
      </c>
      <c r="E34" s="5">
        <v>0</v>
      </c>
      <c r="F34" s="5">
        <v>0</v>
      </c>
      <c r="G34" s="18">
        <v>28</v>
      </c>
      <c r="H34" s="19">
        <v>20</v>
      </c>
      <c r="I34" s="19">
        <v>8</v>
      </c>
      <c r="J34" s="19">
        <v>0</v>
      </c>
      <c r="K34" s="20">
        <v>0</v>
      </c>
      <c r="L34" s="5">
        <v>8</v>
      </c>
      <c r="M34" s="5">
        <v>0</v>
      </c>
      <c r="N34" s="5">
        <v>8</v>
      </c>
      <c r="O34" s="5">
        <v>0</v>
      </c>
      <c r="P34" s="5">
        <v>0</v>
      </c>
    </row>
    <row r="35" spans="1:16" x14ac:dyDescent="0.2">
      <c r="A35" s="4" t="s">
        <v>231</v>
      </c>
      <c r="B35" s="5">
        <v>45</v>
      </c>
      <c r="C35" s="5">
        <v>33</v>
      </c>
      <c r="D35" s="5">
        <v>13</v>
      </c>
      <c r="E35" s="5">
        <v>0</v>
      </c>
      <c r="F35" s="5">
        <v>0</v>
      </c>
      <c r="G35" s="18">
        <v>26</v>
      </c>
      <c r="H35" s="19">
        <v>26</v>
      </c>
      <c r="I35" s="19">
        <v>0</v>
      </c>
      <c r="J35" s="19">
        <v>0</v>
      </c>
      <c r="K35" s="20">
        <v>0</v>
      </c>
      <c r="L35" s="5">
        <v>19</v>
      </c>
      <c r="M35" s="5">
        <v>7</v>
      </c>
      <c r="N35" s="5">
        <v>13</v>
      </c>
      <c r="O35" s="5">
        <v>0</v>
      </c>
      <c r="P35" s="5">
        <v>0</v>
      </c>
    </row>
    <row r="36" spans="1:16" x14ac:dyDescent="0.2">
      <c r="A36" s="4" t="s">
        <v>232</v>
      </c>
      <c r="B36" s="5">
        <v>61</v>
      </c>
      <c r="C36" s="5">
        <v>46</v>
      </c>
      <c r="D36" s="5">
        <v>8</v>
      </c>
      <c r="E36" s="5">
        <v>7</v>
      </c>
      <c r="F36" s="5">
        <v>0</v>
      </c>
      <c r="G36" s="18">
        <v>48</v>
      </c>
      <c r="H36" s="19">
        <v>33</v>
      </c>
      <c r="I36" s="19">
        <v>8</v>
      </c>
      <c r="J36" s="19">
        <v>7</v>
      </c>
      <c r="K36" s="20">
        <v>0</v>
      </c>
      <c r="L36" s="5">
        <v>13</v>
      </c>
      <c r="M36" s="5">
        <v>13</v>
      </c>
      <c r="N36" s="5">
        <v>0</v>
      </c>
      <c r="O36" s="5">
        <v>0</v>
      </c>
      <c r="P36" s="5">
        <v>0</v>
      </c>
    </row>
    <row r="37" spans="1:16" x14ac:dyDescent="0.2">
      <c r="G37" s="18"/>
      <c r="H37" s="19"/>
      <c r="I37" s="19"/>
      <c r="J37" s="19"/>
      <c r="K37" s="20"/>
    </row>
    <row r="38" spans="1:16" x14ac:dyDescent="0.2">
      <c r="A38" s="49" t="s">
        <v>400</v>
      </c>
      <c r="G38" s="18"/>
      <c r="H38" s="19"/>
      <c r="I38" s="19"/>
      <c r="J38" s="19"/>
      <c r="K38" s="20"/>
    </row>
    <row r="39" spans="1:16" x14ac:dyDescent="0.2">
      <c r="A39" s="4" t="s">
        <v>0</v>
      </c>
      <c r="B39" s="5">
        <v>2512</v>
      </c>
      <c r="C39" s="5">
        <v>1925</v>
      </c>
      <c r="D39" s="5">
        <v>434</v>
      </c>
      <c r="E39" s="5">
        <v>100</v>
      </c>
      <c r="F39" s="5">
        <v>54</v>
      </c>
      <c r="G39" s="18">
        <v>1489</v>
      </c>
      <c r="H39" s="19">
        <v>1047</v>
      </c>
      <c r="I39" s="19">
        <v>341</v>
      </c>
      <c r="J39" s="19">
        <v>59</v>
      </c>
      <c r="K39" s="20">
        <v>43</v>
      </c>
      <c r="L39" s="5">
        <v>1023</v>
      </c>
      <c r="M39" s="5">
        <v>878</v>
      </c>
      <c r="N39" s="5">
        <v>93</v>
      </c>
      <c r="O39" s="5">
        <v>41</v>
      </c>
      <c r="P39" s="5">
        <v>11</v>
      </c>
    </row>
    <row r="40" spans="1:16" x14ac:dyDescent="0.2">
      <c r="A40" s="4" t="s">
        <v>224</v>
      </c>
      <c r="B40" s="5">
        <v>205</v>
      </c>
      <c r="C40" s="5">
        <v>156</v>
      </c>
      <c r="D40" s="5">
        <v>34</v>
      </c>
      <c r="E40" s="5">
        <v>7</v>
      </c>
      <c r="F40" s="5">
        <v>9</v>
      </c>
      <c r="G40" s="18">
        <v>95</v>
      </c>
      <c r="H40" s="19">
        <v>65</v>
      </c>
      <c r="I40" s="19">
        <v>21</v>
      </c>
      <c r="J40" s="19">
        <v>3</v>
      </c>
      <c r="K40" s="20">
        <v>6</v>
      </c>
      <c r="L40" s="5">
        <v>110</v>
      </c>
      <c r="M40" s="5">
        <v>91</v>
      </c>
      <c r="N40" s="5">
        <v>13</v>
      </c>
      <c r="O40" s="5">
        <v>3</v>
      </c>
      <c r="P40" s="5">
        <v>3</v>
      </c>
    </row>
    <row r="41" spans="1:16" x14ac:dyDescent="0.2">
      <c r="A41" s="4" t="s">
        <v>225</v>
      </c>
      <c r="B41" s="5">
        <v>53</v>
      </c>
      <c r="C41" s="5">
        <v>33</v>
      </c>
      <c r="D41" s="5">
        <v>17</v>
      </c>
      <c r="E41" s="5">
        <v>3</v>
      </c>
      <c r="F41" s="5">
        <v>0</v>
      </c>
      <c r="G41" s="18">
        <v>25</v>
      </c>
      <c r="H41" s="19">
        <v>13</v>
      </c>
      <c r="I41" s="19">
        <v>8</v>
      </c>
      <c r="J41" s="19">
        <v>3</v>
      </c>
      <c r="K41" s="20">
        <v>0</v>
      </c>
      <c r="L41" s="5">
        <v>28</v>
      </c>
      <c r="M41" s="5">
        <v>20</v>
      </c>
      <c r="N41" s="5">
        <v>8</v>
      </c>
      <c r="O41" s="5">
        <v>0</v>
      </c>
      <c r="P41" s="5">
        <v>0</v>
      </c>
    </row>
    <row r="42" spans="1:16" x14ac:dyDescent="0.2">
      <c r="A42" s="4" t="s">
        <v>221</v>
      </c>
      <c r="B42" s="5">
        <v>57</v>
      </c>
      <c r="C42" s="5">
        <v>46</v>
      </c>
      <c r="D42" s="5">
        <v>8</v>
      </c>
      <c r="E42" s="5">
        <v>3</v>
      </c>
      <c r="F42" s="5">
        <v>0</v>
      </c>
      <c r="G42" s="18">
        <v>38</v>
      </c>
      <c r="H42" s="19">
        <v>26</v>
      </c>
      <c r="I42" s="19">
        <v>8</v>
      </c>
      <c r="J42" s="19">
        <v>3</v>
      </c>
      <c r="K42" s="20">
        <v>0</v>
      </c>
      <c r="L42" s="5">
        <v>20</v>
      </c>
      <c r="M42" s="5">
        <v>20</v>
      </c>
      <c r="N42" s="5">
        <v>0</v>
      </c>
      <c r="O42" s="5">
        <v>0</v>
      </c>
      <c r="P42" s="5">
        <v>0</v>
      </c>
    </row>
    <row r="43" spans="1:16" x14ac:dyDescent="0.2">
      <c r="A43" s="4" t="s">
        <v>222</v>
      </c>
      <c r="B43" s="5">
        <v>99</v>
      </c>
      <c r="C43" s="5">
        <v>91</v>
      </c>
      <c r="D43" s="5">
        <v>4</v>
      </c>
      <c r="E43" s="5">
        <v>3</v>
      </c>
      <c r="F43" s="5">
        <v>0</v>
      </c>
      <c r="G43" s="18">
        <v>47</v>
      </c>
      <c r="H43" s="19">
        <v>39</v>
      </c>
      <c r="I43" s="19">
        <v>4</v>
      </c>
      <c r="J43" s="19">
        <v>3</v>
      </c>
      <c r="K43" s="20">
        <v>0</v>
      </c>
      <c r="L43" s="5">
        <v>52</v>
      </c>
      <c r="M43" s="5">
        <v>52</v>
      </c>
      <c r="N43" s="5">
        <v>0</v>
      </c>
      <c r="O43" s="5">
        <v>0</v>
      </c>
      <c r="P43" s="5">
        <v>0</v>
      </c>
    </row>
    <row r="44" spans="1:16" x14ac:dyDescent="0.2">
      <c r="A44" s="4" t="s">
        <v>226</v>
      </c>
      <c r="B44" s="5">
        <v>147</v>
      </c>
      <c r="C44" s="5">
        <v>143</v>
      </c>
      <c r="D44" s="5">
        <v>4</v>
      </c>
      <c r="E44" s="5">
        <v>0</v>
      </c>
      <c r="F44" s="5">
        <v>0</v>
      </c>
      <c r="G44" s="18">
        <v>72</v>
      </c>
      <c r="H44" s="19">
        <v>72</v>
      </c>
      <c r="I44" s="19">
        <v>0</v>
      </c>
      <c r="J44" s="19">
        <v>0</v>
      </c>
      <c r="K44" s="20">
        <v>0</v>
      </c>
      <c r="L44" s="5">
        <v>76</v>
      </c>
      <c r="M44" s="5">
        <v>72</v>
      </c>
      <c r="N44" s="5">
        <v>4</v>
      </c>
      <c r="O44" s="5">
        <v>0</v>
      </c>
      <c r="P44" s="5">
        <v>0</v>
      </c>
    </row>
    <row r="45" spans="1:16" x14ac:dyDescent="0.2">
      <c r="A45" s="4" t="s">
        <v>227</v>
      </c>
      <c r="B45" s="5">
        <v>136</v>
      </c>
      <c r="C45" s="5">
        <v>130</v>
      </c>
      <c r="D45" s="5">
        <v>0</v>
      </c>
      <c r="E45" s="5">
        <v>3</v>
      </c>
      <c r="F45" s="5">
        <v>3</v>
      </c>
      <c r="G45" s="18">
        <v>59</v>
      </c>
      <c r="H45" s="19">
        <v>59</v>
      </c>
      <c r="I45" s="19">
        <v>0</v>
      </c>
      <c r="J45" s="19">
        <v>0</v>
      </c>
      <c r="K45" s="20">
        <v>0</v>
      </c>
      <c r="L45" s="5">
        <v>78</v>
      </c>
      <c r="M45" s="5">
        <v>72</v>
      </c>
      <c r="N45" s="5">
        <v>0</v>
      </c>
      <c r="O45" s="5">
        <v>3</v>
      </c>
      <c r="P45" s="5">
        <v>3</v>
      </c>
    </row>
    <row r="46" spans="1:16" x14ac:dyDescent="0.2">
      <c r="A46" s="4" t="s">
        <v>215</v>
      </c>
      <c r="B46" s="5">
        <v>433</v>
      </c>
      <c r="C46" s="5">
        <v>364</v>
      </c>
      <c r="D46" s="5">
        <v>46</v>
      </c>
      <c r="E46" s="5">
        <v>17</v>
      </c>
      <c r="F46" s="5">
        <v>6</v>
      </c>
      <c r="G46" s="18">
        <v>250</v>
      </c>
      <c r="H46" s="19">
        <v>195</v>
      </c>
      <c r="I46" s="19">
        <v>42</v>
      </c>
      <c r="J46" s="19">
        <v>7</v>
      </c>
      <c r="K46" s="20">
        <v>6</v>
      </c>
      <c r="L46" s="5">
        <v>184</v>
      </c>
      <c r="M46" s="5">
        <v>169</v>
      </c>
      <c r="N46" s="5">
        <v>4</v>
      </c>
      <c r="O46" s="5">
        <v>10</v>
      </c>
      <c r="P46" s="5">
        <v>0</v>
      </c>
    </row>
    <row r="47" spans="1:16" x14ac:dyDescent="0.2">
      <c r="A47" s="4" t="s">
        <v>216</v>
      </c>
      <c r="B47" s="5">
        <v>375</v>
      </c>
      <c r="C47" s="5">
        <v>254</v>
      </c>
      <c r="D47" s="5">
        <v>105</v>
      </c>
      <c r="E47" s="5">
        <v>10</v>
      </c>
      <c r="F47" s="5">
        <v>6</v>
      </c>
      <c r="G47" s="18">
        <v>262</v>
      </c>
      <c r="H47" s="19">
        <v>169</v>
      </c>
      <c r="I47" s="19">
        <v>84</v>
      </c>
      <c r="J47" s="19">
        <v>3</v>
      </c>
      <c r="K47" s="20">
        <v>6</v>
      </c>
      <c r="L47" s="5">
        <v>112</v>
      </c>
      <c r="M47" s="5">
        <v>85</v>
      </c>
      <c r="N47" s="5">
        <v>21</v>
      </c>
      <c r="O47" s="5">
        <v>7</v>
      </c>
      <c r="P47" s="5">
        <v>0</v>
      </c>
    </row>
    <row r="48" spans="1:16" x14ac:dyDescent="0.2">
      <c r="A48" s="4" t="s">
        <v>217</v>
      </c>
      <c r="B48" s="5">
        <v>484</v>
      </c>
      <c r="C48" s="5">
        <v>377</v>
      </c>
      <c r="D48" s="5">
        <v>67</v>
      </c>
      <c r="E48" s="5">
        <v>31</v>
      </c>
      <c r="F48" s="5">
        <v>9</v>
      </c>
      <c r="G48" s="18">
        <v>279</v>
      </c>
      <c r="H48" s="19">
        <v>195</v>
      </c>
      <c r="I48" s="19">
        <v>55</v>
      </c>
      <c r="J48" s="19">
        <v>21</v>
      </c>
      <c r="K48" s="20">
        <v>9</v>
      </c>
      <c r="L48" s="5">
        <v>205</v>
      </c>
      <c r="M48" s="5">
        <v>182</v>
      </c>
      <c r="N48" s="5">
        <v>13</v>
      </c>
      <c r="O48" s="5">
        <v>10</v>
      </c>
      <c r="P48" s="5">
        <v>0</v>
      </c>
    </row>
    <row r="49" spans="1:16" x14ac:dyDescent="0.2">
      <c r="A49" s="4" t="s">
        <v>228</v>
      </c>
      <c r="B49" s="5">
        <v>247</v>
      </c>
      <c r="C49" s="5">
        <v>137</v>
      </c>
      <c r="D49" s="5">
        <v>88</v>
      </c>
      <c r="E49" s="5">
        <v>10</v>
      </c>
      <c r="F49" s="5">
        <v>11</v>
      </c>
      <c r="G49" s="18">
        <v>158</v>
      </c>
      <c r="H49" s="19">
        <v>72</v>
      </c>
      <c r="I49" s="19">
        <v>72</v>
      </c>
      <c r="J49" s="19">
        <v>3</v>
      </c>
      <c r="K49" s="20">
        <v>11</v>
      </c>
      <c r="L49" s="5">
        <v>89</v>
      </c>
      <c r="M49" s="5">
        <v>65</v>
      </c>
      <c r="N49" s="5">
        <v>17</v>
      </c>
      <c r="O49" s="5">
        <v>7</v>
      </c>
      <c r="P49" s="5">
        <v>0</v>
      </c>
    </row>
    <row r="50" spans="1:16" x14ac:dyDescent="0.2">
      <c r="A50" s="4" t="s">
        <v>229</v>
      </c>
      <c r="B50" s="5">
        <v>72</v>
      </c>
      <c r="C50" s="5">
        <v>46</v>
      </c>
      <c r="D50" s="5">
        <v>17</v>
      </c>
      <c r="E50" s="5">
        <v>3</v>
      </c>
      <c r="F50" s="5">
        <v>6</v>
      </c>
      <c r="G50" s="18">
        <v>59</v>
      </c>
      <c r="H50" s="19">
        <v>39</v>
      </c>
      <c r="I50" s="19">
        <v>17</v>
      </c>
      <c r="J50" s="19">
        <v>3</v>
      </c>
      <c r="K50" s="20">
        <v>0</v>
      </c>
      <c r="L50" s="5">
        <v>12</v>
      </c>
      <c r="M50" s="5">
        <v>7</v>
      </c>
      <c r="N50" s="5">
        <v>0</v>
      </c>
      <c r="O50" s="5">
        <v>0</v>
      </c>
      <c r="P50" s="5">
        <v>6</v>
      </c>
    </row>
    <row r="51" spans="1:16" x14ac:dyDescent="0.2">
      <c r="A51" s="4" t="s">
        <v>230</v>
      </c>
      <c r="B51" s="5">
        <v>110</v>
      </c>
      <c r="C51" s="5">
        <v>72</v>
      </c>
      <c r="D51" s="5">
        <v>29</v>
      </c>
      <c r="E51" s="5">
        <v>3</v>
      </c>
      <c r="F51" s="5">
        <v>6</v>
      </c>
      <c r="G51" s="18">
        <v>80</v>
      </c>
      <c r="H51" s="19">
        <v>46</v>
      </c>
      <c r="I51" s="19">
        <v>25</v>
      </c>
      <c r="J51" s="19">
        <v>3</v>
      </c>
      <c r="K51" s="20">
        <v>6</v>
      </c>
      <c r="L51" s="5">
        <v>30</v>
      </c>
      <c r="M51" s="5">
        <v>26</v>
      </c>
      <c r="N51" s="5">
        <v>4</v>
      </c>
      <c r="O51" s="5">
        <v>0</v>
      </c>
      <c r="P51" s="5">
        <v>0</v>
      </c>
    </row>
    <row r="52" spans="1:16" x14ac:dyDescent="0.2">
      <c r="A52" s="4" t="s">
        <v>231</v>
      </c>
      <c r="B52" s="5">
        <v>24</v>
      </c>
      <c r="C52" s="5">
        <v>20</v>
      </c>
      <c r="D52" s="5">
        <v>4</v>
      </c>
      <c r="E52" s="5">
        <v>0</v>
      </c>
      <c r="F52" s="5">
        <v>0</v>
      </c>
      <c r="G52" s="18">
        <v>17</v>
      </c>
      <c r="H52" s="19">
        <v>13</v>
      </c>
      <c r="I52" s="19">
        <v>4</v>
      </c>
      <c r="J52" s="19">
        <v>0</v>
      </c>
      <c r="K52" s="20">
        <v>0</v>
      </c>
      <c r="L52" s="5">
        <v>7</v>
      </c>
      <c r="M52" s="5">
        <v>7</v>
      </c>
      <c r="N52" s="5">
        <v>0</v>
      </c>
      <c r="O52" s="5">
        <v>0</v>
      </c>
      <c r="P52" s="5">
        <v>0</v>
      </c>
    </row>
    <row r="53" spans="1:16" x14ac:dyDescent="0.2">
      <c r="A53" s="4" t="s">
        <v>232</v>
      </c>
      <c r="B53" s="5">
        <v>70</v>
      </c>
      <c r="C53" s="5">
        <v>59</v>
      </c>
      <c r="D53" s="5">
        <v>8</v>
      </c>
      <c r="E53" s="5">
        <v>3</v>
      </c>
      <c r="F53" s="5">
        <v>0</v>
      </c>
      <c r="G53" s="21">
        <v>49</v>
      </c>
      <c r="H53" s="22">
        <v>46</v>
      </c>
      <c r="I53" s="22">
        <v>0</v>
      </c>
      <c r="J53" s="22">
        <v>3</v>
      </c>
      <c r="K53" s="23">
        <v>0</v>
      </c>
      <c r="L53" s="5">
        <v>21</v>
      </c>
      <c r="M53" s="5">
        <v>13</v>
      </c>
      <c r="N53" s="5">
        <v>8</v>
      </c>
      <c r="O53" s="5">
        <v>0</v>
      </c>
      <c r="P53" s="5">
        <v>0</v>
      </c>
    </row>
    <row r="54" spans="1:16" x14ac:dyDescent="0.2">
      <c r="A54" s="12" t="s">
        <v>233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</sheetData>
  <mergeCells count="3">
    <mergeCell ref="B2:F2"/>
    <mergeCell ref="G2:K2"/>
    <mergeCell ref="L2:P2"/>
  </mergeCells>
  <pageMargins left="0.7" right="0.7" top="0.75" bottom="0.75" header="0.3" footer="0.3"/>
  <pageSetup scale="8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99"/>
  <sheetViews>
    <sheetView workbookViewId="0">
      <selection sqref="A1:XFD1048576"/>
    </sheetView>
  </sheetViews>
  <sheetFormatPr defaultRowHeight="14.4" x14ac:dyDescent="0.3"/>
  <cols>
    <col min="1" max="1" width="27.88671875" customWidth="1"/>
    <col min="2" max="6" width="17.44140625" customWidth="1"/>
    <col min="257" max="257" width="27.88671875" customWidth="1"/>
    <col min="258" max="262" width="17.44140625" customWidth="1"/>
    <col min="513" max="513" width="27.88671875" customWidth="1"/>
    <col min="514" max="518" width="17.44140625" customWidth="1"/>
    <col min="769" max="769" width="27.88671875" customWidth="1"/>
    <col min="770" max="774" width="17.44140625" customWidth="1"/>
    <col min="1025" max="1025" width="27.88671875" customWidth="1"/>
    <col min="1026" max="1030" width="17.44140625" customWidth="1"/>
    <col min="1281" max="1281" width="27.88671875" customWidth="1"/>
    <col min="1282" max="1286" width="17.44140625" customWidth="1"/>
    <col min="1537" max="1537" width="27.88671875" customWidth="1"/>
    <col min="1538" max="1542" width="17.44140625" customWidth="1"/>
    <col min="1793" max="1793" width="27.88671875" customWidth="1"/>
    <col min="1794" max="1798" width="17.44140625" customWidth="1"/>
    <col min="2049" max="2049" width="27.88671875" customWidth="1"/>
    <col min="2050" max="2054" width="17.44140625" customWidth="1"/>
    <col min="2305" max="2305" width="27.88671875" customWidth="1"/>
    <col min="2306" max="2310" width="17.44140625" customWidth="1"/>
    <col min="2561" max="2561" width="27.88671875" customWidth="1"/>
    <col min="2562" max="2566" width="17.44140625" customWidth="1"/>
    <col min="2817" max="2817" width="27.88671875" customWidth="1"/>
    <col min="2818" max="2822" width="17.44140625" customWidth="1"/>
    <col min="3073" max="3073" width="27.88671875" customWidth="1"/>
    <col min="3074" max="3078" width="17.44140625" customWidth="1"/>
    <col min="3329" max="3329" width="27.88671875" customWidth="1"/>
    <col min="3330" max="3334" width="17.44140625" customWidth="1"/>
    <col min="3585" max="3585" width="27.88671875" customWidth="1"/>
    <col min="3586" max="3590" width="17.44140625" customWidth="1"/>
    <col min="3841" max="3841" width="27.88671875" customWidth="1"/>
    <col min="3842" max="3846" width="17.44140625" customWidth="1"/>
    <col min="4097" max="4097" width="27.88671875" customWidth="1"/>
    <col min="4098" max="4102" width="17.44140625" customWidth="1"/>
    <col min="4353" max="4353" width="27.88671875" customWidth="1"/>
    <col min="4354" max="4358" width="17.44140625" customWidth="1"/>
    <col min="4609" max="4609" width="27.88671875" customWidth="1"/>
    <col min="4610" max="4614" width="17.44140625" customWidth="1"/>
    <col min="4865" max="4865" width="27.88671875" customWidth="1"/>
    <col min="4866" max="4870" width="17.44140625" customWidth="1"/>
    <col min="5121" max="5121" width="27.88671875" customWidth="1"/>
    <col min="5122" max="5126" width="17.44140625" customWidth="1"/>
    <col min="5377" max="5377" width="27.88671875" customWidth="1"/>
    <col min="5378" max="5382" width="17.44140625" customWidth="1"/>
    <col min="5633" max="5633" width="27.88671875" customWidth="1"/>
    <col min="5634" max="5638" width="17.44140625" customWidth="1"/>
    <col min="5889" max="5889" width="27.88671875" customWidth="1"/>
    <col min="5890" max="5894" width="17.44140625" customWidth="1"/>
    <col min="6145" max="6145" width="27.88671875" customWidth="1"/>
    <col min="6146" max="6150" width="17.44140625" customWidth="1"/>
    <col min="6401" max="6401" width="27.88671875" customWidth="1"/>
    <col min="6402" max="6406" width="17.44140625" customWidth="1"/>
    <col min="6657" max="6657" width="27.88671875" customWidth="1"/>
    <col min="6658" max="6662" width="17.44140625" customWidth="1"/>
    <col min="6913" max="6913" width="27.88671875" customWidth="1"/>
    <col min="6914" max="6918" width="17.44140625" customWidth="1"/>
    <col min="7169" max="7169" width="27.88671875" customWidth="1"/>
    <col min="7170" max="7174" width="17.44140625" customWidth="1"/>
    <col min="7425" max="7425" width="27.88671875" customWidth="1"/>
    <col min="7426" max="7430" width="17.44140625" customWidth="1"/>
    <col min="7681" max="7681" width="27.88671875" customWidth="1"/>
    <col min="7682" max="7686" width="17.44140625" customWidth="1"/>
    <col min="7937" max="7937" width="27.88671875" customWidth="1"/>
    <col min="7938" max="7942" width="17.44140625" customWidth="1"/>
    <col min="8193" max="8193" width="27.88671875" customWidth="1"/>
    <col min="8194" max="8198" width="17.44140625" customWidth="1"/>
    <col min="8449" max="8449" width="27.88671875" customWidth="1"/>
    <col min="8450" max="8454" width="17.44140625" customWidth="1"/>
    <col min="8705" max="8705" width="27.88671875" customWidth="1"/>
    <col min="8706" max="8710" width="17.44140625" customWidth="1"/>
    <col min="8961" max="8961" width="27.88671875" customWidth="1"/>
    <col min="8962" max="8966" width="17.44140625" customWidth="1"/>
    <col min="9217" max="9217" width="27.88671875" customWidth="1"/>
    <col min="9218" max="9222" width="17.44140625" customWidth="1"/>
    <col min="9473" max="9473" width="27.88671875" customWidth="1"/>
    <col min="9474" max="9478" width="17.44140625" customWidth="1"/>
    <col min="9729" max="9729" width="27.88671875" customWidth="1"/>
    <col min="9730" max="9734" width="17.44140625" customWidth="1"/>
    <col min="9985" max="9985" width="27.88671875" customWidth="1"/>
    <col min="9986" max="9990" width="17.44140625" customWidth="1"/>
    <col min="10241" max="10241" width="27.88671875" customWidth="1"/>
    <col min="10242" max="10246" width="17.44140625" customWidth="1"/>
    <col min="10497" max="10497" width="27.88671875" customWidth="1"/>
    <col min="10498" max="10502" width="17.44140625" customWidth="1"/>
    <col min="10753" max="10753" width="27.88671875" customWidth="1"/>
    <col min="10754" max="10758" width="17.44140625" customWidth="1"/>
    <col min="11009" max="11009" width="27.88671875" customWidth="1"/>
    <col min="11010" max="11014" width="17.44140625" customWidth="1"/>
    <col min="11265" max="11265" width="27.88671875" customWidth="1"/>
    <col min="11266" max="11270" width="17.44140625" customWidth="1"/>
    <col min="11521" max="11521" width="27.88671875" customWidth="1"/>
    <col min="11522" max="11526" width="17.44140625" customWidth="1"/>
    <col min="11777" max="11777" width="27.88671875" customWidth="1"/>
    <col min="11778" max="11782" width="17.44140625" customWidth="1"/>
    <col min="12033" max="12033" width="27.88671875" customWidth="1"/>
    <col min="12034" max="12038" width="17.44140625" customWidth="1"/>
    <col min="12289" max="12289" width="27.88671875" customWidth="1"/>
    <col min="12290" max="12294" width="17.44140625" customWidth="1"/>
    <col min="12545" max="12545" width="27.88671875" customWidth="1"/>
    <col min="12546" max="12550" width="17.44140625" customWidth="1"/>
    <col min="12801" max="12801" width="27.88671875" customWidth="1"/>
    <col min="12802" max="12806" width="17.44140625" customWidth="1"/>
    <col min="13057" max="13057" width="27.88671875" customWidth="1"/>
    <col min="13058" max="13062" width="17.44140625" customWidth="1"/>
    <col min="13313" max="13313" width="27.88671875" customWidth="1"/>
    <col min="13314" max="13318" width="17.44140625" customWidth="1"/>
    <col min="13569" max="13569" width="27.88671875" customWidth="1"/>
    <col min="13570" max="13574" width="17.44140625" customWidth="1"/>
    <col min="13825" max="13825" width="27.88671875" customWidth="1"/>
    <col min="13826" max="13830" width="17.44140625" customWidth="1"/>
    <col min="14081" max="14081" width="27.88671875" customWidth="1"/>
    <col min="14082" max="14086" width="17.44140625" customWidth="1"/>
    <col min="14337" max="14337" width="27.88671875" customWidth="1"/>
    <col min="14338" max="14342" width="17.44140625" customWidth="1"/>
    <col min="14593" max="14593" width="27.88671875" customWidth="1"/>
    <col min="14594" max="14598" width="17.44140625" customWidth="1"/>
    <col min="14849" max="14849" width="27.88671875" customWidth="1"/>
    <col min="14850" max="14854" width="17.44140625" customWidth="1"/>
    <col min="15105" max="15105" width="27.88671875" customWidth="1"/>
    <col min="15106" max="15110" width="17.44140625" customWidth="1"/>
    <col min="15361" max="15361" width="27.88671875" customWidth="1"/>
    <col min="15362" max="15366" width="17.44140625" customWidth="1"/>
    <col min="15617" max="15617" width="27.88671875" customWidth="1"/>
    <col min="15618" max="15622" width="17.44140625" customWidth="1"/>
    <col min="15873" max="15873" width="27.88671875" customWidth="1"/>
    <col min="15874" max="15878" width="17.44140625" customWidth="1"/>
    <col min="16129" max="16129" width="27.88671875" customWidth="1"/>
    <col min="16130" max="16134" width="17.44140625" customWidth="1"/>
  </cols>
  <sheetData>
    <row r="1" spans="1:6" x14ac:dyDescent="0.3">
      <c r="A1" t="s">
        <v>264</v>
      </c>
    </row>
    <row r="2" spans="1:6" x14ac:dyDescent="0.3">
      <c r="B2" t="s">
        <v>265</v>
      </c>
    </row>
    <row r="3" spans="1:6" x14ac:dyDescent="0.3">
      <c r="B3" t="s">
        <v>0</v>
      </c>
      <c r="C3" t="s">
        <v>266</v>
      </c>
      <c r="D3" t="s">
        <v>267</v>
      </c>
      <c r="E3" t="s">
        <v>268</v>
      </c>
      <c r="F3" t="s">
        <v>269</v>
      </c>
    </row>
    <row r="4" spans="1:6" x14ac:dyDescent="0.3">
      <c r="A4" t="s">
        <v>270</v>
      </c>
    </row>
    <row r="5" spans="1:6" x14ac:dyDescent="0.3">
      <c r="A5" t="s">
        <v>254</v>
      </c>
    </row>
    <row r="6" spans="1:6" x14ac:dyDescent="0.3">
      <c r="A6" t="s">
        <v>271</v>
      </c>
    </row>
    <row r="7" spans="1:6" x14ac:dyDescent="0.3">
      <c r="A7" t="s">
        <v>0</v>
      </c>
      <c r="B7">
        <v>2512</v>
      </c>
      <c r="C7">
        <v>1195</v>
      </c>
      <c r="D7">
        <v>8</v>
      </c>
      <c r="E7">
        <v>248</v>
      </c>
      <c r="F7">
        <v>1062</v>
      </c>
    </row>
    <row r="8" spans="1:6" x14ac:dyDescent="0.3">
      <c r="A8" t="s">
        <v>224</v>
      </c>
      <c r="B8">
        <v>205</v>
      </c>
      <c r="C8">
        <v>70</v>
      </c>
      <c r="D8">
        <v>0</v>
      </c>
      <c r="E8">
        <v>36</v>
      </c>
      <c r="F8">
        <v>99</v>
      </c>
    </row>
    <row r="9" spans="1:6" x14ac:dyDescent="0.3">
      <c r="A9" t="s">
        <v>225</v>
      </c>
      <c r="B9">
        <v>53</v>
      </c>
      <c r="C9">
        <v>26</v>
      </c>
      <c r="D9">
        <v>0</v>
      </c>
      <c r="E9">
        <v>4</v>
      </c>
      <c r="F9">
        <v>23</v>
      </c>
    </row>
    <row r="10" spans="1:6" x14ac:dyDescent="0.3">
      <c r="A10" t="s">
        <v>221</v>
      </c>
      <c r="B10">
        <v>57</v>
      </c>
      <c r="C10">
        <v>20</v>
      </c>
      <c r="D10">
        <v>0</v>
      </c>
      <c r="E10">
        <v>24</v>
      </c>
      <c r="F10">
        <v>14</v>
      </c>
    </row>
    <row r="11" spans="1:6" x14ac:dyDescent="0.3">
      <c r="A11" t="s">
        <v>222</v>
      </c>
      <c r="B11">
        <v>99</v>
      </c>
      <c r="C11">
        <v>46</v>
      </c>
      <c r="D11">
        <v>0</v>
      </c>
      <c r="E11">
        <v>20</v>
      </c>
      <c r="F11">
        <v>34</v>
      </c>
    </row>
    <row r="12" spans="1:6" x14ac:dyDescent="0.3">
      <c r="A12" t="s">
        <v>226</v>
      </c>
      <c r="B12">
        <v>147</v>
      </c>
      <c r="C12">
        <v>111</v>
      </c>
      <c r="D12">
        <v>4</v>
      </c>
      <c r="E12">
        <v>7</v>
      </c>
      <c r="F12">
        <v>26</v>
      </c>
    </row>
    <row r="13" spans="1:6" x14ac:dyDescent="0.3">
      <c r="A13" t="s">
        <v>227</v>
      </c>
      <c r="B13">
        <v>136</v>
      </c>
      <c r="C13">
        <v>81</v>
      </c>
      <c r="D13">
        <v>0</v>
      </c>
      <c r="E13">
        <v>7</v>
      </c>
      <c r="F13">
        <v>48</v>
      </c>
    </row>
    <row r="14" spans="1:6" x14ac:dyDescent="0.3">
      <c r="A14" t="s">
        <v>215</v>
      </c>
      <c r="B14">
        <v>433</v>
      </c>
      <c r="C14">
        <v>204</v>
      </c>
      <c r="D14">
        <v>0</v>
      </c>
      <c r="E14">
        <v>49</v>
      </c>
      <c r="F14">
        <v>180</v>
      </c>
    </row>
    <row r="15" spans="1:6" x14ac:dyDescent="0.3">
      <c r="A15" t="s">
        <v>216</v>
      </c>
      <c r="B15">
        <v>375</v>
      </c>
      <c r="C15">
        <v>188</v>
      </c>
      <c r="D15">
        <v>4</v>
      </c>
      <c r="E15">
        <v>34</v>
      </c>
      <c r="F15">
        <v>148</v>
      </c>
    </row>
    <row r="16" spans="1:6" x14ac:dyDescent="0.3">
      <c r="A16" t="s">
        <v>217</v>
      </c>
      <c r="B16">
        <v>484</v>
      </c>
      <c r="C16">
        <v>260</v>
      </c>
      <c r="D16">
        <v>0</v>
      </c>
      <c r="E16">
        <v>39</v>
      </c>
      <c r="F16">
        <v>185</v>
      </c>
    </row>
    <row r="17" spans="1:6" x14ac:dyDescent="0.3">
      <c r="A17" t="s">
        <v>228</v>
      </c>
      <c r="B17">
        <v>247</v>
      </c>
      <c r="C17">
        <v>89</v>
      </c>
      <c r="D17">
        <v>0</v>
      </c>
      <c r="E17">
        <v>16</v>
      </c>
      <c r="F17">
        <v>142</v>
      </c>
    </row>
    <row r="18" spans="1:6" x14ac:dyDescent="0.3">
      <c r="A18" t="s">
        <v>229</v>
      </c>
      <c r="B18">
        <v>72</v>
      </c>
      <c r="C18">
        <v>17</v>
      </c>
      <c r="D18">
        <v>0</v>
      </c>
      <c r="E18">
        <v>13</v>
      </c>
      <c r="F18">
        <v>41</v>
      </c>
    </row>
    <row r="19" spans="1:6" x14ac:dyDescent="0.3">
      <c r="A19" t="s">
        <v>230</v>
      </c>
      <c r="B19">
        <v>110</v>
      </c>
      <c r="C19">
        <v>45</v>
      </c>
      <c r="D19">
        <v>0</v>
      </c>
      <c r="E19">
        <v>0</v>
      </c>
      <c r="F19">
        <v>65</v>
      </c>
    </row>
    <row r="20" spans="1:6" x14ac:dyDescent="0.3">
      <c r="A20" t="s">
        <v>231</v>
      </c>
      <c r="B20">
        <v>24</v>
      </c>
      <c r="C20">
        <v>7</v>
      </c>
      <c r="D20">
        <v>0</v>
      </c>
      <c r="E20">
        <v>0</v>
      </c>
      <c r="F20">
        <v>17</v>
      </c>
    </row>
    <row r="21" spans="1:6" x14ac:dyDescent="0.3">
      <c r="A21" t="s">
        <v>232</v>
      </c>
      <c r="B21">
        <v>70</v>
      </c>
      <c r="C21">
        <v>30</v>
      </c>
      <c r="D21">
        <v>0</v>
      </c>
      <c r="E21">
        <v>0</v>
      </c>
      <c r="F21">
        <v>40</v>
      </c>
    </row>
    <row r="22" spans="1:6" x14ac:dyDescent="0.3">
      <c r="A22" t="s">
        <v>23</v>
      </c>
      <c r="B22">
        <v>16670.099999999999</v>
      </c>
      <c r="C22">
        <v>16051.2</v>
      </c>
      <c r="D22">
        <v>11250</v>
      </c>
      <c r="E22">
        <v>12803</v>
      </c>
      <c r="F22">
        <v>18622.7</v>
      </c>
    </row>
    <row r="23" spans="1:6" x14ac:dyDescent="0.3">
      <c r="A23" t="s">
        <v>219</v>
      </c>
      <c r="B23">
        <v>22804</v>
      </c>
      <c r="C23">
        <v>21918.6</v>
      </c>
      <c r="D23">
        <v>11040</v>
      </c>
      <c r="E23">
        <v>14531.3</v>
      </c>
      <c r="F23">
        <v>25822.6</v>
      </c>
    </row>
    <row r="24" spans="1:6" x14ac:dyDescent="0.3">
      <c r="A24" t="s">
        <v>272</v>
      </c>
    </row>
    <row r="25" spans="1:6" x14ac:dyDescent="0.3">
      <c r="A25" t="s">
        <v>271</v>
      </c>
    </row>
    <row r="26" spans="1:6" x14ac:dyDescent="0.3">
      <c r="A26" t="s">
        <v>0</v>
      </c>
      <c r="B26">
        <v>1925</v>
      </c>
      <c r="C26">
        <v>1027</v>
      </c>
      <c r="D26">
        <v>0</v>
      </c>
      <c r="E26">
        <v>215</v>
      </c>
      <c r="F26">
        <v>683</v>
      </c>
    </row>
    <row r="27" spans="1:6" x14ac:dyDescent="0.3">
      <c r="A27" t="s">
        <v>224</v>
      </c>
      <c r="B27">
        <v>156</v>
      </c>
      <c r="C27">
        <v>59</v>
      </c>
      <c r="D27">
        <v>0</v>
      </c>
      <c r="E27">
        <v>26</v>
      </c>
      <c r="F27">
        <v>72</v>
      </c>
    </row>
    <row r="28" spans="1:6" x14ac:dyDescent="0.3">
      <c r="A28" t="s">
        <v>225</v>
      </c>
      <c r="B28">
        <v>33</v>
      </c>
      <c r="C28">
        <v>26</v>
      </c>
      <c r="D28">
        <v>0</v>
      </c>
      <c r="E28">
        <v>0</v>
      </c>
      <c r="F28">
        <v>7</v>
      </c>
    </row>
    <row r="29" spans="1:6" x14ac:dyDescent="0.3">
      <c r="A29" t="s">
        <v>221</v>
      </c>
      <c r="B29">
        <v>46</v>
      </c>
      <c r="C29">
        <v>20</v>
      </c>
      <c r="D29">
        <v>0</v>
      </c>
      <c r="E29">
        <v>20</v>
      </c>
      <c r="F29">
        <v>7</v>
      </c>
    </row>
    <row r="30" spans="1:6" x14ac:dyDescent="0.3">
      <c r="A30" t="s">
        <v>222</v>
      </c>
      <c r="B30">
        <v>91</v>
      </c>
      <c r="C30">
        <v>46</v>
      </c>
      <c r="D30">
        <v>0</v>
      </c>
      <c r="E30">
        <v>20</v>
      </c>
      <c r="F30">
        <v>26</v>
      </c>
    </row>
    <row r="31" spans="1:6" x14ac:dyDescent="0.3">
      <c r="A31" t="s">
        <v>226</v>
      </c>
      <c r="B31">
        <v>143</v>
      </c>
      <c r="C31">
        <v>111</v>
      </c>
      <c r="D31">
        <v>0</v>
      </c>
      <c r="E31">
        <v>7</v>
      </c>
      <c r="F31">
        <v>26</v>
      </c>
    </row>
    <row r="32" spans="1:6" x14ac:dyDescent="0.3">
      <c r="A32" t="s">
        <v>227</v>
      </c>
      <c r="B32">
        <v>130</v>
      </c>
      <c r="C32">
        <v>78</v>
      </c>
      <c r="D32">
        <v>0</v>
      </c>
      <c r="E32">
        <v>7</v>
      </c>
      <c r="F32">
        <v>46</v>
      </c>
    </row>
    <row r="33" spans="1:6" x14ac:dyDescent="0.3">
      <c r="A33" t="s">
        <v>215</v>
      </c>
      <c r="B33">
        <v>364</v>
      </c>
      <c r="C33">
        <v>176</v>
      </c>
      <c r="D33">
        <v>0</v>
      </c>
      <c r="E33">
        <v>46</v>
      </c>
      <c r="F33">
        <v>143</v>
      </c>
    </row>
    <row r="34" spans="1:6" x14ac:dyDescent="0.3">
      <c r="A34" t="s">
        <v>216</v>
      </c>
      <c r="B34">
        <v>254</v>
      </c>
      <c r="C34">
        <v>137</v>
      </c>
      <c r="D34">
        <v>0</v>
      </c>
      <c r="E34">
        <v>26</v>
      </c>
      <c r="F34">
        <v>91</v>
      </c>
    </row>
    <row r="35" spans="1:6" x14ac:dyDescent="0.3">
      <c r="A35" t="s">
        <v>217</v>
      </c>
      <c r="B35">
        <v>377</v>
      </c>
      <c r="C35">
        <v>241</v>
      </c>
      <c r="D35">
        <v>0</v>
      </c>
      <c r="E35">
        <v>39</v>
      </c>
      <c r="F35">
        <v>98</v>
      </c>
    </row>
    <row r="36" spans="1:6" x14ac:dyDescent="0.3">
      <c r="A36" t="s">
        <v>228</v>
      </c>
      <c r="B36">
        <v>137</v>
      </c>
      <c r="C36">
        <v>59</v>
      </c>
      <c r="D36">
        <v>0</v>
      </c>
      <c r="E36">
        <v>13</v>
      </c>
      <c r="F36">
        <v>65</v>
      </c>
    </row>
    <row r="37" spans="1:6" x14ac:dyDescent="0.3">
      <c r="A37" t="s">
        <v>229</v>
      </c>
      <c r="B37">
        <v>46</v>
      </c>
      <c r="C37">
        <v>13</v>
      </c>
      <c r="D37">
        <v>0</v>
      </c>
      <c r="E37">
        <v>13</v>
      </c>
      <c r="F37">
        <v>20</v>
      </c>
    </row>
    <row r="38" spans="1:6" x14ac:dyDescent="0.3">
      <c r="A38" t="s">
        <v>230</v>
      </c>
      <c r="B38">
        <v>72</v>
      </c>
      <c r="C38">
        <v>33</v>
      </c>
      <c r="D38">
        <v>0</v>
      </c>
      <c r="E38">
        <v>0</v>
      </c>
      <c r="F38">
        <v>39</v>
      </c>
    </row>
    <row r="39" spans="1:6" x14ac:dyDescent="0.3">
      <c r="A39" t="s">
        <v>231</v>
      </c>
      <c r="B39">
        <v>20</v>
      </c>
      <c r="C39">
        <v>7</v>
      </c>
      <c r="D39">
        <v>0</v>
      </c>
      <c r="E39">
        <v>0</v>
      </c>
      <c r="F39">
        <v>13</v>
      </c>
    </row>
    <row r="40" spans="1:6" x14ac:dyDescent="0.3">
      <c r="A40" t="s">
        <v>232</v>
      </c>
      <c r="B40">
        <v>59</v>
      </c>
      <c r="C40">
        <v>26</v>
      </c>
      <c r="D40">
        <v>0</v>
      </c>
      <c r="E40">
        <v>0</v>
      </c>
      <c r="F40">
        <v>33</v>
      </c>
    </row>
    <row r="41" spans="1:6" x14ac:dyDescent="0.3">
      <c r="A41" t="s">
        <v>23</v>
      </c>
      <c r="B41">
        <v>15000</v>
      </c>
      <c r="C41">
        <v>15000</v>
      </c>
      <c r="D41">
        <v>0</v>
      </c>
      <c r="E41">
        <v>13214.3</v>
      </c>
      <c r="F41">
        <v>15892.9</v>
      </c>
    </row>
    <row r="42" spans="1:6" x14ac:dyDescent="0.3">
      <c r="A42" t="s">
        <v>219</v>
      </c>
      <c r="B42">
        <v>22103.599999999999</v>
      </c>
      <c r="C42">
        <v>21460</v>
      </c>
      <c r="D42">
        <v>0</v>
      </c>
      <c r="E42">
        <v>15216.2</v>
      </c>
      <c r="F42">
        <v>25236.5</v>
      </c>
    </row>
    <row r="43" spans="1:6" x14ac:dyDescent="0.3">
      <c r="A43" t="s">
        <v>273</v>
      </c>
    </row>
    <row r="44" spans="1:6" x14ac:dyDescent="0.3">
      <c r="A44" t="s">
        <v>271</v>
      </c>
    </row>
    <row r="45" spans="1:6" x14ac:dyDescent="0.3">
      <c r="A45" t="s">
        <v>0</v>
      </c>
      <c r="B45">
        <v>434</v>
      </c>
      <c r="C45">
        <v>131</v>
      </c>
      <c r="D45">
        <v>8</v>
      </c>
      <c r="E45">
        <v>21</v>
      </c>
      <c r="F45">
        <v>274</v>
      </c>
    </row>
    <row r="46" spans="1:6" x14ac:dyDescent="0.3">
      <c r="A46" t="s">
        <v>224</v>
      </c>
      <c r="B46">
        <v>34</v>
      </c>
      <c r="C46">
        <v>8</v>
      </c>
      <c r="D46">
        <v>0</v>
      </c>
      <c r="E46">
        <v>4</v>
      </c>
      <c r="F46">
        <v>21</v>
      </c>
    </row>
    <row r="47" spans="1:6" x14ac:dyDescent="0.3">
      <c r="A47" t="s">
        <v>225</v>
      </c>
      <c r="B47">
        <v>17</v>
      </c>
      <c r="C47">
        <v>0</v>
      </c>
      <c r="D47">
        <v>0</v>
      </c>
      <c r="E47">
        <v>4</v>
      </c>
      <c r="F47">
        <v>13</v>
      </c>
    </row>
    <row r="48" spans="1:6" x14ac:dyDescent="0.3">
      <c r="A48" t="s">
        <v>221</v>
      </c>
      <c r="B48">
        <v>8</v>
      </c>
      <c r="C48">
        <v>0</v>
      </c>
      <c r="D48">
        <v>0</v>
      </c>
      <c r="E48">
        <v>4</v>
      </c>
      <c r="F48">
        <v>4</v>
      </c>
    </row>
    <row r="49" spans="1:6" x14ac:dyDescent="0.3">
      <c r="A49" t="s">
        <v>222</v>
      </c>
      <c r="B49">
        <v>4</v>
      </c>
      <c r="C49">
        <v>0</v>
      </c>
      <c r="D49">
        <v>0</v>
      </c>
      <c r="E49">
        <v>0</v>
      </c>
      <c r="F49">
        <v>4</v>
      </c>
    </row>
    <row r="50" spans="1:6" x14ac:dyDescent="0.3">
      <c r="A50" t="s">
        <v>226</v>
      </c>
      <c r="B50">
        <v>4</v>
      </c>
      <c r="C50">
        <v>0</v>
      </c>
      <c r="D50">
        <v>4</v>
      </c>
      <c r="E50">
        <v>0</v>
      </c>
      <c r="F50">
        <v>0</v>
      </c>
    </row>
    <row r="51" spans="1:6" x14ac:dyDescent="0.3">
      <c r="A51" t="s">
        <v>227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3">
      <c r="A52" t="s">
        <v>215</v>
      </c>
      <c r="B52">
        <v>46</v>
      </c>
      <c r="C52">
        <v>25</v>
      </c>
      <c r="D52">
        <v>0</v>
      </c>
      <c r="E52">
        <v>0</v>
      </c>
      <c r="F52">
        <v>21</v>
      </c>
    </row>
    <row r="53" spans="1:6" x14ac:dyDescent="0.3">
      <c r="A53" t="s">
        <v>216</v>
      </c>
      <c r="B53">
        <v>105</v>
      </c>
      <c r="C53">
        <v>42</v>
      </c>
      <c r="D53">
        <v>4</v>
      </c>
      <c r="E53">
        <v>8</v>
      </c>
      <c r="F53">
        <v>51</v>
      </c>
    </row>
    <row r="54" spans="1:6" x14ac:dyDescent="0.3">
      <c r="A54" t="s">
        <v>217</v>
      </c>
      <c r="B54">
        <v>67</v>
      </c>
      <c r="C54">
        <v>13</v>
      </c>
      <c r="D54">
        <v>0</v>
      </c>
      <c r="E54">
        <v>0</v>
      </c>
      <c r="F54">
        <v>55</v>
      </c>
    </row>
    <row r="55" spans="1:6" x14ac:dyDescent="0.3">
      <c r="A55" t="s">
        <v>228</v>
      </c>
      <c r="B55">
        <v>88</v>
      </c>
      <c r="C55">
        <v>21</v>
      </c>
      <c r="D55">
        <v>0</v>
      </c>
      <c r="E55">
        <v>0</v>
      </c>
      <c r="F55">
        <v>67</v>
      </c>
    </row>
    <row r="56" spans="1:6" x14ac:dyDescent="0.3">
      <c r="A56" t="s">
        <v>229</v>
      </c>
      <c r="B56">
        <v>17</v>
      </c>
      <c r="C56">
        <v>4</v>
      </c>
      <c r="D56">
        <v>0</v>
      </c>
      <c r="E56">
        <v>0</v>
      </c>
      <c r="F56">
        <v>13</v>
      </c>
    </row>
    <row r="57" spans="1:6" x14ac:dyDescent="0.3">
      <c r="A57" t="s">
        <v>230</v>
      </c>
      <c r="B57">
        <v>29</v>
      </c>
      <c r="C57">
        <v>13</v>
      </c>
      <c r="D57">
        <v>0</v>
      </c>
      <c r="E57">
        <v>0</v>
      </c>
      <c r="F57">
        <v>17</v>
      </c>
    </row>
    <row r="58" spans="1:6" x14ac:dyDescent="0.3">
      <c r="A58" t="s">
        <v>231</v>
      </c>
      <c r="B58">
        <v>4</v>
      </c>
      <c r="C58">
        <v>0</v>
      </c>
      <c r="D58">
        <v>0</v>
      </c>
      <c r="E58">
        <v>0</v>
      </c>
      <c r="F58">
        <v>4</v>
      </c>
    </row>
    <row r="59" spans="1:6" x14ac:dyDescent="0.3">
      <c r="A59" t="s">
        <v>232</v>
      </c>
      <c r="B59">
        <v>8</v>
      </c>
      <c r="C59">
        <v>4</v>
      </c>
      <c r="D59">
        <v>0</v>
      </c>
      <c r="E59">
        <v>0</v>
      </c>
      <c r="F59">
        <v>4</v>
      </c>
    </row>
    <row r="60" spans="1:6" x14ac:dyDescent="0.3">
      <c r="A60" t="s">
        <v>23</v>
      </c>
      <c r="B60">
        <v>19900</v>
      </c>
      <c r="C60">
        <v>18750</v>
      </c>
      <c r="D60">
        <v>11250</v>
      </c>
      <c r="E60">
        <v>1750</v>
      </c>
      <c r="F60">
        <v>24230.799999999999</v>
      </c>
    </row>
    <row r="61" spans="1:6" x14ac:dyDescent="0.3">
      <c r="A61" t="s">
        <v>219</v>
      </c>
      <c r="B61">
        <v>24788.2</v>
      </c>
      <c r="C61">
        <v>26070.799999999999</v>
      </c>
      <c r="D61">
        <v>11040</v>
      </c>
      <c r="E61">
        <v>8072</v>
      </c>
      <c r="F61">
        <v>25885.4</v>
      </c>
    </row>
    <row r="62" spans="1:6" x14ac:dyDescent="0.3">
      <c r="A62" t="s">
        <v>274</v>
      </c>
    </row>
    <row r="63" spans="1:6" x14ac:dyDescent="0.3">
      <c r="A63" t="s">
        <v>271</v>
      </c>
    </row>
    <row r="64" spans="1:6" x14ac:dyDescent="0.3">
      <c r="A64" t="s">
        <v>0</v>
      </c>
      <c r="B64">
        <v>100</v>
      </c>
      <c r="C64">
        <v>31</v>
      </c>
      <c r="D64">
        <v>0</v>
      </c>
      <c r="E64">
        <v>3</v>
      </c>
      <c r="F64">
        <v>65</v>
      </c>
    </row>
    <row r="65" spans="1:6" x14ac:dyDescent="0.3">
      <c r="A65" t="s">
        <v>224</v>
      </c>
      <c r="B65">
        <v>7</v>
      </c>
      <c r="C65">
        <v>3</v>
      </c>
      <c r="D65">
        <v>0</v>
      </c>
      <c r="E65">
        <v>0</v>
      </c>
      <c r="F65">
        <v>3</v>
      </c>
    </row>
    <row r="66" spans="1:6" x14ac:dyDescent="0.3">
      <c r="A66" t="s">
        <v>225</v>
      </c>
      <c r="B66">
        <v>3</v>
      </c>
      <c r="C66">
        <v>0</v>
      </c>
      <c r="D66">
        <v>0</v>
      </c>
      <c r="E66">
        <v>0</v>
      </c>
      <c r="F66">
        <v>3</v>
      </c>
    </row>
    <row r="67" spans="1:6" x14ac:dyDescent="0.3">
      <c r="A67" t="s">
        <v>221</v>
      </c>
      <c r="B67">
        <v>3</v>
      </c>
      <c r="C67">
        <v>0</v>
      </c>
      <c r="D67">
        <v>0</v>
      </c>
      <c r="E67">
        <v>0</v>
      </c>
      <c r="F67">
        <v>3</v>
      </c>
    </row>
    <row r="68" spans="1:6" x14ac:dyDescent="0.3">
      <c r="A68" t="s">
        <v>222</v>
      </c>
      <c r="B68">
        <v>3</v>
      </c>
      <c r="C68">
        <v>0</v>
      </c>
      <c r="D68">
        <v>0</v>
      </c>
      <c r="E68">
        <v>0</v>
      </c>
      <c r="F68">
        <v>3</v>
      </c>
    </row>
    <row r="69" spans="1:6" x14ac:dyDescent="0.3">
      <c r="A69" t="s">
        <v>226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3">
      <c r="A70" t="s">
        <v>227</v>
      </c>
      <c r="B70">
        <v>3</v>
      </c>
      <c r="C70">
        <v>3</v>
      </c>
      <c r="D70">
        <v>0</v>
      </c>
      <c r="E70">
        <v>0</v>
      </c>
      <c r="F70">
        <v>0</v>
      </c>
    </row>
    <row r="71" spans="1:6" x14ac:dyDescent="0.3">
      <c r="A71" t="s">
        <v>215</v>
      </c>
      <c r="B71">
        <v>17</v>
      </c>
      <c r="C71">
        <v>3</v>
      </c>
      <c r="D71">
        <v>0</v>
      </c>
      <c r="E71">
        <v>3</v>
      </c>
      <c r="F71">
        <v>10</v>
      </c>
    </row>
    <row r="72" spans="1:6" x14ac:dyDescent="0.3">
      <c r="A72" t="s">
        <v>216</v>
      </c>
      <c r="B72">
        <v>10</v>
      </c>
      <c r="C72">
        <v>7</v>
      </c>
      <c r="D72">
        <v>0</v>
      </c>
      <c r="E72">
        <v>0</v>
      </c>
      <c r="F72">
        <v>3</v>
      </c>
    </row>
    <row r="73" spans="1:6" x14ac:dyDescent="0.3">
      <c r="A73" t="s">
        <v>217</v>
      </c>
      <c r="B73">
        <v>31</v>
      </c>
      <c r="C73">
        <v>7</v>
      </c>
      <c r="D73">
        <v>0</v>
      </c>
      <c r="E73">
        <v>0</v>
      </c>
      <c r="F73">
        <v>24</v>
      </c>
    </row>
    <row r="74" spans="1:6" x14ac:dyDescent="0.3">
      <c r="A74" t="s">
        <v>228</v>
      </c>
      <c r="B74">
        <v>10</v>
      </c>
      <c r="C74">
        <v>7</v>
      </c>
      <c r="D74">
        <v>0</v>
      </c>
      <c r="E74">
        <v>0</v>
      </c>
      <c r="F74">
        <v>3</v>
      </c>
    </row>
    <row r="75" spans="1:6" x14ac:dyDescent="0.3">
      <c r="A75" t="s">
        <v>229</v>
      </c>
      <c r="B75">
        <v>3</v>
      </c>
      <c r="C75">
        <v>0</v>
      </c>
      <c r="D75">
        <v>0</v>
      </c>
      <c r="E75">
        <v>0</v>
      </c>
      <c r="F75">
        <v>3</v>
      </c>
    </row>
    <row r="76" spans="1:6" x14ac:dyDescent="0.3">
      <c r="A76" t="s">
        <v>230</v>
      </c>
      <c r="B76">
        <v>3</v>
      </c>
      <c r="C76">
        <v>0</v>
      </c>
      <c r="D76">
        <v>0</v>
      </c>
      <c r="E76">
        <v>0</v>
      </c>
      <c r="F76">
        <v>3</v>
      </c>
    </row>
    <row r="77" spans="1:6" x14ac:dyDescent="0.3">
      <c r="A77" t="s">
        <v>231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3">
      <c r="A78" t="s">
        <v>232</v>
      </c>
      <c r="B78">
        <v>3</v>
      </c>
      <c r="C78">
        <v>0</v>
      </c>
      <c r="D78">
        <v>0</v>
      </c>
      <c r="E78">
        <v>0</v>
      </c>
      <c r="F78">
        <v>3</v>
      </c>
    </row>
    <row r="79" spans="1:6" x14ac:dyDescent="0.3">
      <c r="A79" t="s">
        <v>23</v>
      </c>
      <c r="B79">
        <v>20555.599999999999</v>
      </c>
      <c r="C79">
        <v>18750</v>
      </c>
      <c r="D79">
        <v>0</v>
      </c>
      <c r="E79">
        <v>12500</v>
      </c>
      <c r="F79">
        <v>22142.9</v>
      </c>
    </row>
    <row r="80" spans="1:6" x14ac:dyDescent="0.3">
      <c r="A80" t="s">
        <v>219</v>
      </c>
      <c r="B80">
        <v>26378.1</v>
      </c>
      <c r="C80">
        <v>19029.8</v>
      </c>
      <c r="D80">
        <v>0</v>
      </c>
      <c r="E80">
        <v>14664</v>
      </c>
      <c r="F80">
        <v>30475.4</v>
      </c>
    </row>
    <row r="81" spans="1:6" x14ac:dyDescent="0.3">
      <c r="A81" t="s">
        <v>275</v>
      </c>
    </row>
    <row r="82" spans="1:6" x14ac:dyDescent="0.3">
      <c r="A82" t="s">
        <v>271</v>
      </c>
    </row>
    <row r="83" spans="1:6" x14ac:dyDescent="0.3">
      <c r="A83" t="s">
        <v>0</v>
      </c>
      <c r="B83">
        <v>54</v>
      </c>
      <c r="C83">
        <v>6</v>
      </c>
      <c r="D83">
        <v>0</v>
      </c>
      <c r="E83">
        <v>9</v>
      </c>
      <c r="F83">
        <v>40</v>
      </c>
    </row>
    <row r="84" spans="1:6" x14ac:dyDescent="0.3">
      <c r="A84" t="s">
        <v>224</v>
      </c>
      <c r="B84">
        <v>9</v>
      </c>
      <c r="C84">
        <v>0</v>
      </c>
      <c r="D84">
        <v>0</v>
      </c>
      <c r="E84">
        <v>6</v>
      </c>
      <c r="F84">
        <v>3</v>
      </c>
    </row>
    <row r="85" spans="1:6" x14ac:dyDescent="0.3">
      <c r="A85" t="s">
        <v>225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3">
      <c r="A86" t="s">
        <v>221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3">
      <c r="A87" t="s">
        <v>222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3">
      <c r="A88" t="s">
        <v>226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3">
      <c r="A89" t="s">
        <v>227</v>
      </c>
      <c r="B89">
        <v>3</v>
      </c>
      <c r="C89">
        <v>0</v>
      </c>
      <c r="D89">
        <v>0</v>
      </c>
      <c r="E89">
        <v>0</v>
      </c>
      <c r="F89">
        <v>3</v>
      </c>
    </row>
    <row r="90" spans="1:6" x14ac:dyDescent="0.3">
      <c r="A90" t="s">
        <v>215</v>
      </c>
      <c r="B90">
        <v>6</v>
      </c>
      <c r="C90">
        <v>0</v>
      </c>
      <c r="D90">
        <v>0</v>
      </c>
      <c r="E90">
        <v>0</v>
      </c>
      <c r="F90">
        <v>6</v>
      </c>
    </row>
    <row r="91" spans="1:6" x14ac:dyDescent="0.3">
      <c r="A91" t="s">
        <v>216</v>
      </c>
      <c r="B91">
        <v>6</v>
      </c>
      <c r="C91">
        <v>3</v>
      </c>
      <c r="D91">
        <v>0</v>
      </c>
      <c r="E91">
        <v>0</v>
      </c>
      <c r="F91">
        <v>3</v>
      </c>
    </row>
    <row r="92" spans="1:6" x14ac:dyDescent="0.3">
      <c r="A92" t="s">
        <v>217</v>
      </c>
      <c r="B92">
        <v>9</v>
      </c>
      <c r="C92">
        <v>0</v>
      </c>
      <c r="D92">
        <v>0</v>
      </c>
      <c r="E92">
        <v>0</v>
      </c>
      <c r="F92">
        <v>9</v>
      </c>
    </row>
    <row r="93" spans="1:6" x14ac:dyDescent="0.3">
      <c r="A93" t="s">
        <v>228</v>
      </c>
      <c r="B93">
        <v>11</v>
      </c>
      <c r="C93">
        <v>3</v>
      </c>
      <c r="D93">
        <v>0</v>
      </c>
      <c r="E93">
        <v>3</v>
      </c>
      <c r="F93">
        <v>6</v>
      </c>
    </row>
    <row r="94" spans="1:6" x14ac:dyDescent="0.3">
      <c r="A94" t="s">
        <v>229</v>
      </c>
      <c r="B94">
        <v>6</v>
      </c>
      <c r="C94">
        <v>0</v>
      </c>
      <c r="D94">
        <v>0</v>
      </c>
      <c r="E94">
        <v>0</v>
      </c>
      <c r="F94">
        <v>6</v>
      </c>
    </row>
    <row r="95" spans="1:6" x14ac:dyDescent="0.3">
      <c r="A95" t="s">
        <v>230</v>
      </c>
      <c r="B95">
        <v>6</v>
      </c>
      <c r="C95">
        <v>0</v>
      </c>
      <c r="D95">
        <v>0</v>
      </c>
      <c r="E95">
        <v>0</v>
      </c>
      <c r="F95">
        <v>6</v>
      </c>
    </row>
    <row r="96" spans="1:6" x14ac:dyDescent="0.3">
      <c r="A96" t="s">
        <v>231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3">
      <c r="A97" t="s">
        <v>232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3">
      <c r="A98" t="s">
        <v>23</v>
      </c>
      <c r="B98">
        <v>25000</v>
      </c>
      <c r="C98">
        <v>25000</v>
      </c>
      <c r="D98">
        <v>0</v>
      </c>
      <c r="E98">
        <v>0.8</v>
      </c>
      <c r="F98">
        <v>26666.7</v>
      </c>
    </row>
    <row r="99" spans="1:6" x14ac:dyDescent="0.3">
      <c r="A99" t="s">
        <v>219</v>
      </c>
      <c r="B99">
        <v>25206.3</v>
      </c>
      <c r="C99">
        <v>25180</v>
      </c>
      <c r="D99">
        <v>0</v>
      </c>
      <c r="E99">
        <v>13200</v>
      </c>
      <c r="F99">
        <v>27782.9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8"/>
  <sheetViews>
    <sheetView tabSelected="1" view="pageBreakPreview" zoomScaleNormal="100" zoomScaleSheetLayoutView="100" workbookViewId="0">
      <selection activeCell="F5" sqref="F5"/>
    </sheetView>
  </sheetViews>
  <sheetFormatPr defaultColWidth="9.109375" defaultRowHeight="10.199999999999999" x14ac:dyDescent="0.2"/>
  <cols>
    <col min="1" max="1" width="21" style="4" customWidth="1"/>
    <col min="2" max="16" width="5.6640625" style="5" customWidth="1"/>
    <col min="17" max="16384" width="9.109375" style="4"/>
  </cols>
  <sheetData>
    <row r="1" spans="1:16" x14ac:dyDescent="0.2">
      <c r="A1" s="4" t="s">
        <v>321</v>
      </c>
    </row>
    <row r="2" spans="1:16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16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16" x14ac:dyDescent="0.2">
      <c r="A4" s="49" t="s">
        <v>338</v>
      </c>
      <c r="G4" s="27"/>
      <c r="H4" s="13"/>
      <c r="I4" s="13"/>
      <c r="J4" s="13"/>
      <c r="K4" s="28"/>
    </row>
    <row r="5" spans="1:16" x14ac:dyDescent="0.2">
      <c r="A5" s="4" t="s">
        <v>0</v>
      </c>
      <c r="B5" s="5">
        <v>13588</v>
      </c>
      <c r="C5" s="5">
        <v>10943</v>
      </c>
      <c r="D5" s="5">
        <v>1912</v>
      </c>
      <c r="E5" s="5">
        <v>499</v>
      </c>
      <c r="F5" s="5">
        <v>234</v>
      </c>
      <c r="G5" s="18">
        <v>6540</v>
      </c>
      <c r="H5" s="19">
        <v>5247</v>
      </c>
      <c r="I5" s="19">
        <v>943</v>
      </c>
      <c r="J5" s="19">
        <v>241</v>
      </c>
      <c r="K5" s="20">
        <v>109</v>
      </c>
      <c r="L5" s="5">
        <v>7048</v>
      </c>
      <c r="M5" s="5">
        <v>5696</v>
      </c>
      <c r="N5" s="5">
        <v>968</v>
      </c>
      <c r="O5" s="5">
        <v>258</v>
      </c>
      <c r="P5" s="5">
        <v>126</v>
      </c>
    </row>
    <row r="6" spans="1:16" x14ac:dyDescent="0.2">
      <c r="A6" s="4" t="s">
        <v>65</v>
      </c>
      <c r="B6" s="5">
        <v>10515</v>
      </c>
      <c r="C6" s="5">
        <v>10338</v>
      </c>
      <c r="D6" s="5">
        <v>122</v>
      </c>
      <c r="E6" s="5">
        <v>55</v>
      </c>
      <c r="F6" s="5">
        <v>0</v>
      </c>
      <c r="G6" s="18">
        <v>4967</v>
      </c>
      <c r="H6" s="19">
        <v>4883</v>
      </c>
      <c r="I6" s="19">
        <v>46</v>
      </c>
      <c r="J6" s="19">
        <v>38</v>
      </c>
      <c r="K6" s="20">
        <v>0</v>
      </c>
      <c r="L6" s="5">
        <v>5548</v>
      </c>
      <c r="M6" s="5">
        <v>5455</v>
      </c>
      <c r="N6" s="5">
        <v>76</v>
      </c>
      <c r="O6" s="5">
        <v>17</v>
      </c>
      <c r="P6" s="5">
        <v>0</v>
      </c>
    </row>
    <row r="7" spans="1:16" x14ac:dyDescent="0.2">
      <c r="A7" s="4" t="s">
        <v>66</v>
      </c>
      <c r="B7" s="5">
        <v>1956</v>
      </c>
      <c r="C7" s="5">
        <v>189</v>
      </c>
      <c r="D7" s="5">
        <v>1726</v>
      </c>
      <c r="E7" s="5">
        <v>38</v>
      </c>
      <c r="F7" s="5">
        <v>3</v>
      </c>
      <c r="G7" s="18">
        <v>968</v>
      </c>
      <c r="H7" s="19">
        <v>91</v>
      </c>
      <c r="I7" s="19">
        <v>863</v>
      </c>
      <c r="J7" s="19">
        <v>14</v>
      </c>
      <c r="K7" s="20">
        <v>0</v>
      </c>
      <c r="L7" s="5">
        <v>988</v>
      </c>
      <c r="M7" s="5">
        <v>98</v>
      </c>
      <c r="N7" s="5">
        <v>863</v>
      </c>
      <c r="O7" s="5">
        <v>24</v>
      </c>
      <c r="P7" s="5">
        <v>3</v>
      </c>
    </row>
    <row r="8" spans="1:16" x14ac:dyDescent="0.2">
      <c r="A8" s="4" t="s">
        <v>67</v>
      </c>
      <c r="B8" s="5">
        <v>266</v>
      </c>
      <c r="C8" s="5">
        <v>20</v>
      </c>
      <c r="D8" s="5">
        <v>17</v>
      </c>
      <c r="E8" s="5">
        <v>3</v>
      </c>
      <c r="F8" s="5">
        <v>226</v>
      </c>
      <c r="G8" s="18">
        <v>132</v>
      </c>
      <c r="H8" s="19">
        <v>7</v>
      </c>
      <c r="I8" s="19">
        <v>17</v>
      </c>
      <c r="J8" s="19">
        <v>0</v>
      </c>
      <c r="K8" s="20">
        <v>109</v>
      </c>
      <c r="L8" s="5">
        <v>134</v>
      </c>
      <c r="M8" s="5">
        <v>13</v>
      </c>
      <c r="N8" s="5">
        <v>0</v>
      </c>
      <c r="O8" s="5">
        <v>3</v>
      </c>
      <c r="P8" s="5">
        <v>117</v>
      </c>
    </row>
    <row r="9" spans="1:16" x14ac:dyDescent="0.2">
      <c r="A9" s="4" t="s">
        <v>68</v>
      </c>
      <c r="B9" s="5">
        <v>412</v>
      </c>
      <c r="C9" s="5">
        <v>111</v>
      </c>
      <c r="D9" s="5">
        <v>8</v>
      </c>
      <c r="E9" s="5">
        <v>293</v>
      </c>
      <c r="F9" s="5">
        <v>0</v>
      </c>
      <c r="G9" s="18">
        <v>215</v>
      </c>
      <c r="H9" s="19">
        <v>65</v>
      </c>
      <c r="I9" s="19">
        <v>8</v>
      </c>
      <c r="J9" s="19">
        <v>141</v>
      </c>
      <c r="K9" s="20">
        <v>0</v>
      </c>
      <c r="L9" s="5">
        <v>197</v>
      </c>
      <c r="M9" s="5">
        <v>46</v>
      </c>
      <c r="N9" s="5">
        <v>0</v>
      </c>
      <c r="O9" s="5">
        <v>152</v>
      </c>
      <c r="P9" s="5">
        <v>0</v>
      </c>
    </row>
    <row r="10" spans="1:16" x14ac:dyDescent="0.2">
      <c r="A10" s="4" t="s">
        <v>69</v>
      </c>
      <c r="B10" s="5">
        <v>65</v>
      </c>
      <c r="C10" s="5">
        <v>7</v>
      </c>
      <c r="D10" s="5">
        <v>0</v>
      </c>
      <c r="E10" s="5">
        <v>59</v>
      </c>
      <c r="F10" s="5">
        <v>0</v>
      </c>
      <c r="G10" s="18">
        <v>17</v>
      </c>
      <c r="H10" s="19">
        <v>7</v>
      </c>
      <c r="I10" s="19">
        <v>0</v>
      </c>
      <c r="J10" s="19">
        <v>10</v>
      </c>
      <c r="K10" s="20">
        <v>0</v>
      </c>
      <c r="L10" s="5">
        <v>48</v>
      </c>
      <c r="M10" s="5">
        <v>0</v>
      </c>
      <c r="N10" s="5">
        <v>0</v>
      </c>
      <c r="O10" s="5">
        <v>48</v>
      </c>
      <c r="P10" s="5">
        <v>0</v>
      </c>
    </row>
    <row r="11" spans="1:16" x14ac:dyDescent="0.2">
      <c r="A11" s="4" t="s">
        <v>70</v>
      </c>
      <c r="B11" s="5">
        <v>375</v>
      </c>
      <c r="C11" s="5">
        <v>280</v>
      </c>
      <c r="D11" s="5">
        <v>38</v>
      </c>
      <c r="E11" s="5">
        <v>52</v>
      </c>
      <c r="F11" s="5">
        <v>6</v>
      </c>
      <c r="G11" s="18">
        <v>241</v>
      </c>
      <c r="H11" s="19">
        <v>195</v>
      </c>
      <c r="I11" s="19">
        <v>8</v>
      </c>
      <c r="J11" s="19">
        <v>38</v>
      </c>
      <c r="K11" s="20">
        <v>0</v>
      </c>
      <c r="L11" s="5">
        <v>133</v>
      </c>
      <c r="M11" s="5">
        <v>85</v>
      </c>
      <c r="N11" s="5">
        <v>29</v>
      </c>
      <c r="O11" s="5">
        <v>14</v>
      </c>
      <c r="P11" s="5">
        <v>6</v>
      </c>
    </row>
    <row r="12" spans="1:16" x14ac:dyDescent="0.2">
      <c r="G12" s="18"/>
      <c r="H12" s="19"/>
      <c r="I12" s="19"/>
      <c r="J12" s="19"/>
      <c r="K12" s="20"/>
    </row>
    <row r="13" spans="1:16" x14ac:dyDescent="0.2">
      <c r="A13" s="49" t="s">
        <v>339</v>
      </c>
      <c r="G13" s="18"/>
      <c r="H13" s="19"/>
      <c r="I13" s="19"/>
      <c r="J13" s="19"/>
      <c r="K13" s="20"/>
    </row>
    <row r="14" spans="1:16" x14ac:dyDescent="0.2">
      <c r="A14" s="49" t="s">
        <v>341</v>
      </c>
      <c r="G14" s="18"/>
      <c r="H14" s="19"/>
      <c r="I14" s="19"/>
      <c r="J14" s="19"/>
      <c r="K14" s="20"/>
    </row>
    <row r="15" spans="1:16" x14ac:dyDescent="0.2">
      <c r="A15" s="4" t="s">
        <v>234</v>
      </c>
      <c r="B15" s="5">
        <v>13588</v>
      </c>
      <c r="C15" s="5">
        <v>10943</v>
      </c>
      <c r="D15" s="5">
        <v>1912</v>
      </c>
      <c r="E15" s="5">
        <v>499</v>
      </c>
      <c r="F15" s="5">
        <v>234</v>
      </c>
      <c r="G15" s="18">
        <v>6540</v>
      </c>
      <c r="H15" s="19">
        <v>5247</v>
      </c>
      <c r="I15" s="19">
        <v>943</v>
      </c>
      <c r="J15" s="19">
        <v>241</v>
      </c>
      <c r="K15" s="20">
        <v>109</v>
      </c>
      <c r="L15" s="5">
        <v>7048</v>
      </c>
      <c r="M15" s="5">
        <v>5696</v>
      </c>
      <c r="N15" s="5">
        <v>968</v>
      </c>
      <c r="O15" s="5">
        <v>258</v>
      </c>
      <c r="P15" s="5">
        <v>126</v>
      </c>
    </row>
    <row r="16" spans="1:16" x14ac:dyDescent="0.2">
      <c r="A16" s="4" t="s">
        <v>65</v>
      </c>
      <c r="B16" s="5">
        <v>100</v>
      </c>
      <c r="C16" s="5">
        <v>85</v>
      </c>
      <c r="D16" s="5">
        <v>8</v>
      </c>
      <c r="E16" s="5">
        <v>7</v>
      </c>
      <c r="F16" s="5">
        <v>0</v>
      </c>
      <c r="G16" s="18">
        <v>57</v>
      </c>
      <c r="H16" s="19">
        <v>46</v>
      </c>
      <c r="I16" s="19">
        <v>4</v>
      </c>
      <c r="J16" s="19">
        <v>7</v>
      </c>
      <c r="K16" s="20">
        <v>0</v>
      </c>
      <c r="L16" s="5">
        <v>43</v>
      </c>
      <c r="M16" s="5">
        <v>39</v>
      </c>
      <c r="N16" s="5">
        <v>4</v>
      </c>
      <c r="O16" s="5">
        <v>0</v>
      </c>
      <c r="P16" s="5">
        <v>0</v>
      </c>
    </row>
    <row r="17" spans="1:16" x14ac:dyDescent="0.2">
      <c r="A17" s="4" t="s">
        <v>66</v>
      </c>
      <c r="B17" s="5">
        <v>67</v>
      </c>
      <c r="C17" s="5">
        <v>46</v>
      </c>
      <c r="D17" s="5">
        <v>21</v>
      </c>
      <c r="E17" s="5">
        <v>0</v>
      </c>
      <c r="F17" s="5">
        <v>0</v>
      </c>
      <c r="G17" s="18">
        <v>11</v>
      </c>
      <c r="H17" s="19">
        <v>7</v>
      </c>
      <c r="I17" s="19">
        <v>4</v>
      </c>
      <c r="J17" s="19">
        <v>0</v>
      </c>
      <c r="K17" s="20">
        <v>0</v>
      </c>
      <c r="L17" s="5">
        <v>56</v>
      </c>
      <c r="M17" s="5">
        <v>39</v>
      </c>
      <c r="N17" s="5">
        <v>17</v>
      </c>
      <c r="O17" s="5">
        <v>0</v>
      </c>
      <c r="P17" s="5">
        <v>0</v>
      </c>
    </row>
    <row r="18" spans="1:16" x14ac:dyDescent="0.2">
      <c r="A18" s="4" t="s">
        <v>67</v>
      </c>
      <c r="B18" s="5">
        <v>13</v>
      </c>
      <c r="C18" s="5">
        <v>13</v>
      </c>
      <c r="D18" s="5">
        <v>0</v>
      </c>
      <c r="E18" s="5">
        <v>0</v>
      </c>
      <c r="F18" s="5">
        <v>0</v>
      </c>
      <c r="G18" s="18">
        <v>7</v>
      </c>
      <c r="H18" s="19">
        <v>7</v>
      </c>
      <c r="I18" s="19">
        <v>0</v>
      </c>
      <c r="J18" s="19">
        <v>0</v>
      </c>
      <c r="K18" s="20">
        <v>0</v>
      </c>
      <c r="L18" s="5">
        <v>7</v>
      </c>
      <c r="M18" s="5">
        <v>7</v>
      </c>
      <c r="N18" s="5">
        <v>0</v>
      </c>
      <c r="O18" s="5">
        <v>0</v>
      </c>
      <c r="P18" s="5">
        <v>0</v>
      </c>
    </row>
    <row r="19" spans="1:16" x14ac:dyDescent="0.2">
      <c r="A19" s="4" t="s">
        <v>68</v>
      </c>
      <c r="B19" s="5">
        <v>28</v>
      </c>
      <c r="C19" s="5">
        <v>0</v>
      </c>
      <c r="D19" s="5">
        <v>21</v>
      </c>
      <c r="E19" s="5">
        <v>7</v>
      </c>
      <c r="F19" s="5">
        <v>0</v>
      </c>
      <c r="G19" s="18">
        <v>20</v>
      </c>
      <c r="H19" s="19">
        <v>0</v>
      </c>
      <c r="I19" s="19">
        <v>13</v>
      </c>
      <c r="J19" s="19">
        <v>7</v>
      </c>
      <c r="K19" s="20">
        <v>0</v>
      </c>
      <c r="L19" s="5">
        <v>8</v>
      </c>
      <c r="M19" s="5">
        <v>0</v>
      </c>
      <c r="N19" s="5">
        <v>8</v>
      </c>
      <c r="O19" s="5">
        <v>0</v>
      </c>
      <c r="P19" s="5">
        <v>0</v>
      </c>
    </row>
    <row r="20" spans="1:16" x14ac:dyDescent="0.2">
      <c r="A20" s="4" t="s">
        <v>69</v>
      </c>
      <c r="B20" s="5">
        <v>7</v>
      </c>
      <c r="C20" s="5">
        <v>0</v>
      </c>
      <c r="D20" s="5">
        <v>0</v>
      </c>
      <c r="E20" s="5">
        <v>7</v>
      </c>
      <c r="F20" s="5">
        <v>0</v>
      </c>
      <c r="G20" s="18">
        <v>3</v>
      </c>
      <c r="H20" s="19">
        <v>0</v>
      </c>
      <c r="I20" s="19">
        <v>0</v>
      </c>
      <c r="J20" s="19">
        <v>3</v>
      </c>
      <c r="K20" s="20">
        <v>0</v>
      </c>
      <c r="L20" s="5">
        <v>3</v>
      </c>
      <c r="M20" s="5">
        <v>0</v>
      </c>
      <c r="N20" s="5">
        <v>0</v>
      </c>
      <c r="O20" s="5">
        <v>3</v>
      </c>
      <c r="P20" s="5">
        <v>0</v>
      </c>
    </row>
    <row r="21" spans="1:16" x14ac:dyDescent="0.2">
      <c r="A21" s="4" t="s">
        <v>70</v>
      </c>
      <c r="B21" s="5">
        <v>133</v>
      </c>
      <c r="C21" s="5">
        <v>117</v>
      </c>
      <c r="D21" s="5">
        <v>13</v>
      </c>
      <c r="E21" s="5">
        <v>3</v>
      </c>
      <c r="F21" s="5">
        <v>0</v>
      </c>
      <c r="G21" s="18">
        <v>63</v>
      </c>
      <c r="H21" s="19">
        <v>59</v>
      </c>
      <c r="I21" s="19">
        <v>4</v>
      </c>
      <c r="J21" s="19">
        <v>0</v>
      </c>
      <c r="K21" s="20">
        <v>0</v>
      </c>
      <c r="L21" s="5">
        <v>70</v>
      </c>
      <c r="M21" s="5">
        <v>59</v>
      </c>
      <c r="N21" s="5">
        <v>8</v>
      </c>
      <c r="O21" s="5">
        <v>3</v>
      </c>
      <c r="P21" s="5">
        <v>0</v>
      </c>
    </row>
    <row r="22" spans="1:16" x14ac:dyDescent="0.2">
      <c r="A22" s="4" t="s">
        <v>71</v>
      </c>
      <c r="B22" s="5">
        <v>13241</v>
      </c>
      <c r="C22" s="5">
        <v>10682</v>
      </c>
      <c r="D22" s="5">
        <v>1849</v>
      </c>
      <c r="E22" s="5">
        <v>475</v>
      </c>
      <c r="F22" s="5">
        <v>234</v>
      </c>
      <c r="G22" s="18">
        <v>6380</v>
      </c>
      <c r="H22" s="19">
        <v>5130</v>
      </c>
      <c r="I22" s="19">
        <v>918</v>
      </c>
      <c r="J22" s="19">
        <v>224</v>
      </c>
      <c r="K22" s="20">
        <v>109</v>
      </c>
      <c r="L22" s="5">
        <v>6860</v>
      </c>
      <c r="M22" s="5">
        <v>5553</v>
      </c>
      <c r="N22" s="5">
        <v>931</v>
      </c>
      <c r="O22" s="5">
        <v>251</v>
      </c>
      <c r="P22" s="5">
        <v>126</v>
      </c>
    </row>
    <row r="23" spans="1:16" x14ac:dyDescent="0.2">
      <c r="G23" s="18"/>
      <c r="H23" s="19"/>
      <c r="I23" s="19"/>
      <c r="J23" s="19"/>
      <c r="K23" s="20"/>
    </row>
    <row r="24" spans="1:16" x14ac:dyDescent="0.2">
      <c r="A24" s="49" t="s">
        <v>340</v>
      </c>
      <c r="G24" s="18"/>
      <c r="H24" s="19"/>
      <c r="I24" s="19"/>
      <c r="J24" s="19"/>
      <c r="K24" s="20"/>
    </row>
    <row r="25" spans="1:16" x14ac:dyDescent="0.2">
      <c r="A25" s="4" t="s">
        <v>234</v>
      </c>
      <c r="B25" s="5">
        <v>10515</v>
      </c>
      <c r="C25" s="5">
        <v>10338</v>
      </c>
      <c r="D25" s="5">
        <v>122</v>
      </c>
      <c r="E25" s="5">
        <v>55</v>
      </c>
      <c r="F25" s="5">
        <v>0</v>
      </c>
      <c r="G25" s="18">
        <v>4967</v>
      </c>
      <c r="H25" s="19">
        <v>4883</v>
      </c>
      <c r="I25" s="19">
        <v>46</v>
      </c>
      <c r="J25" s="19">
        <v>38</v>
      </c>
      <c r="K25" s="20">
        <v>0</v>
      </c>
      <c r="L25" s="5">
        <v>5548</v>
      </c>
      <c r="M25" s="5">
        <v>5455</v>
      </c>
      <c r="N25" s="5">
        <v>76</v>
      </c>
      <c r="O25" s="5">
        <v>17</v>
      </c>
      <c r="P25" s="5">
        <v>0</v>
      </c>
    </row>
    <row r="26" spans="1:16" x14ac:dyDescent="0.2">
      <c r="A26" s="4" t="s">
        <v>65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18">
        <v>0</v>
      </c>
      <c r="H26" s="19">
        <v>0</v>
      </c>
      <c r="I26" s="19">
        <v>0</v>
      </c>
      <c r="J26" s="19">
        <v>0</v>
      </c>
      <c r="K26" s="20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x14ac:dyDescent="0.2">
      <c r="A27" s="4" t="s">
        <v>66</v>
      </c>
      <c r="B27" s="5">
        <v>58</v>
      </c>
      <c r="C27" s="5">
        <v>46</v>
      </c>
      <c r="D27" s="5">
        <v>13</v>
      </c>
      <c r="E27" s="5">
        <v>0</v>
      </c>
      <c r="F27" s="5">
        <v>0</v>
      </c>
      <c r="G27" s="18">
        <v>7</v>
      </c>
      <c r="H27" s="19">
        <v>7</v>
      </c>
      <c r="I27" s="19">
        <v>0</v>
      </c>
      <c r="J27" s="19">
        <v>0</v>
      </c>
      <c r="K27" s="20">
        <v>0</v>
      </c>
      <c r="L27" s="5">
        <v>52</v>
      </c>
      <c r="M27" s="5">
        <v>39</v>
      </c>
      <c r="N27" s="5">
        <v>13</v>
      </c>
      <c r="O27" s="5">
        <v>0</v>
      </c>
      <c r="P27" s="5">
        <v>0</v>
      </c>
    </row>
    <row r="28" spans="1:16" x14ac:dyDescent="0.2">
      <c r="A28" s="4" t="s">
        <v>67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18">
        <v>0</v>
      </c>
      <c r="H28" s="19">
        <v>0</v>
      </c>
      <c r="I28" s="19">
        <v>0</v>
      </c>
      <c r="J28" s="19">
        <v>0</v>
      </c>
      <c r="K28" s="20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x14ac:dyDescent="0.2">
      <c r="A29" s="4" t="s">
        <v>68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18">
        <v>0</v>
      </c>
      <c r="H29" s="19">
        <v>0</v>
      </c>
      <c r="I29" s="19">
        <v>0</v>
      </c>
      <c r="J29" s="19">
        <v>0</v>
      </c>
      <c r="K29" s="20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x14ac:dyDescent="0.2">
      <c r="A30" s="4" t="s">
        <v>69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18">
        <v>0</v>
      </c>
      <c r="H30" s="19">
        <v>0</v>
      </c>
      <c r="I30" s="19">
        <v>0</v>
      </c>
      <c r="J30" s="19">
        <v>0</v>
      </c>
      <c r="K30" s="20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 x14ac:dyDescent="0.2">
      <c r="A31" s="4" t="s">
        <v>70</v>
      </c>
      <c r="B31" s="5">
        <v>104</v>
      </c>
      <c r="C31" s="5">
        <v>104</v>
      </c>
      <c r="D31" s="5">
        <v>0</v>
      </c>
      <c r="E31" s="5">
        <v>0</v>
      </c>
      <c r="F31" s="5">
        <v>0</v>
      </c>
      <c r="G31" s="18">
        <v>46</v>
      </c>
      <c r="H31" s="19">
        <v>46</v>
      </c>
      <c r="I31" s="19">
        <v>0</v>
      </c>
      <c r="J31" s="19">
        <v>0</v>
      </c>
      <c r="K31" s="20">
        <v>0</v>
      </c>
      <c r="L31" s="5">
        <v>59</v>
      </c>
      <c r="M31" s="5">
        <v>59</v>
      </c>
      <c r="N31" s="5">
        <v>0</v>
      </c>
      <c r="O31" s="5">
        <v>0</v>
      </c>
      <c r="P31" s="5">
        <v>0</v>
      </c>
    </row>
    <row r="32" spans="1:16" x14ac:dyDescent="0.2">
      <c r="A32" s="4" t="s">
        <v>71</v>
      </c>
      <c r="B32" s="5">
        <v>10353</v>
      </c>
      <c r="C32" s="5">
        <v>10188</v>
      </c>
      <c r="D32" s="5">
        <v>109</v>
      </c>
      <c r="E32" s="5">
        <v>55</v>
      </c>
      <c r="F32" s="5">
        <v>0</v>
      </c>
      <c r="G32" s="18">
        <v>4915</v>
      </c>
      <c r="H32" s="19">
        <v>4831</v>
      </c>
      <c r="I32" s="19">
        <v>46</v>
      </c>
      <c r="J32" s="19">
        <v>38</v>
      </c>
      <c r="K32" s="20">
        <v>0</v>
      </c>
      <c r="L32" s="5">
        <v>5438</v>
      </c>
      <c r="M32" s="5">
        <v>5357</v>
      </c>
      <c r="N32" s="5">
        <v>63</v>
      </c>
      <c r="O32" s="5">
        <v>17</v>
      </c>
      <c r="P32" s="5">
        <v>0</v>
      </c>
    </row>
    <row r="33" spans="1:16" x14ac:dyDescent="0.2">
      <c r="G33" s="18"/>
      <c r="H33" s="19"/>
      <c r="I33" s="19"/>
      <c r="J33" s="19"/>
      <c r="K33" s="20"/>
    </row>
    <row r="34" spans="1:16" x14ac:dyDescent="0.2">
      <c r="A34" s="49" t="s">
        <v>342</v>
      </c>
      <c r="G34" s="18"/>
      <c r="H34" s="19"/>
      <c r="I34" s="19"/>
      <c r="J34" s="19"/>
      <c r="K34" s="20"/>
    </row>
    <row r="35" spans="1:16" x14ac:dyDescent="0.2">
      <c r="A35" s="4" t="s">
        <v>234</v>
      </c>
      <c r="B35" s="5">
        <v>1956</v>
      </c>
      <c r="C35" s="5">
        <v>189</v>
      </c>
      <c r="D35" s="5">
        <v>1726</v>
      </c>
      <c r="E35" s="5">
        <v>38</v>
      </c>
      <c r="F35" s="5">
        <v>3</v>
      </c>
      <c r="G35" s="18">
        <v>968</v>
      </c>
      <c r="H35" s="19">
        <v>91</v>
      </c>
      <c r="I35" s="19">
        <v>863</v>
      </c>
      <c r="J35" s="19">
        <v>14</v>
      </c>
      <c r="K35" s="20">
        <v>0</v>
      </c>
      <c r="L35" s="5">
        <v>988</v>
      </c>
      <c r="M35" s="5">
        <v>98</v>
      </c>
      <c r="N35" s="5">
        <v>863</v>
      </c>
      <c r="O35" s="5">
        <v>24</v>
      </c>
      <c r="P35" s="5">
        <v>3</v>
      </c>
    </row>
    <row r="36" spans="1:16" x14ac:dyDescent="0.2">
      <c r="A36" s="4" t="s">
        <v>65</v>
      </c>
      <c r="B36" s="5">
        <v>60</v>
      </c>
      <c r="C36" s="5">
        <v>52</v>
      </c>
      <c r="D36" s="5">
        <v>8</v>
      </c>
      <c r="E36" s="5">
        <v>0</v>
      </c>
      <c r="F36" s="5">
        <v>0</v>
      </c>
      <c r="G36" s="18">
        <v>24</v>
      </c>
      <c r="H36" s="19">
        <v>20</v>
      </c>
      <c r="I36" s="19">
        <v>4</v>
      </c>
      <c r="J36" s="19">
        <v>0</v>
      </c>
      <c r="K36" s="20">
        <v>0</v>
      </c>
      <c r="L36" s="5">
        <v>37</v>
      </c>
      <c r="M36" s="5">
        <v>33</v>
      </c>
      <c r="N36" s="5">
        <v>4</v>
      </c>
      <c r="O36" s="5">
        <v>0</v>
      </c>
      <c r="P36" s="5">
        <v>0</v>
      </c>
    </row>
    <row r="37" spans="1:16" x14ac:dyDescent="0.2">
      <c r="A37" s="4" t="s">
        <v>66</v>
      </c>
      <c r="B37" s="5">
        <v>4</v>
      </c>
      <c r="C37" s="5">
        <v>0</v>
      </c>
      <c r="D37" s="5">
        <v>4</v>
      </c>
      <c r="E37" s="5">
        <v>0</v>
      </c>
      <c r="F37" s="5">
        <v>0</v>
      </c>
      <c r="G37" s="18">
        <v>4</v>
      </c>
      <c r="H37" s="19">
        <v>0</v>
      </c>
      <c r="I37" s="19">
        <v>4</v>
      </c>
      <c r="J37" s="19">
        <v>0</v>
      </c>
      <c r="K37" s="20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</row>
    <row r="38" spans="1:16" x14ac:dyDescent="0.2">
      <c r="A38" s="4" t="s">
        <v>67</v>
      </c>
      <c r="B38" s="5">
        <v>13</v>
      </c>
      <c r="C38" s="5">
        <v>13</v>
      </c>
      <c r="D38" s="5">
        <v>0</v>
      </c>
      <c r="E38" s="5">
        <v>0</v>
      </c>
      <c r="F38" s="5">
        <v>0</v>
      </c>
      <c r="G38" s="18">
        <v>7</v>
      </c>
      <c r="H38" s="19">
        <v>7</v>
      </c>
      <c r="I38" s="19">
        <v>0</v>
      </c>
      <c r="J38" s="19">
        <v>0</v>
      </c>
      <c r="K38" s="20">
        <v>0</v>
      </c>
      <c r="L38" s="5">
        <v>7</v>
      </c>
      <c r="M38" s="5">
        <v>7</v>
      </c>
      <c r="N38" s="5">
        <v>0</v>
      </c>
      <c r="O38" s="5">
        <v>0</v>
      </c>
      <c r="P38" s="5">
        <v>0</v>
      </c>
    </row>
    <row r="39" spans="1:16" x14ac:dyDescent="0.2">
      <c r="A39" s="4" t="s">
        <v>68</v>
      </c>
      <c r="B39" s="5">
        <v>21</v>
      </c>
      <c r="C39" s="5">
        <v>0</v>
      </c>
      <c r="D39" s="5">
        <v>21</v>
      </c>
      <c r="E39" s="5">
        <v>0</v>
      </c>
      <c r="F39" s="5">
        <v>0</v>
      </c>
      <c r="G39" s="18">
        <v>13</v>
      </c>
      <c r="H39" s="19">
        <v>0</v>
      </c>
      <c r="I39" s="19">
        <v>13</v>
      </c>
      <c r="J39" s="19">
        <v>0</v>
      </c>
      <c r="K39" s="20">
        <v>0</v>
      </c>
      <c r="L39" s="5">
        <v>8</v>
      </c>
      <c r="M39" s="5">
        <v>0</v>
      </c>
      <c r="N39" s="5">
        <v>8</v>
      </c>
      <c r="O39" s="5">
        <v>0</v>
      </c>
      <c r="P39" s="5">
        <v>0</v>
      </c>
    </row>
    <row r="40" spans="1:16" x14ac:dyDescent="0.2">
      <c r="A40" s="4" t="s">
        <v>69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18">
        <v>0</v>
      </c>
      <c r="H40" s="19">
        <v>0</v>
      </c>
      <c r="I40" s="19">
        <v>0</v>
      </c>
      <c r="J40" s="19">
        <v>0</v>
      </c>
      <c r="K40" s="20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</row>
    <row r="41" spans="1:16" x14ac:dyDescent="0.2">
      <c r="A41" s="4" t="s">
        <v>70</v>
      </c>
      <c r="B41" s="5">
        <v>26</v>
      </c>
      <c r="C41" s="5">
        <v>13</v>
      </c>
      <c r="D41" s="5">
        <v>13</v>
      </c>
      <c r="E41" s="5">
        <v>0</v>
      </c>
      <c r="F41" s="5">
        <v>0</v>
      </c>
      <c r="G41" s="18">
        <v>17</v>
      </c>
      <c r="H41" s="19">
        <v>13</v>
      </c>
      <c r="I41" s="19">
        <v>4</v>
      </c>
      <c r="J41" s="19">
        <v>0</v>
      </c>
      <c r="K41" s="20">
        <v>0</v>
      </c>
      <c r="L41" s="5">
        <v>8</v>
      </c>
      <c r="M41" s="5">
        <v>0</v>
      </c>
      <c r="N41" s="5">
        <v>8</v>
      </c>
      <c r="O41" s="5">
        <v>0</v>
      </c>
      <c r="P41" s="5">
        <v>0</v>
      </c>
    </row>
    <row r="42" spans="1:16" x14ac:dyDescent="0.2">
      <c r="A42" s="4" t="s">
        <v>71</v>
      </c>
      <c r="B42" s="5">
        <v>1831</v>
      </c>
      <c r="C42" s="5">
        <v>111</v>
      </c>
      <c r="D42" s="5">
        <v>1680</v>
      </c>
      <c r="E42" s="5">
        <v>38</v>
      </c>
      <c r="F42" s="5">
        <v>3</v>
      </c>
      <c r="G42" s="18">
        <v>904</v>
      </c>
      <c r="H42" s="19">
        <v>52</v>
      </c>
      <c r="I42" s="19">
        <v>838</v>
      </c>
      <c r="J42" s="19">
        <v>14</v>
      </c>
      <c r="K42" s="20">
        <v>0</v>
      </c>
      <c r="L42" s="5">
        <v>928</v>
      </c>
      <c r="M42" s="5">
        <v>59</v>
      </c>
      <c r="N42" s="5">
        <v>842</v>
      </c>
      <c r="O42" s="5">
        <v>24</v>
      </c>
      <c r="P42" s="5">
        <v>3</v>
      </c>
    </row>
    <row r="43" spans="1:16" ht="14.4" x14ac:dyDescent="0.3">
      <c r="A43" s="43" t="s">
        <v>312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 ht="14.4" x14ac:dyDescent="0.3">
      <c r="A44" s="45" t="s">
        <v>313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x14ac:dyDescent="0.2">
      <c r="A45" s="4" t="s">
        <v>321</v>
      </c>
    </row>
    <row r="46" spans="1:16" x14ac:dyDescent="0.2">
      <c r="A46" s="6"/>
      <c r="B46" s="56" t="s">
        <v>0</v>
      </c>
      <c r="C46" s="56"/>
      <c r="D46" s="56"/>
      <c r="E46" s="56"/>
      <c r="F46" s="56"/>
      <c r="G46" s="56" t="s">
        <v>1</v>
      </c>
      <c r="H46" s="56"/>
      <c r="I46" s="56"/>
      <c r="J46" s="56"/>
      <c r="K46" s="56"/>
      <c r="L46" s="56" t="s">
        <v>2</v>
      </c>
      <c r="M46" s="56"/>
      <c r="N46" s="56"/>
      <c r="O46" s="56"/>
      <c r="P46" s="57"/>
    </row>
    <row r="47" spans="1:16" x14ac:dyDescent="0.2">
      <c r="A47" s="7"/>
      <c r="B47" s="8" t="s">
        <v>0</v>
      </c>
      <c r="C47" s="8" t="s">
        <v>3</v>
      </c>
      <c r="D47" s="8" t="s">
        <v>4</v>
      </c>
      <c r="E47" s="8" t="s">
        <v>5</v>
      </c>
      <c r="F47" s="8" t="s">
        <v>6</v>
      </c>
      <c r="G47" s="8" t="s">
        <v>0</v>
      </c>
      <c r="H47" s="8" t="s">
        <v>3</v>
      </c>
      <c r="I47" s="8" t="s">
        <v>4</v>
      </c>
      <c r="J47" s="8" t="s">
        <v>5</v>
      </c>
      <c r="K47" s="8" t="s">
        <v>6</v>
      </c>
      <c r="L47" s="8" t="s">
        <v>0</v>
      </c>
      <c r="M47" s="8" t="s">
        <v>3</v>
      </c>
      <c r="N47" s="8" t="s">
        <v>4</v>
      </c>
      <c r="O47" s="8" t="s">
        <v>5</v>
      </c>
      <c r="P47" s="9" t="s">
        <v>6</v>
      </c>
    </row>
    <row r="48" spans="1:16" x14ac:dyDescent="0.2">
      <c r="A48" s="49" t="s">
        <v>342</v>
      </c>
      <c r="G48" s="18"/>
      <c r="H48" s="19"/>
      <c r="I48" s="19"/>
      <c r="J48" s="19"/>
      <c r="K48" s="20"/>
    </row>
    <row r="49" spans="1:16" x14ac:dyDescent="0.2">
      <c r="A49" s="4" t="s">
        <v>234</v>
      </c>
      <c r="B49" s="5">
        <v>266</v>
      </c>
      <c r="C49" s="5">
        <v>20</v>
      </c>
      <c r="D49" s="5">
        <v>17</v>
      </c>
      <c r="E49" s="5">
        <v>3</v>
      </c>
      <c r="F49" s="5">
        <v>226</v>
      </c>
      <c r="G49" s="18">
        <v>132</v>
      </c>
      <c r="H49" s="19">
        <v>7</v>
      </c>
      <c r="I49" s="19">
        <v>17</v>
      </c>
      <c r="J49" s="19">
        <v>0</v>
      </c>
      <c r="K49" s="20">
        <v>109</v>
      </c>
      <c r="L49" s="5">
        <v>134</v>
      </c>
      <c r="M49" s="5">
        <v>13</v>
      </c>
      <c r="N49" s="5">
        <v>0</v>
      </c>
      <c r="O49" s="5">
        <v>3</v>
      </c>
      <c r="P49" s="5">
        <v>117</v>
      </c>
    </row>
    <row r="50" spans="1:16" x14ac:dyDescent="0.2">
      <c r="A50" s="4" t="s">
        <v>65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18">
        <v>0</v>
      </c>
      <c r="H50" s="19">
        <v>0</v>
      </c>
      <c r="I50" s="19">
        <v>0</v>
      </c>
      <c r="J50" s="19">
        <v>0</v>
      </c>
      <c r="K50" s="20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</row>
    <row r="51" spans="1:16" x14ac:dyDescent="0.2">
      <c r="A51" s="4" t="s">
        <v>66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18">
        <v>0</v>
      </c>
      <c r="H51" s="19">
        <v>0</v>
      </c>
      <c r="I51" s="19">
        <v>0</v>
      </c>
      <c r="J51" s="19">
        <v>0</v>
      </c>
      <c r="K51" s="20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</row>
    <row r="52" spans="1:16" x14ac:dyDescent="0.2">
      <c r="A52" s="4" t="s">
        <v>67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18">
        <v>0</v>
      </c>
      <c r="H52" s="19">
        <v>0</v>
      </c>
      <c r="I52" s="19">
        <v>0</v>
      </c>
      <c r="J52" s="19">
        <v>0</v>
      </c>
      <c r="K52" s="20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</row>
    <row r="53" spans="1:16" x14ac:dyDescent="0.2">
      <c r="A53" s="4" t="s">
        <v>68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18">
        <v>0</v>
      </c>
      <c r="H53" s="19">
        <v>0</v>
      </c>
      <c r="I53" s="19">
        <v>0</v>
      </c>
      <c r="J53" s="19">
        <v>0</v>
      </c>
      <c r="K53" s="20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</row>
    <row r="54" spans="1:16" x14ac:dyDescent="0.2">
      <c r="A54" s="4" t="s">
        <v>69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18">
        <v>0</v>
      </c>
      <c r="H54" s="19">
        <v>0</v>
      </c>
      <c r="I54" s="19">
        <v>0</v>
      </c>
      <c r="J54" s="19">
        <v>0</v>
      </c>
      <c r="K54" s="20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</row>
    <row r="55" spans="1:16" x14ac:dyDescent="0.2">
      <c r="A55" s="4" t="s">
        <v>70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18">
        <v>0</v>
      </c>
      <c r="H55" s="19">
        <v>0</v>
      </c>
      <c r="I55" s="19">
        <v>0</v>
      </c>
      <c r="J55" s="19">
        <v>0</v>
      </c>
      <c r="K55" s="20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</row>
    <row r="56" spans="1:16" x14ac:dyDescent="0.2">
      <c r="A56" s="4" t="s">
        <v>71</v>
      </c>
      <c r="B56" s="5">
        <v>266</v>
      </c>
      <c r="C56" s="5">
        <v>20</v>
      </c>
      <c r="D56" s="5">
        <v>17</v>
      </c>
      <c r="E56" s="5">
        <v>3</v>
      </c>
      <c r="F56" s="5">
        <v>226</v>
      </c>
      <c r="G56" s="18">
        <v>132</v>
      </c>
      <c r="H56" s="19">
        <v>7</v>
      </c>
      <c r="I56" s="19">
        <v>17</v>
      </c>
      <c r="J56" s="19">
        <v>0</v>
      </c>
      <c r="K56" s="20">
        <v>109</v>
      </c>
      <c r="L56" s="5">
        <v>134</v>
      </c>
      <c r="M56" s="5">
        <v>13</v>
      </c>
      <c r="N56" s="5">
        <v>0</v>
      </c>
      <c r="O56" s="5">
        <v>3</v>
      </c>
      <c r="P56" s="5">
        <v>117</v>
      </c>
    </row>
    <row r="57" spans="1:16" x14ac:dyDescent="0.2">
      <c r="G57" s="18"/>
      <c r="H57" s="19"/>
      <c r="I57" s="19"/>
      <c r="J57" s="19"/>
      <c r="K57" s="20"/>
    </row>
    <row r="58" spans="1:16" x14ac:dyDescent="0.2">
      <c r="A58" s="49" t="s">
        <v>343</v>
      </c>
      <c r="G58" s="18"/>
      <c r="H58" s="19"/>
      <c r="I58" s="19"/>
      <c r="J58" s="19"/>
      <c r="K58" s="20"/>
    </row>
    <row r="59" spans="1:16" x14ac:dyDescent="0.2">
      <c r="A59" s="4" t="s">
        <v>234</v>
      </c>
      <c r="B59" s="5">
        <v>412</v>
      </c>
      <c r="C59" s="5">
        <v>111</v>
      </c>
      <c r="D59" s="5">
        <v>8</v>
      </c>
      <c r="E59" s="5">
        <v>293</v>
      </c>
      <c r="F59" s="5">
        <v>0</v>
      </c>
      <c r="G59" s="18">
        <v>215</v>
      </c>
      <c r="H59" s="19">
        <v>65</v>
      </c>
      <c r="I59" s="19">
        <v>8</v>
      </c>
      <c r="J59" s="19">
        <v>141</v>
      </c>
      <c r="K59" s="20">
        <v>0</v>
      </c>
      <c r="L59" s="5">
        <v>197</v>
      </c>
      <c r="M59" s="5">
        <v>46</v>
      </c>
      <c r="N59" s="5">
        <v>0</v>
      </c>
      <c r="O59" s="5">
        <v>152</v>
      </c>
      <c r="P59" s="5">
        <v>0</v>
      </c>
    </row>
    <row r="60" spans="1:16" x14ac:dyDescent="0.2">
      <c r="A60" s="4" t="s">
        <v>65</v>
      </c>
      <c r="B60" s="5">
        <v>7</v>
      </c>
      <c r="C60" s="5">
        <v>0</v>
      </c>
      <c r="D60" s="5">
        <v>0</v>
      </c>
      <c r="E60" s="5">
        <v>7</v>
      </c>
      <c r="F60" s="5">
        <v>0</v>
      </c>
      <c r="G60" s="18">
        <v>7</v>
      </c>
      <c r="H60" s="19">
        <v>0</v>
      </c>
      <c r="I60" s="19">
        <v>0</v>
      </c>
      <c r="J60" s="19">
        <v>7</v>
      </c>
      <c r="K60" s="20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</row>
    <row r="61" spans="1:16" x14ac:dyDescent="0.2">
      <c r="A61" s="4" t="s">
        <v>66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18">
        <v>0</v>
      </c>
      <c r="H61" s="19">
        <v>0</v>
      </c>
      <c r="I61" s="19">
        <v>0</v>
      </c>
      <c r="J61" s="19">
        <v>0</v>
      </c>
      <c r="K61" s="20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</row>
    <row r="62" spans="1:16" x14ac:dyDescent="0.2">
      <c r="A62" s="4" t="s">
        <v>67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18">
        <v>0</v>
      </c>
      <c r="H62" s="19">
        <v>0</v>
      </c>
      <c r="I62" s="19">
        <v>0</v>
      </c>
      <c r="J62" s="19">
        <v>0</v>
      </c>
      <c r="K62" s="20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</row>
    <row r="63" spans="1:16" x14ac:dyDescent="0.2">
      <c r="A63" s="4" t="s">
        <v>68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18">
        <v>0</v>
      </c>
      <c r="H63" s="19">
        <v>0</v>
      </c>
      <c r="I63" s="19">
        <v>0</v>
      </c>
      <c r="J63" s="19">
        <v>0</v>
      </c>
      <c r="K63" s="20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</row>
    <row r="64" spans="1:16" x14ac:dyDescent="0.2">
      <c r="A64" s="4" t="s">
        <v>69</v>
      </c>
      <c r="B64" s="5">
        <v>3</v>
      </c>
      <c r="C64" s="5">
        <v>0</v>
      </c>
      <c r="D64" s="5">
        <v>0</v>
      </c>
      <c r="E64" s="5">
        <v>3</v>
      </c>
      <c r="F64" s="5">
        <v>0</v>
      </c>
      <c r="G64" s="18">
        <v>0</v>
      </c>
      <c r="H64" s="19">
        <v>0</v>
      </c>
      <c r="I64" s="19">
        <v>0</v>
      </c>
      <c r="J64" s="19">
        <v>0</v>
      </c>
      <c r="K64" s="20">
        <v>0</v>
      </c>
      <c r="L64" s="5">
        <v>3</v>
      </c>
      <c r="M64" s="5">
        <v>0</v>
      </c>
      <c r="N64" s="5">
        <v>0</v>
      </c>
      <c r="O64" s="5">
        <v>3</v>
      </c>
      <c r="P64" s="5">
        <v>0</v>
      </c>
    </row>
    <row r="65" spans="1:16" x14ac:dyDescent="0.2">
      <c r="A65" s="4" t="s">
        <v>70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18">
        <v>0</v>
      </c>
      <c r="H65" s="19">
        <v>0</v>
      </c>
      <c r="I65" s="19">
        <v>0</v>
      </c>
      <c r="J65" s="19">
        <v>0</v>
      </c>
      <c r="K65" s="20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</row>
    <row r="66" spans="1:16" x14ac:dyDescent="0.2">
      <c r="A66" s="4" t="s">
        <v>71</v>
      </c>
      <c r="B66" s="5">
        <v>401</v>
      </c>
      <c r="C66" s="5">
        <v>111</v>
      </c>
      <c r="D66" s="5">
        <v>8</v>
      </c>
      <c r="E66" s="5">
        <v>282</v>
      </c>
      <c r="F66" s="5">
        <v>0</v>
      </c>
      <c r="G66" s="18">
        <v>208</v>
      </c>
      <c r="H66" s="19">
        <v>65</v>
      </c>
      <c r="I66" s="19">
        <v>8</v>
      </c>
      <c r="J66" s="19">
        <v>134</v>
      </c>
      <c r="K66" s="20">
        <v>0</v>
      </c>
      <c r="L66" s="5">
        <v>194</v>
      </c>
      <c r="M66" s="5">
        <v>46</v>
      </c>
      <c r="N66" s="5">
        <v>0</v>
      </c>
      <c r="O66" s="5">
        <v>148</v>
      </c>
      <c r="P66" s="5">
        <v>0</v>
      </c>
    </row>
    <row r="67" spans="1:16" x14ac:dyDescent="0.2">
      <c r="G67" s="18"/>
      <c r="H67" s="19"/>
      <c r="I67" s="19"/>
      <c r="J67" s="19"/>
      <c r="K67" s="20"/>
    </row>
    <row r="68" spans="1:16" x14ac:dyDescent="0.2">
      <c r="A68" s="49" t="s">
        <v>344</v>
      </c>
      <c r="G68" s="18"/>
      <c r="H68" s="19"/>
      <c r="I68" s="19"/>
      <c r="J68" s="19"/>
      <c r="K68" s="20"/>
    </row>
    <row r="69" spans="1:16" x14ac:dyDescent="0.2">
      <c r="A69" s="4" t="s">
        <v>234</v>
      </c>
      <c r="B69" s="5">
        <v>65</v>
      </c>
      <c r="C69" s="5">
        <v>7</v>
      </c>
      <c r="D69" s="5">
        <v>0</v>
      </c>
      <c r="E69" s="5">
        <v>59</v>
      </c>
      <c r="F69" s="5">
        <v>0</v>
      </c>
      <c r="G69" s="18">
        <v>17</v>
      </c>
      <c r="H69" s="19">
        <v>7</v>
      </c>
      <c r="I69" s="19">
        <v>0</v>
      </c>
      <c r="J69" s="19">
        <v>10</v>
      </c>
      <c r="K69" s="20">
        <v>0</v>
      </c>
      <c r="L69" s="5">
        <v>48</v>
      </c>
      <c r="M69" s="5">
        <v>0</v>
      </c>
      <c r="N69" s="5">
        <v>0</v>
      </c>
      <c r="O69" s="5">
        <v>48</v>
      </c>
      <c r="P69" s="5">
        <v>0</v>
      </c>
    </row>
    <row r="70" spans="1:16" x14ac:dyDescent="0.2">
      <c r="A70" s="4" t="s">
        <v>65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18">
        <v>0</v>
      </c>
      <c r="H70" s="19">
        <v>0</v>
      </c>
      <c r="I70" s="19">
        <v>0</v>
      </c>
      <c r="J70" s="19">
        <v>0</v>
      </c>
      <c r="K70" s="20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</row>
    <row r="71" spans="1:16" x14ac:dyDescent="0.2">
      <c r="A71" s="4" t="s">
        <v>66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18">
        <v>0</v>
      </c>
      <c r="H71" s="19">
        <v>0</v>
      </c>
      <c r="I71" s="19">
        <v>0</v>
      </c>
      <c r="J71" s="19">
        <v>0</v>
      </c>
      <c r="K71" s="20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</row>
    <row r="72" spans="1:16" x14ac:dyDescent="0.2">
      <c r="A72" s="4" t="s">
        <v>67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18">
        <v>0</v>
      </c>
      <c r="H72" s="19">
        <v>0</v>
      </c>
      <c r="I72" s="19">
        <v>0</v>
      </c>
      <c r="J72" s="19">
        <v>0</v>
      </c>
      <c r="K72" s="20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</row>
    <row r="73" spans="1:16" x14ac:dyDescent="0.2">
      <c r="A73" s="4" t="s">
        <v>68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18">
        <v>0</v>
      </c>
      <c r="H73" s="19">
        <v>0</v>
      </c>
      <c r="I73" s="19">
        <v>0</v>
      </c>
      <c r="J73" s="19">
        <v>0</v>
      </c>
      <c r="K73" s="20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</row>
    <row r="74" spans="1:16" x14ac:dyDescent="0.2">
      <c r="A74" s="4" t="s">
        <v>69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18">
        <v>0</v>
      </c>
      <c r="H74" s="19">
        <v>0</v>
      </c>
      <c r="I74" s="19">
        <v>0</v>
      </c>
      <c r="J74" s="19">
        <v>0</v>
      </c>
      <c r="K74" s="20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</row>
    <row r="75" spans="1:16" x14ac:dyDescent="0.2">
      <c r="A75" s="4" t="s">
        <v>70</v>
      </c>
      <c r="B75" s="5">
        <v>3</v>
      </c>
      <c r="C75" s="5">
        <v>0</v>
      </c>
      <c r="D75" s="5">
        <v>0</v>
      </c>
      <c r="E75" s="5">
        <v>3</v>
      </c>
      <c r="F75" s="5">
        <v>0</v>
      </c>
      <c r="G75" s="18">
        <v>0</v>
      </c>
      <c r="H75" s="19">
        <v>0</v>
      </c>
      <c r="I75" s="19">
        <v>0</v>
      </c>
      <c r="J75" s="19">
        <v>0</v>
      </c>
      <c r="K75" s="20">
        <v>0</v>
      </c>
      <c r="L75" s="5">
        <v>3</v>
      </c>
      <c r="M75" s="5">
        <v>0</v>
      </c>
      <c r="N75" s="5">
        <v>0</v>
      </c>
      <c r="O75" s="5">
        <v>3</v>
      </c>
      <c r="P75" s="5">
        <v>0</v>
      </c>
    </row>
    <row r="76" spans="1:16" x14ac:dyDescent="0.2">
      <c r="A76" s="4" t="s">
        <v>71</v>
      </c>
      <c r="B76" s="5">
        <v>62</v>
      </c>
      <c r="C76" s="5">
        <v>7</v>
      </c>
      <c r="D76" s="5">
        <v>0</v>
      </c>
      <c r="E76" s="5">
        <v>55</v>
      </c>
      <c r="F76" s="5">
        <v>0</v>
      </c>
      <c r="G76" s="18">
        <v>17</v>
      </c>
      <c r="H76" s="19">
        <v>7</v>
      </c>
      <c r="I76" s="19">
        <v>0</v>
      </c>
      <c r="J76" s="19">
        <v>10</v>
      </c>
      <c r="K76" s="20">
        <v>0</v>
      </c>
      <c r="L76" s="5">
        <v>45</v>
      </c>
      <c r="M76" s="5">
        <v>0</v>
      </c>
      <c r="N76" s="5">
        <v>0</v>
      </c>
      <c r="O76" s="5">
        <v>45</v>
      </c>
      <c r="P76" s="5">
        <v>0</v>
      </c>
    </row>
    <row r="77" spans="1:16" x14ac:dyDescent="0.2">
      <c r="G77" s="18"/>
      <c r="H77" s="19"/>
      <c r="I77" s="19"/>
      <c r="J77" s="19"/>
      <c r="K77" s="20"/>
    </row>
    <row r="78" spans="1:16" x14ac:dyDescent="0.2">
      <c r="A78" s="49" t="s">
        <v>345</v>
      </c>
      <c r="G78" s="18"/>
      <c r="H78" s="19"/>
      <c r="I78" s="19"/>
      <c r="J78" s="19"/>
      <c r="K78" s="20"/>
    </row>
    <row r="79" spans="1:16" x14ac:dyDescent="0.2">
      <c r="A79" s="4" t="s">
        <v>234</v>
      </c>
      <c r="B79" s="5">
        <v>375</v>
      </c>
      <c r="C79" s="5">
        <v>280</v>
      </c>
      <c r="D79" s="5">
        <v>38</v>
      </c>
      <c r="E79" s="5">
        <v>52</v>
      </c>
      <c r="F79" s="5">
        <v>6</v>
      </c>
      <c r="G79" s="18">
        <v>241</v>
      </c>
      <c r="H79" s="19">
        <v>195</v>
      </c>
      <c r="I79" s="19">
        <v>8</v>
      </c>
      <c r="J79" s="19">
        <v>38</v>
      </c>
      <c r="K79" s="20">
        <v>0</v>
      </c>
      <c r="L79" s="5">
        <v>133</v>
      </c>
      <c r="M79" s="5">
        <v>85</v>
      </c>
      <c r="N79" s="5">
        <v>29</v>
      </c>
      <c r="O79" s="5">
        <v>14</v>
      </c>
      <c r="P79" s="5">
        <v>6</v>
      </c>
    </row>
    <row r="80" spans="1:16" x14ac:dyDescent="0.2">
      <c r="A80" s="4" t="s">
        <v>65</v>
      </c>
      <c r="B80" s="5">
        <v>33</v>
      </c>
      <c r="C80" s="5">
        <v>33</v>
      </c>
      <c r="D80" s="5">
        <v>0</v>
      </c>
      <c r="E80" s="5">
        <v>0</v>
      </c>
      <c r="F80" s="5">
        <v>0</v>
      </c>
      <c r="G80" s="18">
        <v>26</v>
      </c>
      <c r="H80" s="19">
        <v>26</v>
      </c>
      <c r="I80" s="19">
        <v>0</v>
      </c>
      <c r="J80" s="19">
        <v>0</v>
      </c>
      <c r="K80" s="20">
        <v>0</v>
      </c>
      <c r="L80" s="5">
        <v>7</v>
      </c>
      <c r="M80" s="5">
        <v>7</v>
      </c>
      <c r="N80" s="5">
        <v>0</v>
      </c>
      <c r="O80" s="5">
        <v>0</v>
      </c>
      <c r="P80" s="5">
        <v>0</v>
      </c>
    </row>
    <row r="81" spans="1:16" x14ac:dyDescent="0.2">
      <c r="A81" s="4" t="s">
        <v>66</v>
      </c>
      <c r="B81" s="5">
        <v>4</v>
      </c>
      <c r="C81" s="5">
        <v>0</v>
      </c>
      <c r="D81" s="5">
        <v>4</v>
      </c>
      <c r="E81" s="5">
        <v>0</v>
      </c>
      <c r="F81" s="5">
        <v>0</v>
      </c>
      <c r="G81" s="18">
        <v>0</v>
      </c>
      <c r="H81" s="19">
        <v>0</v>
      </c>
      <c r="I81" s="19">
        <v>0</v>
      </c>
      <c r="J81" s="19">
        <v>0</v>
      </c>
      <c r="K81" s="20">
        <v>0</v>
      </c>
      <c r="L81" s="5">
        <v>4</v>
      </c>
      <c r="M81" s="5">
        <v>0</v>
      </c>
      <c r="N81" s="5">
        <v>4</v>
      </c>
      <c r="O81" s="5">
        <v>0</v>
      </c>
      <c r="P81" s="5">
        <v>0</v>
      </c>
    </row>
    <row r="82" spans="1:16" x14ac:dyDescent="0.2">
      <c r="A82" s="4" t="s">
        <v>67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18">
        <v>0</v>
      </c>
      <c r="H82" s="19">
        <v>0</v>
      </c>
      <c r="I82" s="19">
        <v>0</v>
      </c>
      <c r="J82" s="19">
        <v>0</v>
      </c>
      <c r="K82" s="20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</row>
    <row r="83" spans="1:16" x14ac:dyDescent="0.2">
      <c r="A83" s="4" t="s">
        <v>68</v>
      </c>
      <c r="B83" s="5">
        <v>7</v>
      </c>
      <c r="C83" s="5">
        <v>0</v>
      </c>
      <c r="D83" s="5">
        <v>0</v>
      </c>
      <c r="E83" s="5">
        <v>7</v>
      </c>
      <c r="F83" s="5">
        <v>0</v>
      </c>
      <c r="G83" s="18">
        <v>7</v>
      </c>
      <c r="H83" s="19">
        <v>0</v>
      </c>
      <c r="I83" s="19">
        <v>0</v>
      </c>
      <c r="J83" s="19">
        <v>7</v>
      </c>
      <c r="K83" s="20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</row>
    <row r="84" spans="1:16" x14ac:dyDescent="0.2">
      <c r="A84" s="4" t="s">
        <v>69</v>
      </c>
      <c r="B84" s="5">
        <v>3</v>
      </c>
      <c r="C84" s="5">
        <v>0</v>
      </c>
      <c r="D84" s="5">
        <v>0</v>
      </c>
      <c r="E84" s="5">
        <v>3</v>
      </c>
      <c r="F84" s="5">
        <v>0</v>
      </c>
      <c r="G84" s="18">
        <v>3</v>
      </c>
      <c r="H84" s="19">
        <v>0</v>
      </c>
      <c r="I84" s="19">
        <v>0</v>
      </c>
      <c r="J84" s="19">
        <v>3</v>
      </c>
      <c r="K84" s="20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</row>
    <row r="85" spans="1:16" x14ac:dyDescent="0.2">
      <c r="A85" s="4" t="s">
        <v>70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18">
        <v>0</v>
      </c>
      <c r="H85" s="19">
        <v>0</v>
      </c>
      <c r="I85" s="19">
        <v>0</v>
      </c>
      <c r="J85" s="19">
        <v>0</v>
      </c>
      <c r="K85" s="20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</row>
    <row r="86" spans="1:16" x14ac:dyDescent="0.2">
      <c r="A86" s="4" t="s">
        <v>71</v>
      </c>
      <c r="B86" s="5">
        <v>328</v>
      </c>
      <c r="C86" s="5">
        <v>247</v>
      </c>
      <c r="D86" s="5">
        <v>34</v>
      </c>
      <c r="E86" s="5">
        <v>41</v>
      </c>
      <c r="F86" s="5">
        <v>6</v>
      </c>
      <c r="G86" s="21">
        <v>205</v>
      </c>
      <c r="H86" s="22">
        <v>169</v>
      </c>
      <c r="I86" s="22">
        <v>8</v>
      </c>
      <c r="J86" s="22">
        <v>28</v>
      </c>
      <c r="K86" s="23">
        <v>0</v>
      </c>
      <c r="L86" s="5">
        <v>123</v>
      </c>
      <c r="M86" s="5">
        <v>78</v>
      </c>
      <c r="N86" s="5">
        <v>25</v>
      </c>
      <c r="O86" s="5">
        <v>14</v>
      </c>
      <c r="P86" s="5">
        <v>6</v>
      </c>
    </row>
    <row r="87" spans="1:16" ht="14.4" x14ac:dyDescent="0.3">
      <c r="A87" s="43" t="s">
        <v>312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</row>
    <row r="88" spans="1:16" ht="14.4" x14ac:dyDescent="0.3">
      <c r="A88" s="45" t="s">
        <v>313</v>
      </c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</sheetData>
  <mergeCells count="6">
    <mergeCell ref="B46:F46"/>
    <mergeCell ref="G46:K46"/>
    <mergeCell ref="L46:P46"/>
    <mergeCell ref="B2:F2"/>
    <mergeCell ref="G2:K2"/>
    <mergeCell ref="L2:P2"/>
  </mergeCells>
  <pageMargins left="0.7" right="0.7" top="0.75" bottom="0.75" header="0.3" footer="0.3"/>
  <pageSetup orientation="landscape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7"/>
  <sheetViews>
    <sheetView view="pageBreakPreview" topLeftCell="C29" zoomScaleNormal="100" zoomScaleSheetLayoutView="100" workbookViewId="0">
      <selection activeCell="L20" sqref="L20"/>
    </sheetView>
  </sheetViews>
  <sheetFormatPr defaultColWidth="9.109375" defaultRowHeight="10.199999999999999" x14ac:dyDescent="0.2"/>
  <cols>
    <col min="1" max="1" width="19.109375" style="4" customWidth="1"/>
    <col min="2" max="16" width="6.6640625" style="5" customWidth="1"/>
    <col min="17" max="17" width="9.109375" style="4"/>
    <col min="18" max="18" width="16.109375" style="4" customWidth="1"/>
    <col min="19" max="16384" width="9.109375" style="4"/>
  </cols>
  <sheetData>
    <row r="1" spans="1:23" x14ac:dyDescent="0.2">
      <c r="A1" s="4" t="s">
        <v>322</v>
      </c>
    </row>
    <row r="2" spans="1:23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23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  <c r="R3" s="8"/>
      <c r="S3" s="8" t="s">
        <v>0</v>
      </c>
      <c r="T3" s="8" t="s">
        <v>3</v>
      </c>
      <c r="U3" s="8" t="s">
        <v>4</v>
      </c>
      <c r="V3" s="8" t="s">
        <v>5</v>
      </c>
      <c r="W3" s="8" t="s">
        <v>6</v>
      </c>
    </row>
    <row r="4" spans="1:23" x14ac:dyDescent="0.2">
      <c r="A4" s="49" t="s">
        <v>346</v>
      </c>
      <c r="G4" s="27"/>
      <c r="H4" s="13"/>
      <c r="I4" s="13"/>
      <c r="J4" s="13"/>
      <c r="K4" s="28"/>
      <c r="R4" s="4" t="s">
        <v>414</v>
      </c>
      <c r="S4" s="11">
        <f>S6*100/S5</f>
        <v>60.774212540476888</v>
      </c>
      <c r="T4" s="11">
        <f t="shared" ref="T4:W4" si="0">T6*100/T5</f>
        <v>59.773371104815865</v>
      </c>
      <c r="U4" s="11">
        <f t="shared" si="0"/>
        <v>65.638075313807533</v>
      </c>
      <c r="V4" s="11">
        <f t="shared" si="0"/>
        <v>60.120240480961925</v>
      </c>
      <c r="W4" s="11">
        <f t="shared" si="0"/>
        <v>69.658119658119659</v>
      </c>
    </row>
    <row r="5" spans="1:23" x14ac:dyDescent="0.2">
      <c r="A5" s="4" t="s">
        <v>0</v>
      </c>
      <c r="B5" s="5">
        <v>13588</v>
      </c>
      <c r="C5" s="5">
        <v>10943</v>
      </c>
      <c r="D5" s="5">
        <v>1912</v>
      </c>
      <c r="E5" s="5">
        <v>499</v>
      </c>
      <c r="F5" s="5">
        <v>234</v>
      </c>
      <c r="G5" s="18">
        <v>6540</v>
      </c>
      <c r="H5" s="19">
        <v>5247</v>
      </c>
      <c r="I5" s="19">
        <v>943</v>
      </c>
      <c r="J5" s="19">
        <v>241</v>
      </c>
      <c r="K5" s="20">
        <v>109</v>
      </c>
      <c r="L5" s="5">
        <v>7048</v>
      </c>
      <c r="M5" s="5">
        <v>5696</v>
      </c>
      <c r="N5" s="5">
        <v>968</v>
      </c>
      <c r="O5" s="5">
        <v>258</v>
      </c>
      <c r="P5" s="5">
        <v>126</v>
      </c>
      <c r="R5" s="4" t="s">
        <v>0</v>
      </c>
      <c r="S5" s="5">
        <v>13588</v>
      </c>
      <c r="T5" s="5">
        <v>10943</v>
      </c>
      <c r="U5" s="5">
        <v>1912</v>
      </c>
      <c r="V5" s="5">
        <v>499</v>
      </c>
      <c r="W5" s="5">
        <v>234</v>
      </c>
    </row>
    <row r="6" spans="1:23" x14ac:dyDescent="0.2">
      <c r="A6" s="4" t="s">
        <v>72</v>
      </c>
      <c r="B6" s="5">
        <v>8258</v>
      </c>
      <c r="C6" s="5">
        <v>6541</v>
      </c>
      <c r="D6" s="5">
        <v>1255</v>
      </c>
      <c r="E6" s="5">
        <v>300</v>
      </c>
      <c r="F6" s="5">
        <v>163</v>
      </c>
      <c r="G6" s="18">
        <v>3805</v>
      </c>
      <c r="H6" s="19">
        <v>2984</v>
      </c>
      <c r="I6" s="19">
        <v>632</v>
      </c>
      <c r="J6" s="19">
        <v>117</v>
      </c>
      <c r="K6" s="20">
        <v>71</v>
      </c>
      <c r="L6" s="5">
        <v>4454</v>
      </c>
      <c r="M6" s="5">
        <v>3556</v>
      </c>
      <c r="N6" s="5">
        <v>623</v>
      </c>
      <c r="O6" s="5">
        <v>183</v>
      </c>
      <c r="P6" s="5">
        <v>91</v>
      </c>
      <c r="R6" s="4" t="s">
        <v>72</v>
      </c>
      <c r="S6" s="5">
        <v>8258</v>
      </c>
      <c r="T6" s="5">
        <v>6541</v>
      </c>
      <c r="U6" s="5">
        <v>1255</v>
      </c>
      <c r="V6" s="5">
        <v>300</v>
      </c>
      <c r="W6" s="5">
        <v>163</v>
      </c>
    </row>
    <row r="7" spans="1:23" x14ac:dyDescent="0.2">
      <c r="A7" s="4" t="s">
        <v>73</v>
      </c>
      <c r="B7" s="5">
        <v>5330</v>
      </c>
      <c r="C7" s="5">
        <v>4402</v>
      </c>
      <c r="D7" s="5">
        <v>657</v>
      </c>
      <c r="E7" s="5">
        <v>200</v>
      </c>
      <c r="F7" s="5">
        <v>71</v>
      </c>
      <c r="G7" s="18">
        <v>2735</v>
      </c>
      <c r="H7" s="19">
        <v>2263</v>
      </c>
      <c r="I7" s="19">
        <v>312</v>
      </c>
      <c r="J7" s="19">
        <v>124</v>
      </c>
      <c r="K7" s="20">
        <v>37</v>
      </c>
      <c r="L7" s="5">
        <v>2594</v>
      </c>
      <c r="M7" s="5">
        <v>2139</v>
      </c>
      <c r="N7" s="5">
        <v>345</v>
      </c>
      <c r="O7" s="5">
        <v>76</v>
      </c>
      <c r="P7" s="5">
        <v>34</v>
      </c>
      <c r="R7" s="4" t="s">
        <v>415</v>
      </c>
      <c r="S7" s="5">
        <v>5223</v>
      </c>
      <c r="T7" s="5">
        <v>4324</v>
      </c>
      <c r="U7" s="5">
        <v>644</v>
      </c>
      <c r="V7" s="5">
        <v>189</v>
      </c>
      <c r="W7" s="5">
        <v>66</v>
      </c>
    </row>
    <row r="8" spans="1:23" x14ac:dyDescent="0.2">
      <c r="G8" s="18"/>
      <c r="H8" s="19"/>
      <c r="I8" s="19"/>
      <c r="J8" s="19"/>
      <c r="K8" s="20"/>
    </row>
    <row r="9" spans="1:23" x14ac:dyDescent="0.2">
      <c r="A9" s="49" t="s">
        <v>347</v>
      </c>
      <c r="G9" s="18"/>
      <c r="H9" s="19"/>
      <c r="I9" s="19"/>
      <c r="J9" s="19"/>
      <c r="K9" s="20"/>
      <c r="R9" s="8"/>
      <c r="S9" s="8" t="s">
        <v>0</v>
      </c>
      <c r="T9" s="8" t="s">
        <v>3</v>
      </c>
      <c r="U9" s="8" t="s">
        <v>4</v>
      </c>
      <c r="V9" s="8" t="s">
        <v>5</v>
      </c>
      <c r="W9" s="8" t="s">
        <v>6</v>
      </c>
    </row>
    <row r="10" spans="1:23" x14ac:dyDescent="0.2">
      <c r="A10" s="4" t="s">
        <v>0</v>
      </c>
      <c r="B10" s="5">
        <v>13588</v>
      </c>
      <c r="C10" s="5">
        <v>10943</v>
      </c>
      <c r="D10" s="5">
        <v>1912</v>
      </c>
      <c r="E10" s="5">
        <v>499</v>
      </c>
      <c r="F10" s="5">
        <v>234</v>
      </c>
      <c r="G10" s="18">
        <v>6540</v>
      </c>
      <c r="H10" s="19">
        <v>5247</v>
      </c>
      <c r="I10" s="19">
        <v>943</v>
      </c>
      <c r="J10" s="19">
        <v>241</v>
      </c>
      <c r="K10" s="20">
        <v>109</v>
      </c>
      <c r="L10" s="5">
        <v>7048</v>
      </c>
      <c r="M10" s="5">
        <v>5696</v>
      </c>
      <c r="N10" s="5">
        <v>968</v>
      </c>
      <c r="O10" s="5">
        <v>258</v>
      </c>
      <c r="P10" s="5">
        <v>126</v>
      </c>
      <c r="R10" s="4" t="s">
        <v>414</v>
      </c>
      <c r="S10" s="11">
        <f>S7*100/S5</f>
        <v>38.438327936414481</v>
      </c>
      <c r="T10" s="11">
        <f t="shared" ref="T10:W10" si="1">T7*100/T5</f>
        <v>39.513844466782416</v>
      </c>
      <c r="U10" s="11">
        <f t="shared" si="1"/>
        <v>33.68200836820084</v>
      </c>
      <c r="V10" s="11">
        <f t="shared" si="1"/>
        <v>37.875751503006015</v>
      </c>
      <c r="W10" s="11">
        <f t="shared" si="1"/>
        <v>28.205128205128204</v>
      </c>
    </row>
    <row r="11" spans="1:23" x14ac:dyDescent="0.2">
      <c r="A11" s="4" t="s">
        <v>74</v>
      </c>
      <c r="B11" s="5">
        <v>5223</v>
      </c>
      <c r="C11" s="5">
        <v>4324</v>
      </c>
      <c r="D11" s="5">
        <v>644</v>
      </c>
      <c r="E11" s="5">
        <v>189</v>
      </c>
      <c r="F11" s="5">
        <v>66</v>
      </c>
      <c r="G11" s="18">
        <v>2688</v>
      </c>
      <c r="H11" s="19">
        <v>2237</v>
      </c>
      <c r="I11" s="19">
        <v>303</v>
      </c>
      <c r="J11" s="19">
        <v>117</v>
      </c>
      <c r="K11" s="20">
        <v>31</v>
      </c>
      <c r="L11" s="5">
        <v>2535</v>
      </c>
      <c r="M11" s="5">
        <v>2087</v>
      </c>
      <c r="N11" s="5">
        <v>341</v>
      </c>
      <c r="O11" s="5">
        <v>72</v>
      </c>
      <c r="P11" s="5">
        <v>34</v>
      </c>
      <c r="S11" s="11"/>
      <c r="T11" s="11"/>
      <c r="U11" s="11"/>
      <c r="V11" s="11"/>
      <c r="W11" s="11"/>
    </row>
    <row r="12" spans="1:23" x14ac:dyDescent="0.2">
      <c r="A12" s="4" t="s">
        <v>75</v>
      </c>
      <c r="B12" s="5">
        <v>8365</v>
      </c>
      <c r="C12" s="5">
        <v>6619</v>
      </c>
      <c r="D12" s="5">
        <v>1267</v>
      </c>
      <c r="E12" s="5">
        <v>310</v>
      </c>
      <c r="F12" s="5">
        <v>169</v>
      </c>
      <c r="G12" s="18">
        <v>3852</v>
      </c>
      <c r="H12" s="19">
        <v>3010</v>
      </c>
      <c r="I12" s="19">
        <v>640</v>
      </c>
      <c r="J12" s="19">
        <v>124</v>
      </c>
      <c r="K12" s="20">
        <v>77</v>
      </c>
      <c r="L12" s="5">
        <v>4513</v>
      </c>
      <c r="M12" s="5">
        <v>3608</v>
      </c>
      <c r="N12" s="5">
        <v>627</v>
      </c>
      <c r="O12" s="5">
        <v>186</v>
      </c>
      <c r="P12" s="5">
        <v>91</v>
      </c>
    </row>
    <row r="13" spans="1:23" x14ac:dyDescent="0.2">
      <c r="G13" s="18"/>
      <c r="H13" s="19"/>
      <c r="I13" s="19"/>
      <c r="J13" s="19"/>
      <c r="K13" s="20"/>
    </row>
    <row r="14" spans="1:23" x14ac:dyDescent="0.2">
      <c r="A14" s="49" t="s">
        <v>348</v>
      </c>
      <c r="G14" s="18"/>
      <c r="H14" s="19"/>
      <c r="I14" s="19"/>
      <c r="J14" s="19"/>
      <c r="K14" s="20"/>
    </row>
    <row r="15" spans="1:23" x14ac:dyDescent="0.2">
      <c r="A15" s="4" t="s">
        <v>0</v>
      </c>
      <c r="B15" s="5">
        <v>13588</v>
      </c>
      <c r="C15" s="5">
        <v>10943</v>
      </c>
      <c r="D15" s="5">
        <v>1912</v>
      </c>
      <c r="E15" s="5">
        <v>499</v>
      </c>
      <c r="F15" s="5">
        <v>234</v>
      </c>
      <c r="G15" s="18">
        <v>6540</v>
      </c>
      <c r="H15" s="19">
        <v>5247</v>
      </c>
      <c r="I15" s="19">
        <v>943</v>
      </c>
      <c r="J15" s="19">
        <v>241</v>
      </c>
      <c r="K15" s="20">
        <v>109</v>
      </c>
      <c r="L15" s="5">
        <v>7048</v>
      </c>
      <c r="M15" s="5">
        <v>5696</v>
      </c>
      <c r="N15" s="5">
        <v>968</v>
      </c>
      <c r="O15" s="5">
        <v>258</v>
      </c>
      <c r="P15" s="5">
        <v>126</v>
      </c>
    </row>
    <row r="16" spans="1:23" x14ac:dyDescent="0.2">
      <c r="A16" s="4" t="s">
        <v>3</v>
      </c>
      <c r="B16" s="5">
        <v>6127</v>
      </c>
      <c r="C16" s="5">
        <v>6086</v>
      </c>
      <c r="D16" s="5">
        <v>38</v>
      </c>
      <c r="E16" s="5">
        <v>3</v>
      </c>
      <c r="F16" s="5">
        <v>0</v>
      </c>
      <c r="G16" s="18">
        <v>2726</v>
      </c>
      <c r="H16" s="19">
        <v>2718</v>
      </c>
      <c r="I16" s="19">
        <v>8</v>
      </c>
      <c r="J16" s="19">
        <v>0</v>
      </c>
      <c r="K16" s="20">
        <v>0</v>
      </c>
      <c r="L16" s="5">
        <v>3401</v>
      </c>
      <c r="M16" s="5">
        <v>3368</v>
      </c>
      <c r="N16" s="5">
        <v>29</v>
      </c>
      <c r="O16" s="5">
        <v>3</v>
      </c>
      <c r="P16" s="5">
        <v>0</v>
      </c>
    </row>
    <row r="17" spans="1:16" x14ac:dyDescent="0.2">
      <c r="A17" s="4" t="s">
        <v>4</v>
      </c>
      <c r="B17" s="5">
        <v>1302</v>
      </c>
      <c r="C17" s="5">
        <v>143</v>
      </c>
      <c r="D17" s="5">
        <v>1145</v>
      </c>
      <c r="E17" s="5">
        <v>10</v>
      </c>
      <c r="F17" s="5">
        <v>3</v>
      </c>
      <c r="G17" s="18">
        <v>623</v>
      </c>
      <c r="H17" s="19">
        <v>59</v>
      </c>
      <c r="I17" s="19">
        <v>564</v>
      </c>
      <c r="J17" s="19">
        <v>0</v>
      </c>
      <c r="K17" s="20">
        <v>0</v>
      </c>
      <c r="L17" s="5">
        <v>679</v>
      </c>
      <c r="M17" s="5">
        <v>85</v>
      </c>
      <c r="N17" s="5">
        <v>581</v>
      </c>
      <c r="O17" s="5">
        <v>10</v>
      </c>
      <c r="P17" s="5">
        <v>3</v>
      </c>
    </row>
    <row r="18" spans="1:16" x14ac:dyDescent="0.2">
      <c r="A18" s="4" t="s">
        <v>5</v>
      </c>
      <c r="B18" s="5">
        <v>330</v>
      </c>
      <c r="C18" s="5">
        <v>39</v>
      </c>
      <c r="D18" s="5">
        <v>29</v>
      </c>
      <c r="E18" s="5">
        <v>262</v>
      </c>
      <c r="F18" s="5">
        <v>0</v>
      </c>
      <c r="G18" s="18">
        <v>164</v>
      </c>
      <c r="H18" s="19">
        <v>33</v>
      </c>
      <c r="I18" s="19">
        <v>21</v>
      </c>
      <c r="J18" s="19">
        <v>110</v>
      </c>
      <c r="K18" s="20">
        <v>0</v>
      </c>
      <c r="L18" s="5">
        <v>166</v>
      </c>
      <c r="M18" s="5">
        <v>7</v>
      </c>
      <c r="N18" s="5">
        <v>8</v>
      </c>
      <c r="O18" s="5">
        <v>152</v>
      </c>
      <c r="P18" s="5">
        <v>0</v>
      </c>
    </row>
    <row r="19" spans="1:16" x14ac:dyDescent="0.2">
      <c r="A19" s="4" t="s">
        <v>6</v>
      </c>
      <c r="B19" s="5">
        <v>201</v>
      </c>
      <c r="C19" s="5">
        <v>20</v>
      </c>
      <c r="D19" s="5">
        <v>21</v>
      </c>
      <c r="E19" s="5">
        <v>0</v>
      </c>
      <c r="F19" s="5">
        <v>160</v>
      </c>
      <c r="G19" s="18">
        <v>107</v>
      </c>
      <c r="H19" s="19">
        <v>13</v>
      </c>
      <c r="I19" s="19">
        <v>17</v>
      </c>
      <c r="J19" s="19">
        <v>0</v>
      </c>
      <c r="K19" s="20">
        <v>77</v>
      </c>
      <c r="L19" s="5">
        <v>94</v>
      </c>
      <c r="M19" s="5">
        <v>7</v>
      </c>
      <c r="N19" s="5">
        <v>4</v>
      </c>
      <c r="O19" s="5">
        <v>0</v>
      </c>
      <c r="P19" s="5">
        <v>83</v>
      </c>
    </row>
    <row r="20" spans="1:16" x14ac:dyDescent="0.2">
      <c r="A20" s="4" t="s">
        <v>76</v>
      </c>
      <c r="B20" s="5">
        <v>54</v>
      </c>
      <c r="C20" s="5">
        <v>7</v>
      </c>
      <c r="D20" s="5">
        <v>17</v>
      </c>
      <c r="E20" s="5">
        <v>31</v>
      </c>
      <c r="F20" s="5">
        <v>0</v>
      </c>
      <c r="G20" s="18">
        <v>42</v>
      </c>
      <c r="H20" s="19">
        <v>7</v>
      </c>
      <c r="I20" s="19">
        <v>8</v>
      </c>
      <c r="J20" s="19">
        <v>28</v>
      </c>
      <c r="K20" s="20">
        <v>0</v>
      </c>
      <c r="M20" s="5">
        <v>0</v>
      </c>
      <c r="N20" s="5">
        <v>8</v>
      </c>
      <c r="O20" s="5">
        <v>3</v>
      </c>
      <c r="P20" s="5">
        <v>0</v>
      </c>
    </row>
    <row r="21" spans="1:16" x14ac:dyDescent="0.2">
      <c r="A21" s="4" t="s">
        <v>77</v>
      </c>
      <c r="B21" s="5">
        <v>12</v>
      </c>
      <c r="C21" s="5">
        <v>7</v>
      </c>
      <c r="D21" s="5">
        <v>0</v>
      </c>
      <c r="E21" s="5">
        <v>0</v>
      </c>
      <c r="F21" s="5">
        <v>6</v>
      </c>
      <c r="G21" s="18">
        <v>3</v>
      </c>
      <c r="H21" s="19">
        <v>0</v>
      </c>
      <c r="I21" s="19">
        <v>0</v>
      </c>
      <c r="J21" s="19">
        <v>0</v>
      </c>
      <c r="K21" s="20">
        <v>3</v>
      </c>
      <c r="L21" s="5">
        <v>9</v>
      </c>
      <c r="M21" s="5">
        <v>7</v>
      </c>
      <c r="N21" s="5">
        <v>0</v>
      </c>
      <c r="O21" s="5">
        <v>0</v>
      </c>
      <c r="P21" s="5">
        <v>3</v>
      </c>
    </row>
    <row r="22" spans="1:16" x14ac:dyDescent="0.2">
      <c r="A22" s="4" t="s">
        <v>78</v>
      </c>
      <c r="B22" s="5">
        <v>374</v>
      </c>
      <c r="C22" s="5">
        <v>299</v>
      </c>
      <c r="D22" s="5">
        <v>55</v>
      </c>
      <c r="E22" s="5">
        <v>21</v>
      </c>
      <c r="F22" s="5">
        <v>0</v>
      </c>
      <c r="G22" s="18">
        <v>217</v>
      </c>
      <c r="H22" s="19">
        <v>182</v>
      </c>
      <c r="I22" s="19">
        <v>21</v>
      </c>
      <c r="J22" s="19">
        <v>14</v>
      </c>
      <c r="K22" s="20">
        <v>0</v>
      </c>
      <c r="L22" s="5">
        <v>158</v>
      </c>
      <c r="M22" s="5">
        <v>117</v>
      </c>
      <c r="N22" s="5">
        <v>34</v>
      </c>
      <c r="O22" s="5">
        <v>7</v>
      </c>
      <c r="P22" s="5">
        <v>0</v>
      </c>
    </row>
    <row r="23" spans="1:16" x14ac:dyDescent="0.2">
      <c r="A23" s="4" t="s">
        <v>79</v>
      </c>
      <c r="B23" s="5">
        <v>4997</v>
      </c>
      <c r="C23" s="5">
        <v>4194</v>
      </c>
      <c r="D23" s="5">
        <v>590</v>
      </c>
      <c r="E23" s="5">
        <v>148</v>
      </c>
      <c r="F23" s="5">
        <v>66</v>
      </c>
      <c r="G23" s="18">
        <v>2544</v>
      </c>
      <c r="H23" s="19">
        <v>2152</v>
      </c>
      <c r="I23" s="19">
        <v>295</v>
      </c>
      <c r="J23" s="19">
        <v>69</v>
      </c>
      <c r="K23" s="20">
        <v>29</v>
      </c>
      <c r="L23" s="5">
        <v>2453</v>
      </c>
      <c r="M23" s="5">
        <v>2042</v>
      </c>
      <c r="N23" s="5">
        <v>295</v>
      </c>
      <c r="O23" s="5">
        <v>79</v>
      </c>
      <c r="P23" s="5">
        <v>37</v>
      </c>
    </row>
    <row r="24" spans="1:16" x14ac:dyDescent="0.2">
      <c r="A24" s="4" t="s">
        <v>80</v>
      </c>
      <c r="B24" s="5">
        <v>22</v>
      </c>
      <c r="C24" s="5">
        <v>7</v>
      </c>
      <c r="D24" s="5">
        <v>8</v>
      </c>
      <c r="E24" s="5">
        <v>7</v>
      </c>
      <c r="F24" s="5">
        <v>0</v>
      </c>
      <c r="G24" s="18">
        <v>11</v>
      </c>
      <c r="H24" s="19">
        <v>0</v>
      </c>
      <c r="I24" s="19">
        <v>4</v>
      </c>
      <c r="J24" s="19">
        <v>7</v>
      </c>
      <c r="K24" s="20">
        <v>0</v>
      </c>
      <c r="L24" s="5">
        <v>11</v>
      </c>
      <c r="M24" s="5">
        <v>7</v>
      </c>
      <c r="N24" s="5">
        <v>4</v>
      </c>
      <c r="O24" s="5">
        <v>0</v>
      </c>
      <c r="P24" s="5">
        <v>0</v>
      </c>
    </row>
    <row r="25" spans="1:16" x14ac:dyDescent="0.2">
      <c r="A25" s="4" t="s">
        <v>81</v>
      </c>
      <c r="B25" s="5">
        <v>14</v>
      </c>
      <c r="C25" s="5">
        <v>7</v>
      </c>
      <c r="D25" s="5">
        <v>4</v>
      </c>
      <c r="E25" s="5">
        <v>3</v>
      </c>
      <c r="F25" s="5">
        <v>0</v>
      </c>
      <c r="G25" s="18">
        <v>3</v>
      </c>
      <c r="H25" s="19">
        <v>0</v>
      </c>
      <c r="I25" s="19">
        <v>0</v>
      </c>
      <c r="J25" s="19">
        <v>3</v>
      </c>
      <c r="K25" s="20">
        <v>0</v>
      </c>
      <c r="L25" s="5">
        <v>11</v>
      </c>
      <c r="M25" s="5">
        <v>7</v>
      </c>
      <c r="N25" s="5">
        <v>4</v>
      </c>
      <c r="O25" s="5">
        <v>0</v>
      </c>
      <c r="P25" s="5">
        <v>0</v>
      </c>
    </row>
    <row r="26" spans="1:16" x14ac:dyDescent="0.2">
      <c r="A26" s="4" t="s">
        <v>82</v>
      </c>
      <c r="B26" s="5">
        <v>151</v>
      </c>
      <c r="C26" s="5">
        <v>130</v>
      </c>
      <c r="D26" s="5">
        <v>4</v>
      </c>
      <c r="E26" s="5">
        <v>17</v>
      </c>
      <c r="F26" s="5">
        <v>0</v>
      </c>
      <c r="G26" s="18">
        <v>96</v>
      </c>
      <c r="H26" s="19">
        <v>78</v>
      </c>
      <c r="I26" s="19">
        <v>4</v>
      </c>
      <c r="J26" s="19">
        <v>14</v>
      </c>
      <c r="K26" s="20">
        <v>0</v>
      </c>
      <c r="L26" s="5">
        <v>55</v>
      </c>
      <c r="M26" s="5">
        <v>52</v>
      </c>
      <c r="N26" s="5">
        <v>0</v>
      </c>
      <c r="O26" s="5">
        <v>3</v>
      </c>
      <c r="P26" s="5">
        <v>0</v>
      </c>
    </row>
    <row r="27" spans="1:16" x14ac:dyDescent="0.2">
      <c r="A27" s="4" t="s">
        <v>83</v>
      </c>
      <c r="B27" s="5">
        <v>13</v>
      </c>
      <c r="C27" s="5">
        <v>13</v>
      </c>
      <c r="D27" s="5">
        <v>0</v>
      </c>
      <c r="E27" s="5">
        <v>0</v>
      </c>
      <c r="F27" s="5">
        <v>0</v>
      </c>
      <c r="G27" s="18">
        <v>7</v>
      </c>
      <c r="H27" s="19">
        <v>7</v>
      </c>
      <c r="I27" s="19">
        <v>0</v>
      </c>
      <c r="J27" s="19">
        <v>0</v>
      </c>
      <c r="K27" s="20">
        <v>0</v>
      </c>
      <c r="L27" s="5">
        <v>7</v>
      </c>
      <c r="M27" s="5">
        <v>7</v>
      </c>
      <c r="N27" s="5">
        <v>0</v>
      </c>
      <c r="O27" s="5">
        <v>0</v>
      </c>
      <c r="P27" s="5">
        <v>0</v>
      </c>
    </row>
    <row r="28" spans="1:16" x14ac:dyDescent="0.2">
      <c r="A28" s="4" t="s">
        <v>70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18">
        <v>0</v>
      </c>
      <c r="H28" s="19">
        <v>0</v>
      </c>
      <c r="I28" s="19">
        <v>0</v>
      </c>
      <c r="J28" s="19">
        <v>0</v>
      </c>
      <c r="K28" s="20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x14ac:dyDescent="0.2">
      <c r="G29" s="18"/>
      <c r="H29" s="19"/>
      <c r="I29" s="19"/>
      <c r="J29" s="19"/>
      <c r="K29" s="20"/>
    </row>
    <row r="30" spans="1:16" x14ac:dyDescent="0.2">
      <c r="A30" s="49" t="s">
        <v>349</v>
      </c>
      <c r="G30" s="18"/>
      <c r="H30" s="19"/>
      <c r="I30" s="19"/>
      <c r="J30" s="19"/>
      <c r="K30" s="20"/>
    </row>
    <row r="31" spans="1:16" x14ac:dyDescent="0.2">
      <c r="A31" s="4" t="s">
        <v>0</v>
      </c>
      <c r="B31" s="5">
        <v>13588</v>
      </c>
      <c r="C31" s="5">
        <v>10943</v>
      </c>
      <c r="D31" s="5">
        <v>1912</v>
      </c>
      <c r="E31" s="5">
        <v>499</v>
      </c>
      <c r="F31" s="5">
        <v>234</v>
      </c>
      <c r="G31" s="18">
        <v>6540</v>
      </c>
      <c r="H31" s="19">
        <v>5247</v>
      </c>
      <c r="I31" s="19">
        <v>943</v>
      </c>
      <c r="J31" s="19">
        <v>241</v>
      </c>
      <c r="K31" s="20">
        <v>109</v>
      </c>
      <c r="L31" s="5">
        <v>7048</v>
      </c>
      <c r="M31" s="5">
        <v>5696</v>
      </c>
      <c r="N31" s="5">
        <v>968</v>
      </c>
      <c r="O31" s="5">
        <v>258</v>
      </c>
      <c r="P31" s="5">
        <v>126</v>
      </c>
    </row>
    <row r="32" spans="1:16" x14ac:dyDescent="0.2">
      <c r="A32" s="4" t="s">
        <v>84</v>
      </c>
      <c r="B32" s="5">
        <v>3235</v>
      </c>
      <c r="C32" s="5">
        <v>2549</v>
      </c>
      <c r="D32" s="5">
        <v>526</v>
      </c>
      <c r="E32" s="5">
        <v>83</v>
      </c>
      <c r="F32" s="5">
        <v>77</v>
      </c>
      <c r="G32" s="18">
        <v>1829</v>
      </c>
      <c r="H32" s="19">
        <v>1450</v>
      </c>
      <c r="I32" s="19">
        <v>291</v>
      </c>
      <c r="J32" s="19">
        <v>52</v>
      </c>
      <c r="K32" s="20">
        <v>37</v>
      </c>
      <c r="L32" s="5">
        <v>1406</v>
      </c>
      <c r="M32" s="5">
        <v>1099</v>
      </c>
      <c r="N32" s="5">
        <v>236</v>
      </c>
      <c r="O32" s="5">
        <v>31</v>
      </c>
      <c r="P32" s="5">
        <v>40</v>
      </c>
    </row>
    <row r="33" spans="1:16" x14ac:dyDescent="0.2">
      <c r="A33" s="4" t="s">
        <v>85</v>
      </c>
      <c r="B33" s="5">
        <v>696</v>
      </c>
      <c r="C33" s="5">
        <v>579</v>
      </c>
      <c r="D33" s="5">
        <v>97</v>
      </c>
      <c r="E33" s="5">
        <v>17</v>
      </c>
      <c r="F33" s="5">
        <v>3</v>
      </c>
      <c r="G33" s="18">
        <v>246</v>
      </c>
      <c r="H33" s="19">
        <v>215</v>
      </c>
      <c r="I33" s="19">
        <v>21</v>
      </c>
      <c r="J33" s="19">
        <v>10</v>
      </c>
      <c r="K33" s="20">
        <v>0</v>
      </c>
      <c r="L33" s="5">
        <v>450</v>
      </c>
      <c r="M33" s="5">
        <v>364</v>
      </c>
      <c r="N33" s="5">
        <v>76</v>
      </c>
      <c r="O33" s="5">
        <v>7</v>
      </c>
      <c r="P33" s="5">
        <v>3</v>
      </c>
    </row>
    <row r="34" spans="1:16" x14ac:dyDescent="0.2">
      <c r="A34" s="4" t="s">
        <v>86</v>
      </c>
      <c r="B34" s="5">
        <v>1821</v>
      </c>
      <c r="C34" s="5">
        <v>1463</v>
      </c>
      <c r="D34" s="5">
        <v>261</v>
      </c>
      <c r="E34" s="5">
        <v>83</v>
      </c>
      <c r="F34" s="5">
        <v>14</v>
      </c>
      <c r="G34" s="18">
        <v>709</v>
      </c>
      <c r="H34" s="19">
        <v>559</v>
      </c>
      <c r="I34" s="19">
        <v>105</v>
      </c>
      <c r="J34" s="19">
        <v>41</v>
      </c>
      <c r="K34" s="20">
        <v>3</v>
      </c>
      <c r="L34" s="5">
        <v>1112</v>
      </c>
      <c r="M34" s="5">
        <v>904</v>
      </c>
      <c r="N34" s="5">
        <v>156</v>
      </c>
      <c r="O34" s="5">
        <v>41</v>
      </c>
      <c r="P34" s="5">
        <v>11</v>
      </c>
    </row>
    <row r="35" spans="1:16" x14ac:dyDescent="0.2">
      <c r="A35" s="4" t="s">
        <v>87</v>
      </c>
      <c r="B35" s="5">
        <v>2311</v>
      </c>
      <c r="C35" s="5">
        <v>1729</v>
      </c>
      <c r="D35" s="5">
        <v>375</v>
      </c>
      <c r="E35" s="5">
        <v>138</v>
      </c>
      <c r="F35" s="5">
        <v>69</v>
      </c>
      <c r="G35" s="18">
        <v>955</v>
      </c>
      <c r="H35" s="19">
        <v>670</v>
      </c>
      <c r="I35" s="19">
        <v>206</v>
      </c>
      <c r="J35" s="19">
        <v>45</v>
      </c>
      <c r="K35" s="20">
        <v>34</v>
      </c>
      <c r="L35" s="5">
        <v>1356</v>
      </c>
      <c r="M35" s="5">
        <v>1060</v>
      </c>
      <c r="N35" s="5">
        <v>168</v>
      </c>
      <c r="O35" s="5">
        <v>93</v>
      </c>
      <c r="P35" s="5">
        <v>34</v>
      </c>
    </row>
    <row r="36" spans="1:16" x14ac:dyDescent="0.2">
      <c r="A36" s="4" t="s">
        <v>88</v>
      </c>
      <c r="B36" s="5">
        <v>76</v>
      </c>
      <c r="C36" s="5">
        <v>72</v>
      </c>
      <c r="D36" s="5">
        <v>4</v>
      </c>
      <c r="E36" s="5">
        <v>0</v>
      </c>
      <c r="F36" s="5">
        <v>0</v>
      </c>
      <c r="G36" s="18">
        <v>37</v>
      </c>
      <c r="H36" s="19">
        <v>33</v>
      </c>
      <c r="I36" s="19">
        <v>4</v>
      </c>
      <c r="J36" s="19">
        <v>0</v>
      </c>
      <c r="K36" s="20">
        <v>0</v>
      </c>
      <c r="L36" s="5">
        <v>39</v>
      </c>
      <c r="M36" s="5">
        <v>39</v>
      </c>
      <c r="N36" s="5">
        <v>0</v>
      </c>
      <c r="O36" s="5">
        <v>0</v>
      </c>
      <c r="P36" s="5">
        <v>0</v>
      </c>
    </row>
    <row r="37" spans="1:16" x14ac:dyDescent="0.2">
      <c r="A37" s="4" t="s">
        <v>89</v>
      </c>
      <c r="B37" s="5">
        <v>205</v>
      </c>
      <c r="C37" s="5">
        <v>137</v>
      </c>
      <c r="D37" s="5">
        <v>59</v>
      </c>
      <c r="E37" s="5">
        <v>3</v>
      </c>
      <c r="F37" s="5">
        <v>6</v>
      </c>
      <c r="G37" s="18">
        <v>82</v>
      </c>
      <c r="H37" s="19">
        <v>52</v>
      </c>
      <c r="I37" s="19">
        <v>21</v>
      </c>
      <c r="J37" s="19">
        <v>3</v>
      </c>
      <c r="K37" s="20">
        <v>6</v>
      </c>
      <c r="L37" s="5">
        <v>122</v>
      </c>
      <c r="M37" s="5">
        <v>85</v>
      </c>
      <c r="N37" s="5">
        <v>38</v>
      </c>
      <c r="O37" s="5">
        <v>0</v>
      </c>
      <c r="P37" s="5">
        <v>0</v>
      </c>
    </row>
    <row r="38" spans="1:16" x14ac:dyDescent="0.2">
      <c r="A38" s="4" t="s">
        <v>90</v>
      </c>
      <c r="B38" s="5">
        <v>249</v>
      </c>
      <c r="C38" s="5">
        <v>221</v>
      </c>
      <c r="D38" s="5">
        <v>0</v>
      </c>
      <c r="E38" s="5">
        <v>28</v>
      </c>
      <c r="F38" s="5">
        <v>0</v>
      </c>
      <c r="G38" s="18">
        <v>138</v>
      </c>
      <c r="H38" s="19">
        <v>117</v>
      </c>
      <c r="I38" s="19">
        <v>0</v>
      </c>
      <c r="J38" s="19">
        <v>21</v>
      </c>
      <c r="K38" s="20">
        <v>0</v>
      </c>
      <c r="L38" s="5">
        <v>111</v>
      </c>
      <c r="M38" s="5">
        <v>104</v>
      </c>
      <c r="N38" s="5">
        <v>0</v>
      </c>
      <c r="O38" s="5">
        <v>7</v>
      </c>
      <c r="P38" s="5">
        <v>0</v>
      </c>
    </row>
    <row r="39" spans="1:16" x14ac:dyDescent="0.2">
      <c r="A39" s="4" t="s">
        <v>91</v>
      </c>
      <c r="B39" s="5">
        <v>4997</v>
      </c>
      <c r="C39" s="5">
        <v>4194</v>
      </c>
      <c r="D39" s="5">
        <v>590</v>
      </c>
      <c r="E39" s="5">
        <v>148</v>
      </c>
      <c r="F39" s="5">
        <v>66</v>
      </c>
      <c r="G39" s="21">
        <v>2544</v>
      </c>
      <c r="H39" s="22">
        <v>2152</v>
      </c>
      <c r="I39" s="22">
        <v>295</v>
      </c>
      <c r="J39" s="22">
        <v>69</v>
      </c>
      <c r="K39" s="23">
        <v>29</v>
      </c>
      <c r="L39" s="5">
        <v>2453</v>
      </c>
      <c r="M39" s="5">
        <v>2042</v>
      </c>
      <c r="N39" s="5">
        <v>295</v>
      </c>
      <c r="O39" s="5">
        <v>79</v>
      </c>
      <c r="P39" s="5">
        <v>37</v>
      </c>
    </row>
    <row r="40" spans="1:16" ht="14.4" x14ac:dyDescent="0.3">
      <c r="A40" s="43" t="s">
        <v>312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ht="14.4" x14ac:dyDescent="0.3">
      <c r="A41" s="45" t="s">
        <v>313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5" spans="1:16" x14ac:dyDescent="0.2">
      <c r="J45" s="8" t="s">
        <v>0</v>
      </c>
      <c r="K45" s="8" t="s">
        <v>3</v>
      </c>
      <c r="L45" s="8" t="s">
        <v>4</v>
      </c>
      <c r="M45" s="8" t="s">
        <v>5</v>
      </c>
      <c r="N45" s="8" t="s">
        <v>6</v>
      </c>
    </row>
    <row r="46" spans="1:16" x14ac:dyDescent="0.2">
      <c r="I46" s="5" t="s">
        <v>416</v>
      </c>
      <c r="J46" s="5">
        <v>60.774212540476888</v>
      </c>
      <c r="K46" s="5">
        <v>59.773371104815865</v>
      </c>
      <c r="L46" s="5">
        <v>65.638075313807533</v>
      </c>
      <c r="M46" s="5">
        <v>60.120240480961925</v>
      </c>
      <c r="N46" s="5">
        <v>69.658119658119659</v>
      </c>
    </row>
    <row r="47" spans="1:16" x14ac:dyDescent="0.2">
      <c r="I47" s="5" t="s">
        <v>417</v>
      </c>
      <c r="J47" s="5">
        <v>38.438327936414481</v>
      </c>
      <c r="K47" s="5">
        <v>39.513844466782416</v>
      </c>
      <c r="L47" s="5">
        <v>33.68200836820084</v>
      </c>
      <c r="M47" s="5">
        <v>37.875751503006015</v>
      </c>
      <c r="N47" s="5">
        <v>28.205128205128204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3"/>
  <sheetViews>
    <sheetView view="pageBreakPreview" zoomScaleNormal="100" zoomScaleSheetLayoutView="100" workbookViewId="0">
      <selection activeCell="S13" sqref="S13:X19"/>
    </sheetView>
  </sheetViews>
  <sheetFormatPr defaultColWidth="9.109375" defaultRowHeight="10.199999999999999" x14ac:dyDescent="0.2"/>
  <cols>
    <col min="1" max="1" width="12.109375" style="1" customWidth="1"/>
    <col min="2" max="16" width="6.88671875" style="2" customWidth="1"/>
    <col min="17" max="16384" width="9.109375" style="3"/>
  </cols>
  <sheetData>
    <row r="1" spans="1:24" x14ac:dyDescent="0.2">
      <c r="A1" s="14" t="s">
        <v>323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4" x14ac:dyDescent="0.2">
      <c r="A2" s="15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24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24" x14ac:dyDescent="0.2">
      <c r="A4" s="50" t="s">
        <v>350</v>
      </c>
      <c r="B4" s="5"/>
      <c r="C4" s="5"/>
      <c r="D4" s="5"/>
      <c r="E4" s="5"/>
      <c r="F4" s="5"/>
      <c r="G4" s="27"/>
      <c r="H4" s="13"/>
      <c r="I4" s="13"/>
      <c r="J4" s="13"/>
      <c r="K4" s="28"/>
      <c r="L4" s="5"/>
      <c r="M4" s="5"/>
      <c r="N4" s="5"/>
      <c r="O4" s="5"/>
      <c r="P4" s="5"/>
    </row>
    <row r="5" spans="1:24" x14ac:dyDescent="0.2">
      <c r="A5" s="14" t="s">
        <v>0</v>
      </c>
      <c r="B5" s="5">
        <v>7922</v>
      </c>
      <c r="C5" s="5">
        <v>6287</v>
      </c>
      <c r="D5" s="5">
        <v>1234</v>
      </c>
      <c r="E5" s="5">
        <v>238</v>
      </c>
      <c r="F5" s="5">
        <v>163</v>
      </c>
      <c r="G5" s="18">
        <v>3603</v>
      </c>
      <c r="H5" s="19">
        <v>2822</v>
      </c>
      <c r="I5" s="19">
        <v>611</v>
      </c>
      <c r="J5" s="19">
        <v>93</v>
      </c>
      <c r="K5" s="20">
        <v>77</v>
      </c>
      <c r="L5" s="5">
        <v>4319</v>
      </c>
      <c r="M5" s="5">
        <v>3465</v>
      </c>
      <c r="N5" s="5">
        <v>623</v>
      </c>
      <c r="O5" s="5">
        <v>145</v>
      </c>
      <c r="P5" s="5">
        <v>86</v>
      </c>
    </row>
    <row r="6" spans="1:24" x14ac:dyDescent="0.2">
      <c r="A6" s="14" t="s">
        <v>92</v>
      </c>
      <c r="B6" s="5">
        <v>952</v>
      </c>
      <c r="C6" s="5">
        <v>702</v>
      </c>
      <c r="D6" s="5">
        <v>156</v>
      </c>
      <c r="E6" s="5">
        <v>31</v>
      </c>
      <c r="F6" s="5">
        <v>63</v>
      </c>
      <c r="G6" s="18">
        <v>442</v>
      </c>
      <c r="H6" s="19">
        <v>319</v>
      </c>
      <c r="I6" s="19">
        <v>80</v>
      </c>
      <c r="J6" s="19">
        <v>17</v>
      </c>
      <c r="K6" s="20">
        <v>26</v>
      </c>
      <c r="L6" s="5">
        <v>510</v>
      </c>
      <c r="M6" s="5">
        <v>384</v>
      </c>
      <c r="N6" s="5">
        <v>76</v>
      </c>
      <c r="O6" s="5">
        <v>14</v>
      </c>
      <c r="P6" s="5">
        <v>37</v>
      </c>
    </row>
    <row r="7" spans="1:24" x14ac:dyDescent="0.2">
      <c r="A7" s="14" t="s">
        <v>93</v>
      </c>
      <c r="B7" s="5">
        <v>2060</v>
      </c>
      <c r="C7" s="5">
        <v>1638</v>
      </c>
      <c r="D7" s="5">
        <v>328</v>
      </c>
      <c r="E7" s="5">
        <v>76</v>
      </c>
      <c r="F7" s="5">
        <v>17</v>
      </c>
      <c r="G7" s="18">
        <v>919</v>
      </c>
      <c r="H7" s="19">
        <v>735</v>
      </c>
      <c r="I7" s="19">
        <v>152</v>
      </c>
      <c r="J7" s="19">
        <v>24</v>
      </c>
      <c r="K7" s="20">
        <v>9</v>
      </c>
      <c r="L7" s="5">
        <v>1141</v>
      </c>
      <c r="M7" s="5">
        <v>904</v>
      </c>
      <c r="N7" s="5">
        <v>177</v>
      </c>
      <c r="O7" s="5">
        <v>52</v>
      </c>
      <c r="P7" s="5">
        <v>9</v>
      </c>
    </row>
    <row r="8" spans="1:24" x14ac:dyDescent="0.2">
      <c r="A8" s="14" t="s">
        <v>94</v>
      </c>
      <c r="B8" s="5">
        <v>1482</v>
      </c>
      <c r="C8" s="5">
        <v>1196</v>
      </c>
      <c r="D8" s="5">
        <v>223</v>
      </c>
      <c r="E8" s="5">
        <v>31</v>
      </c>
      <c r="F8" s="5">
        <v>31</v>
      </c>
      <c r="G8" s="18">
        <v>608</v>
      </c>
      <c r="H8" s="19">
        <v>475</v>
      </c>
      <c r="I8" s="19">
        <v>105</v>
      </c>
      <c r="J8" s="19">
        <v>14</v>
      </c>
      <c r="K8" s="20">
        <v>14</v>
      </c>
      <c r="L8" s="5">
        <v>874</v>
      </c>
      <c r="M8" s="5">
        <v>722</v>
      </c>
      <c r="N8" s="5">
        <v>118</v>
      </c>
      <c r="O8" s="5">
        <v>17</v>
      </c>
      <c r="P8" s="5">
        <v>17</v>
      </c>
    </row>
    <row r="9" spans="1:24" x14ac:dyDescent="0.2">
      <c r="A9" s="14" t="s">
        <v>95</v>
      </c>
      <c r="B9" s="5">
        <v>1443</v>
      </c>
      <c r="C9" s="5">
        <v>1170</v>
      </c>
      <c r="D9" s="5">
        <v>215</v>
      </c>
      <c r="E9" s="5">
        <v>38</v>
      </c>
      <c r="F9" s="5">
        <v>20</v>
      </c>
      <c r="G9" s="18">
        <v>668</v>
      </c>
      <c r="H9" s="19">
        <v>527</v>
      </c>
      <c r="I9" s="19">
        <v>109</v>
      </c>
      <c r="J9" s="19">
        <v>17</v>
      </c>
      <c r="K9" s="20">
        <v>14</v>
      </c>
      <c r="L9" s="5">
        <v>775</v>
      </c>
      <c r="M9" s="5">
        <v>644</v>
      </c>
      <c r="N9" s="5">
        <v>105</v>
      </c>
      <c r="O9" s="5">
        <v>21</v>
      </c>
      <c r="P9" s="5">
        <v>6</v>
      </c>
    </row>
    <row r="10" spans="1:24" x14ac:dyDescent="0.2">
      <c r="A10" s="14" t="s">
        <v>96</v>
      </c>
      <c r="B10" s="5">
        <v>1451</v>
      </c>
      <c r="C10" s="5">
        <v>1151</v>
      </c>
      <c r="D10" s="5">
        <v>236</v>
      </c>
      <c r="E10" s="5">
        <v>41</v>
      </c>
      <c r="F10" s="5">
        <v>23</v>
      </c>
      <c r="G10" s="18">
        <v>698</v>
      </c>
      <c r="H10" s="19">
        <v>546</v>
      </c>
      <c r="I10" s="19">
        <v>131</v>
      </c>
      <c r="J10" s="19">
        <v>10</v>
      </c>
      <c r="K10" s="20">
        <v>11</v>
      </c>
      <c r="L10" s="5">
        <v>752</v>
      </c>
      <c r="M10" s="5">
        <v>605</v>
      </c>
      <c r="N10" s="5">
        <v>105</v>
      </c>
      <c r="O10" s="5">
        <v>31</v>
      </c>
      <c r="P10" s="5">
        <v>11</v>
      </c>
    </row>
    <row r="11" spans="1:24" x14ac:dyDescent="0.2">
      <c r="A11" s="14" t="s">
        <v>97</v>
      </c>
      <c r="B11" s="5">
        <v>534</v>
      </c>
      <c r="C11" s="5">
        <v>429</v>
      </c>
      <c r="D11" s="5">
        <v>76</v>
      </c>
      <c r="E11" s="5">
        <v>21</v>
      </c>
      <c r="F11" s="5">
        <v>9</v>
      </c>
      <c r="G11" s="18">
        <v>268</v>
      </c>
      <c r="H11" s="19">
        <v>221</v>
      </c>
      <c r="I11" s="19">
        <v>34</v>
      </c>
      <c r="J11" s="19">
        <v>10</v>
      </c>
      <c r="K11" s="20">
        <v>3</v>
      </c>
      <c r="L11" s="5">
        <v>266</v>
      </c>
      <c r="M11" s="5">
        <v>208</v>
      </c>
      <c r="N11" s="5">
        <v>42</v>
      </c>
      <c r="O11" s="5">
        <v>10</v>
      </c>
      <c r="P11" s="5">
        <v>6</v>
      </c>
    </row>
    <row r="12" spans="1:24" x14ac:dyDescent="0.2">
      <c r="A12" s="14"/>
      <c r="B12" s="5"/>
      <c r="C12" s="5"/>
      <c r="D12" s="5"/>
      <c r="E12" s="5"/>
      <c r="F12" s="5"/>
      <c r="G12" s="18"/>
      <c r="H12" s="19"/>
      <c r="I12" s="19"/>
      <c r="J12" s="19"/>
      <c r="K12" s="20"/>
      <c r="L12" s="5"/>
      <c r="M12" s="5"/>
      <c r="N12" s="5"/>
      <c r="O12" s="5"/>
      <c r="P12" s="5"/>
    </row>
    <row r="13" spans="1:24" x14ac:dyDescent="0.2">
      <c r="A13" s="50" t="s">
        <v>351</v>
      </c>
      <c r="B13" s="5"/>
      <c r="C13" s="5"/>
      <c r="D13" s="5"/>
      <c r="E13" s="5"/>
      <c r="F13" s="5"/>
      <c r="G13" s="18"/>
      <c r="H13" s="19"/>
      <c r="I13" s="19"/>
      <c r="J13" s="19"/>
      <c r="K13" s="20"/>
      <c r="L13" s="5"/>
      <c r="M13" s="5"/>
      <c r="N13" s="5"/>
      <c r="O13" s="5"/>
      <c r="P13" s="5"/>
      <c r="T13" s="8" t="s">
        <v>0</v>
      </c>
      <c r="U13" s="8" t="s">
        <v>3</v>
      </c>
      <c r="V13" s="8" t="s">
        <v>4</v>
      </c>
      <c r="W13" s="8" t="s">
        <v>5</v>
      </c>
      <c r="X13" s="8" t="s">
        <v>6</v>
      </c>
    </row>
    <row r="14" spans="1:24" x14ac:dyDescent="0.2">
      <c r="A14" s="14" t="s">
        <v>0</v>
      </c>
      <c r="B14" s="5">
        <v>7922</v>
      </c>
      <c r="C14" s="5">
        <v>6287</v>
      </c>
      <c r="D14" s="5">
        <v>1234</v>
      </c>
      <c r="E14" s="5">
        <v>238</v>
      </c>
      <c r="F14" s="5">
        <v>163</v>
      </c>
      <c r="G14" s="18">
        <v>3603</v>
      </c>
      <c r="H14" s="19">
        <v>2822</v>
      </c>
      <c r="I14" s="19">
        <v>611</v>
      </c>
      <c r="J14" s="19">
        <v>93</v>
      </c>
      <c r="K14" s="20">
        <v>77</v>
      </c>
      <c r="L14" s="5">
        <v>4319</v>
      </c>
      <c r="M14" s="5">
        <v>3465</v>
      </c>
      <c r="N14" s="5">
        <v>623</v>
      </c>
      <c r="O14" s="5">
        <v>145</v>
      </c>
      <c r="P14" s="5">
        <v>86</v>
      </c>
      <c r="R14" s="3">
        <v>6</v>
      </c>
      <c r="S14" s="14" t="s">
        <v>97</v>
      </c>
      <c r="T14" s="5">
        <v>321</v>
      </c>
      <c r="U14" s="5">
        <v>267</v>
      </c>
      <c r="V14" s="5">
        <v>42</v>
      </c>
      <c r="W14" s="5">
        <v>3</v>
      </c>
      <c r="X14" s="5">
        <v>9</v>
      </c>
    </row>
    <row r="15" spans="1:24" x14ac:dyDescent="0.2">
      <c r="A15" s="14" t="s">
        <v>92</v>
      </c>
      <c r="B15" s="5">
        <v>1167</v>
      </c>
      <c r="C15" s="5">
        <v>826</v>
      </c>
      <c r="D15" s="5">
        <v>232</v>
      </c>
      <c r="E15" s="5">
        <v>38</v>
      </c>
      <c r="F15" s="5">
        <v>71</v>
      </c>
      <c r="G15" s="18">
        <v>551</v>
      </c>
      <c r="H15" s="19">
        <v>371</v>
      </c>
      <c r="I15" s="19">
        <v>135</v>
      </c>
      <c r="J15" s="19">
        <v>17</v>
      </c>
      <c r="K15" s="20">
        <v>29</v>
      </c>
      <c r="L15" s="5">
        <v>616</v>
      </c>
      <c r="M15" s="5">
        <v>455</v>
      </c>
      <c r="N15" s="5">
        <v>97</v>
      </c>
      <c r="O15" s="5">
        <v>21</v>
      </c>
      <c r="P15" s="5">
        <v>43</v>
      </c>
      <c r="R15" s="3">
        <v>5</v>
      </c>
      <c r="S15" s="14" t="s">
        <v>96</v>
      </c>
      <c r="T15" s="5">
        <v>1325</v>
      </c>
      <c r="U15" s="5">
        <v>1086</v>
      </c>
      <c r="V15" s="5">
        <v>181</v>
      </c>
      <c r="W15" s="5">
        <v>38</v>
      </c>
      <c r="X15" s="5">
        <v>20</v>
      </c>
    </row>
    <row r="16" spans="1:24" x14ac:dyDescent="0.2">
      <c r="A16" s="14" t="s">
        <v>93</v>
      </c>
      <c r="B16" s="5">
        <v>2183</v>
      </c>
      <c r="C16" s="5">
        <v>1729</v>
      </c>
      <c r="D16" s="5">
        <v>354</v>
      </c>
      <c r="E16" s="5">
        <v>83</v>
      </c>
      <c r="F16" s="5">
        <v>17</v>
      </c>
      <c r="G16" s="18">
        <v>985</v>
      </c>
      <c r="H16" s="19">
        <v>780</v>
      </c>
      <c r="I16" s="19">
        <v>164</v>
      </c>
      <c r="J16" s="19">
        <v>34</v>
      </c>
      <c r="K16" s="20">
        <v>6</v>
      </c>
      <c r="L16" s="5">
        <v>1198</v>
      </c>
      <c r="M16" s="5">
        <v>949</v>
      </c>
      <c r="N16" s="5">
        <v>189</v>
      </c>
      <c r="O16" s="5">
        <v>48</v>
      </c>
      <c r="P16" s="5">
        <v>11</v>
      </c>
      <c r="R16" s="3">
        <v>4</v>
      </c>
      <c r="S16" s="14" t="s">
        <v>95</v>
      </c>
      <c r="T16" s="5">
        <v>1432</v>
      </c>
      <c r="U16" s="5">
        <v>1183</v>
      </c>
      <c r="V16" s="5">
        <v>198</v>
      </c>
      <c r="W16" s="5">
        <v>31</v>
      </c>
      <c r="X16" s="5">
        <v>20</v>
      </c>
    </row>
    <row r="17" spans="1:24" x14ac:dyDescent="0.2">
      <c r="A17" s="14" t="s">
        <v>94</v>
      </c>
      <c r="B17" s="5">
        <v>1494</v>
      </c>
      <c r="C17" s="5">
        <v>1196</v>
      </c>
      <c r="D17" s="5">
        <v>227</v>
      </c>
      <c r="E17" s="5">
        <v>45</v>
      </c>
      <c r="F17" s="5">
        <v>26</v>
      </c>
      <c r="G17" s="18">
        <v>629</v>
      </c>
      <c r="H17" s="19">
        <v>488</v>
      </c>
      <c r="I17" s="19">
        <v>114</v>
      </c>
      <c r="J17" s="19">
        <v>14</v>
      </c>
      <c r="K17" s="20">
        <v>14</v>
      </c>
      <c r="L17" s="5">
        <v>865</v>
      </c>
      <c r="M17" s="5">
        <v>709</v>
      </c>
      <c r="N17" s="5">
        <v>114</v>
      </c>
      <c r="O17" s="5">
        <v>31</v>
      </c>
      <c r="P17" s="5">
        <v>11</v>
      </c>
      <c r="R17" s="3">
        <v>3</v>
      </c>
      <c r="S17" s="14" t="s">
        <v>94</v>
      </c>
      <c r="T17" s="5">
        <v>1494</v>
      </c>
      <c r="U17" s="5">
        <v>1196</v>
      </c>
      <c r="V17" s="5">
        <v>227</v>
      </c>
      <c r="W17" s="5">
        <v>45</v>
      </c>
      <c r="X17" s="5">
        <v>26</v>
      </c>
    </row>
    <row r="18" spans="1:24" x14ac:dyDescent="0.2">
      <c r="A18" s="14" t="s">
        <v>95</v>
      </c>
      <c r="B18" s="5">
        <v>1432</v>
      </c>
      <c r="C18" s="5">
        <v>1183</v>
      </c>
      <c r="D18" s="5">
        <v>198</v>
      </c>
      <c r="E18" s="5">
        <v>31</v>
      </c>
      <c r="F18" s="5">
        <v>20</v>
      </c>
      <c r="G18" s="18">
        <v>664</v>
      </c>
      <c r="H18" s="19">
        <v>533</v>
      </c>
      <c r="I18" s="19">
        <v>97</v>
      </c>
      <c r="J18" s="19">
        <v>17</v>
      </c>
      <c r="K18" s="20">
        <v>17</v>
      </c>
      <c r="L18" s="5">
        <v>768</v>
      </c>
      <c r="M18" s="5">
        <v>650</v>
      </c>
      <c r="N18" s="5">
        <v>101</v>
      </c>
      <c r="O18" s="5">
        <v>14</v>
      </c>
      <c r="P18" s="5">
        <v>3</v>
      </c>
      <c r="R18" s="3">
        <v>2</v>
      </c>
      <c r="S18" s="14" t="s">
        <v>93</v>
      </c>
      <c r="T18" s="5">
        <v>2183</v>
      </c>
      <c r="U18" s="5">
        <v>1729</v>
      </c>
      <c r="V18" s="5">
        <v>354</v>
      </c>
      <c r="W18" s="5">
        <v>83</v>
      </c>
      <c r="X18" s="5">
        <v>17</v>
      </c>
    </row>
    <row r="19" spans="1:24" x14ac:dyDescent="0.2">
      <c r="A19" s="14" t="s">
        <v>96</v>
      </c>
      <c r="B19" s="5">
        <v>1325</v>
      </c>
      <c r="C19" s="5">
        <v>1086</v>
      </c>
      <c r="D19" s="5">
        <v>181</v>
      </c>
      <c r="E19" s="5">
        <v>38</v>
      </c>
      <c r="F19" s="5">
        <v>20</v>
      </c>
      <c r="G19" s="18">
        <v>617</v>
      </c>
      <c r="H19" s="19">
        <v>514</v>
      </c>
      <c r="I19" s="19">
        <v>84</v>
      </c>
      <c r="J19" s="19">
        <v>10</v>
      </c>
      <c r="K19" s="20">
        <v>9</v>
      </c>
      <c r="L19" s="5">
        <v>708</v>
      </c>
      <c r="M19" s="5">
        <v>572</v>
      </c>
      <c r="N19" s="5">
        <v>97</v>
      </c>
      <c r="O19" s="5">
        <v>28</v>
      </c>
      <c r="P19" s="5">
        <v>11</v>
      </c>
      <c r="R19" s="3">
        <v>1</v>
      </c>
      <c r="S19" s="14" t="s">
        <v>92</v>
      </c>
      <c r="T19" s="5">
        <v>1167</v>
      </c>
      <c r="U19" s="5">
        <v>826</v>
      </c>
      <c r="V19" s="5">
        <v>232</v>
      </c>
      <c r="W19" s="5">
        <v>38</v>
      </c>
      <c r="X19" s="5">
        <v>71</v>
      </c>
    </row>
    <row r="20" spans="1:24" x14ac:dyDescent="0.2">
      <c r="A20" s="14" t="s">
        <v>97</v>
      </c>
      <c r="B20" s="5">
        <v>321</v>
      </c>
      <c r="C20" s="5">
        <v>267</v>
      </c>
      <c r="D20" s="5">
        <v>42</v>
      </c>
      <c r="E20" s="5">
        <v>3</v>
      </c>
      <c r="F20" s="5">
        <v>9</v>
      </c>
      <c r="G20" s="18">
        <v>156</v>
      </c>
      <c r="H20" s="19">
        <v>137</v>
      </c>
      <c r="I20" s="19">
        <v>17</v>
      </c>
      <c r="J20" s="19">
        <v>0</v>
      </c>
      <c r="K20" s="20">
        <v>3</v>
      </c>
      <c r="L20" s="5">
        <v>164</v>
      </c>
      <c r="M20" s="5">
        <v>130</v>
      </c>
      <c r="N20" s="5">
        <v>25</v>
      </c>
      <c r="O20" s="5">
        <v>3</v>
      </c>
      <c r="P20" s="5">
        <v>6</v>
      </c>
    </row>
    <row r="21" spans="1:24" x14ac:dyDescent="0.2">
      <c r="A21" s="14"/>
      <c r="B21" s="5"/>
      <c r="C21" s="5"/>
      <c r="D21" s="5"/>
      <c r="E21" s="5"/>
      <c r="F21" s="5"/>
      <c r="G21" s="18"/>
      <c r="H21" s="19"/>
      <c r="I21" s="19"/>
      <c r="J21" s="19"/>
      <c r="K21" s="20"/>
      <c r="L21" s="5"/>
      <c r="M21" s="5"/>
      <c r="N21" s="5"/>
      <c r="O21" s="5"/>
      <c r="P21" s="5"/>
    </row>
    <row r="22" spans="1:24" x14ac:dyDescent="0.2">
      <c r="A22" s="50" t="s">
        <v>352</v>
      </c>
      <c r="B22" s="5"/>
      <c r="C22" s="5"/>
      <c r="D22" s="5"/>
      <c r="E22" s="5"/>
      <c r="F22" s="5"/>
      <c r="G22" s="18"/>
      <c r="H22" s="19"/>
      <c r="I22" s="19"/>
      <c r="J22" s="19"/>
      <c r="K22" s="20"/>
      <c r="L22" s="5"/>
      <c r="M22" s="5"/>
      <c r="N22" s="5"/>
      <c r="O22" s="5"/>
      <c r="P22" s="5"/>
    </row>
    <row r="23" spans="1:24" x14ac:dyDescent="0.2">
      <c r="A23" s="14" t="s">
        <v>0</v>
      </c>
      <c r="B23" s="5">
        <v>13588</v>
      </c>
      <c r="C23" s="5">
        <v>10943</v>
      </c>
      <c r="D23" s="5">
        <v>1912</v>
      </c>
      <c r="E23" s="5">
        <v>499</v>
      </c>
      <c r="F23" s="5">
        <v>234</v>
      </c>
      <c r="G23" s="18">
        <v>6540</v>
      </c>
      <c r="H23" s="19">
        <v>5247</v>
      </c>
      <c r="I23" s="19">
        <v>943</v>
      </c>
      <c r="J23" s="19">
        <v>241</v>
      </c>
      <c r="K23" s="20">
        <v>109</v>
      </c>
      <c r="L23" s="5">
        <v>7048</v>
      </c>
      <c r="M23" s="5">
        <v>5696</v>
      </c>
      <c r="N23" s="5">
        <v>968</v>
      </c>
      <c r="O23" s="5">
        <v>258</v>
      </c>
      <c r="P23" s="5">
        <v>126</v>
      </c>
    </row>
    <row r="24" spans="1:24" x14ac:dyDescent="0.2">
      <c r="A24" s="14" t="s">
        <v>98</v>
      </c>
      <c r="B24" s="5">
        <v>9345</v>
      </c>
      <c r="C24" s="5">
        <v>7555</v>
      </c>
      <c r="D24" s="5">
        <v>1297</v>
      </c>
      <c r="E24" s="5">
        <v>293</v>
      </c>
      <c r="F24" s="5">
        <v>200</v>
      </c>
      <c r="G24" s="18">
        <v>4655</v>
      </c>
      <c r="H24" s="19">
        <v>3752</v>
      </c>
      <c r="I24" s="19">
        <v>653</v>
      </c>
      <c r="J24" s="19">
        <v>162</v>
      </c>
      <c r="K24" s="20">
        <v>89</v>
      </c>
      <c r="L24" s="5">
        <v>4690</v>
      </c>
      <c r="M24" s="5">
        <v>3804</v>
      </c>
      <c r="N24" s="5">
        <v>644</v>
      </c>
      <c r="O24" s="5">
        <v>131</v>
      </c>
      <c r="P24" s="5">
        <v>111</v>
      </c>
    </row>
    <row r="25" spans="1:24" x14ac:dyDescent="0.2">
      <c r="A25" s="14" t="s">
        <v>99</v>
      </c>
      <c r="B25" s="5">
        <v>1665</v>
      </c>
      <c r="C25" s="5">
        <v>1359</v>
      </c>
      <c r="D25" s="5">
        <v>206</v>
      </c>
      <c r="E25" s="5">
        <v>83</v>
      </c>
      <c r="F25" s="5">
        <v>17</v>
      </c>
      <c r="G25" s="18">
        <v>798</v>
      </c>
      <c r="H25" s="19">
        <v>637</v>
      </c>
      <c r="I25" s="19">
        <v>118</v>
      </c>
      <c r="J25" s="19">
        <v>34</v>
      </c>
      <c r="K25" s="20">
        <v>9</v>
      </c>
      <c r="L25" s="5">
        <v>867</v>
      </c>
      <c r="M25" s="5">
        <v>722</v>
      </c>
      <c r="N25" s="5">
        <v>88</v>
      </c>
      <c r="O25" s="5">
        <v>48</v>
      </c>
      <c r="P25" s="5">
        <v>9</v>
      </c>
    </row>
    <row r="26" spans="1:24" x14ac:dyDescent="0.2">
      <c r="A26" s="14" t="s">
        <v>100</v>
      </c>
      <c r="B26" s="5">
        <v>941</v>
      </c>
      <c r="C26" s="5">
        <v>774</v>
      </c>
      <c r="D26" s="5">
        <v>105</v>
      </c>
      <c r="E26" s="5">
        <v>45</v>
      </c>
      <c r="F26" s="5">
        <v>17</v>
      </c>
      <c r="G26" s="18">
        <v>414</v>
      </c>
      <c r="H26" s="19">
        <v>325</v>
      </c>
      <c r="I26" s="19">
        <v>67</v>
      </c>
      <c r="J26" s="19">
        <v>10</v>
      </c>
      <c r="K26" s="20">
        <v>11</v>
      </c>
      <c r="L26" s="5">
        <v>527</v>
      </c>
      <c r="M26" s="5">
        <v>449</v>
      </c>
      <c r="N26" s="5">
        <v>38</v>
      </c>
      <c r="O26" s="5">
        <v>34</v>
      </c>
      <c r="P26" s="5">
        <v>6</v>
      </c>
    </row>
    <row r="27" spans="1:24" x14ac:dyDescent="0.2">
      <c r="A27" s="14" t="s">
        <v>101</v>
      </c>
      <c r="B27" s="5">
        <v>489</v>
      </c>
      <c r="C27" s="5">
        <v>403</v>
      </c>
      <c r="D27" s="5">
        <v>76</v>
      </c>
      <c r="E27" s="5">
        <v>10</v>
      </c>
      <c r="F27" s="5">
        <v>0</v>
      </c>
      <c r="G27" s="18">
        <v>212</v>
      </c>
      <c r="H27" s="19">
        <v>182</v>
      </c>
      <c r="I27" s="19">
        <v>29</v>
      </c>
      <c r="J27" s="19">
        <v>0</v>
      </c>
      <c r="K27" s="20">
        <v>0</v>
      </c>
      <c r="L27" s="5">
        <v>278</v>
      </c>
      <c r="M27" s="5">
        <v>221</v>
      </c>
      <c r="N27" s="5">
        <v>46</v>
      </c>
      <c r="O27" s="5">
        <v>10</v>
      </c>
      <c r="P27" s="5">
        <v>0</v>
      </c>
    </row>
    <row r="28" spans="1:24" x14ac:dyDescent="0.2">
      <c r="A28" s="14" t="s">
        <v>102</v>
      </c>
      <c r="B28" s="5">
        <v>383</v>
      </c>
      <c r="C28" s="5">
        <v>293</v>
      </c>
      <c r="D28" s="5">
        <v>80</v>
      </c>
      <c r="E28" s="5">
        <v>10</v>
      </c>
      <c r="F28" s="5">
        <v>0</v>
      </c>
      <c r="G28" s="18">
        <v>144</v>
      </c>
      <c r="H28" s="19">
        <v>124</v>
      </c>
      <c r="I28" s="19">
        <v>17</v>
      </c>
      <c r="J28" s="19">
        <v>3</v>
      </c>
      <c r="K28" s="20">
        <v>0</v>
      </c>
      <c r="L28" s="5">
        <v>239</v>
      </c>
      <c r="M28" s="5">
        <v>169</v>
      </c>
      <c r="N28" s="5">
        <v>63</v>
      </c>
      <c r="O28" s="5">
        <v>7</v>
      </c>
      <c r="P28" s="5">
        <v>0</v>
      </c>
    </row>
    <row r="29" spans="1:24" x14ac:dyDescent="0.2">
      <c r="A29" s="14" t="s">
        <v>103</v>
      </c>
      <c r="B29" s="5">
        <v>255</v>
      </c>
      <c r="C29" s="5">
        <v>195</v>
      </c>
      <c r="D29" s="5">
        <v>46</v>
      </c>
      <c r="E29" s="5">
        <v>14</v>
      </c>
      <c r="F29" s="5">
        <v>0</v>
      </c>
      <c r="G29" s="18">
        <v>111</v>
      </c>
      <c r="H29" s="19">
        <v>91</v>
      </c>
      <c r="I29" s="19">
        <v>17</v>
      </c>
      <c r="J29" s="19">
        <v>3</v>
      </c>
      <c r="K29" s="20">
        <v>0</v>
      </c>
      <c r="L29" s="5">
        <v>144</v>
      </c>
      <c r="M29" s="5">
        <v>104</v>
      </c>
      <c r="N29" s="5">
        <v>29</v>
      </c>
      <c r="O29" s="5">
        <v>10</v>
      </c>
      <c r="P29" s="5">
        <v>0</v>
      </c>
    </row>
    <row r="30" spans="1:24" x14ac:dyDescent="0.2">
      <c r="A30" s="14" t="s">
        <v>104</v>
      </c>
      <c r="B30" s="5">
        <v>141</v>
      </c>
      <c r="C30" s="5">
        <v>117</v>
      </c>
      <c r="D30" s="5">
        <v>17</v>
      </c>
      <c r="E30" s="5">
        <v>7</v>
      </c>
      <c r="F30" s="5">
        <v>0</v>
      </c>
      <c r="G30" s="18">
        <v>40</v>
      </c>
      <c r="H30" s="19">
        <v>33</v>
      </c>
      <c r="I30" s="19">
        <v>4</v>
      </c>
      <c r="J30" s="19">
        <v>3</v>
      </c>
      <c r="K30" s="20">
        <v>0</v>
      </c>
      <c r="L30" s="5">
        <v>101</v>
      </c>
      <c r="M30" s="5">
        <v>85</v>
      </c>
      <c r="N30" s="5">
        <v>13</v>
      </c>
      <c r="O30" s="5">
        <v>3</v>
      </c>
      <c r="P30" s="5">
        <v>0</v>
      </c>
    </row>
    <row r="31" spans="1:24" x14ac:dyDescent="0.2">
      <c r="A31" s="14" t="s">
        <v>105</v>
      </c>
      <c r="B31" s="5">
        <v>369</v>
      </c>
      <c r="C31" s="5">
        <v>247</v>
      </c>
      <c r="D31" s="5">
        <v>84</v>
      </c>
      <c r="E31" s="5">
        <v>38</v>
      </c>
      <c r="F31" s="5">
        <v>0</v>
      </c>
      <c r="G31" s="18">
        <v>166</v>
      </c>
      <c r="H31" s="19">
        <v>104</v>
      </c>
      <c r="I31" s="19">
        <v>38</v>
      </c>
      <c r="J31" s="19">
        <v>24</v>
      </c>
      <c r="K31" s="20">
        <v>0</v>
      </c>
      <c r="L31" s="5">
        <v>203</v>
      </c>
      <c r="M31" s="5">
        <v>143</v>
      </c>
      <c r="N31" s="5">
        <v>46</v>
      </c>
      <c r="O31" s="5">
        <v>14</v>
      </c>
      <c r="P31" s="5">
        <v>0</v>
      </c>
    </row>
    <row r="32" spans="1:24" x14ac:dyDescent="0.2">
      <c r="A32" s="14"/>
      <c r="B32" s="5"/>
      <c r="C32" s="5"/>
      <c r="D32" s="5"/>
      <c r="E32" s="5"/>
      <c r="F32" s="5"/>
      <c r="G32" s="18"/>
      <c r="H32" s="19"/>
      <c r="I32" s="19"/>
      <c r="J32" s="19"/>
      <c r="K32" s="20"/>
      <c r="L32" s="5"/>
      <c r="M32" s="5"/>
      <c r="N32" s="5"/>
      <c r="O32" s="5"/>
      <c r="P32" s="5"/>
    </row>
    <row r="33" spans="1:16" x14ac:dyDescent="0.2">
      <c r="A33" s="50" t="s">
        <v>353</v>
      </c>
      <c r="B33" s="5"/>
      <c r="C33" s="5"/>
      <c r="D33" s="5"/>
      <c r="E33" s="5"/>
      <c r="F33" s="5"/>
      <c r="G33" s="18"/>
      <c r="H33" s="19"/>
      <c r="I33" s="19"/>
      <c r="J33" s="19"/>
      <c r="K33" s="20"/>
      <c r="L33" s="5"/>
      <c r="M33" s="5"/>
      <c r="N33" s="5"/>
      <c r="O33" s="5"/>
      <c r="P33" s="5"/>
    </row>
    <row r="34" spans="1:16" x14ac:dyDescent="0.2">
      <c r="A34" s="14" t="s">
        <v>0</v>
      </c>
      <c r="B34" s="5">
        <v>4224</v>
      </c>
      <c r="C34" s="5">
        <v>3368</v>
      </c>
      <c r="D34" s="5">
        <v>615</v>
      </c>
      <c r="E34" s="5">
        <v>207</v>
      </c>
      <c r="F34" s="5">
        <v>34</v>
      </c>
      <c r="G34" s="18">
        <v>1872</v>
      </c>
      <c r="H34" s="19">
        <v>1482</v>
      </c>
      <c r="I34" s="19">
        <v>291</v>
      </c>
      <c r="J34" s="19">
        <v>79</v>
      </c>
      <c r="K34" s="20">
        <v>20</v>
      </c>
      <c r="L34" s="5">
        <v>2351</v>
      </c>
      <c r="M34" s="5">
        <v>1886</v>
      </c>
      <c r="N34" s="5">
        <v>324</v>
      </c>
      <c r="O34" s="5">
        <v>127</v>
      </c>
      <c r="P34" s="5">
        <v>14</v>
      </c>
    </row>
    <row r="35" spans="1:16" x14ac:dyDescent="0.2">
      <c r="A35" s="14">
        <v>2012</v>
      </c>
      <c r="B35" s="5">
        <v>495</v>
      </c>
      <c r="C35" s="5">
        <v>351</v>
      </c>
      <c r="D35" s="5">
        <v>101</v>
      </c>
      <c r="E35" s="5">
        <v>34</v>
      </c>
      <c r="F35" s="5">
        <v>9</v>
      </c>
      <c r="G35" s="18">
        <v>246</v>
      </c>
      <c r="H35" s="19">
        <v>182</v>
      </c>
      <c r="I35" s="19">
        <v>51</v>
      </c>
      <c r="J35" s="19">
        <v>10</v>
      </c>
      <c r="K35" s="20">
        <v>3</v>
      </c>
      <c r="L35" s="5">
        <v>249</v>
      </c>
      <c r="M35" s="5">
        <v>169</v>
      </c>
      <c r="N35" s="5">
        <v>51</v>
      </c>
      <c r="O35" s="5">
        <v>24</v>
      </c>
      <c r="P35" s="5">
        <v>6</v>
      </c>
    </row>
    <row r="36" spans="1:16" x14ac:dyDescent="0.2">
      <c r="A36" s="14">
        <v>2011</v>
      </c>
      <c r="B36" s="5">
        <v>944</v>
      </c>
      <c r="C36" s="5">
        <v>715</v>
      </c>
      <c r="D36" s="5">
        <v>164</v>
      </c>
      <c r="E36" s="5">
        <v>59</v>
      </c>
      <c r="F36" s="5">
        <v>6</v>
      </c>
      <c r="G36" s="18">
        <v>419</v>
      </c>
      <c r="H36" s="19">
        <v>332</v>
      </c>
      <c r="I36" s="19">
        <v>67</v>
      </c>
      <c r="J36" s="19">
        <v>17</v>
      </c>
      <c r="K36" s="20">
        <v>3</v>
      </c>
      <c r="L36" s="5">
        <v>525</v>
      </c>
      <c r="M36" s="5">
        <v>384</v>
      </c>
      <c r="N36" s="5">
        <v>97</v>
      </c>
      <c r="O36" s="5">
        <v>41</v>
      </c>
      <c r="P36" s="5">
        <v>3</v>
      </c>
    </row>
    <row r="37" spans="1:16" x14ac:dyDescent="0.2">
      <c r="A37" s="14">
        <v>2010</v>
      </c>
      <c r="B37" s="5">
        <v>741</v>
      </c>
      <c r="C37" s="5">
        <v>605</v>
      </c>
      <c r="D37" s="5">
        <v>122</v>
      </c>
      <c r="E37" s="5">
        <v>14</v>
      </c>
      <c r="F37" s="5">
        <v>0</v>
      </c>
      <c r="G37" s="18">
        <v>295</v>
      </c>
      <c r="H37" s="19">
        <v>241</v>
      </c>
      <c r="I37" s="19">
        <v>51</v>
      </c>
      <c r="J37" s="19">
        <v>3</v>
      </c>
      <c r="K37" s="20">
        <v>0</v>
      </c>
      <c r="L37" s="5">
        <v>446</v>
      </c>
      <c r="M37" s="5">
        <v>364</v>
      </c>
      <c r="N37" s="5">
        <v>72</v>
      </c>
      <c r="O37" s="5">
        <v>10</v>
      </c>
      <c r="P37" s="5">
        <v>0</v>
      </c>
    </row>
    <row r="38" spans="1:16" x14ac:dyDescent="0.2">
      <c r="A38" s="14" t="s">
        <v>106</v>
      </c>
      <c r="B38" s="5">
        <v>636</v>
      </c>
      <c r="C38" s="5">
        <v>546</v>
      </c>
      <c r="D38" s="5">
        <v>38</v>
      </c>
      <c r="E38" s="5">
        <v>52</v>
      </c>
      <c r="F38" s="5">
        <v>0</v>
      </c>
      <c r="G38" s="18">
        <v>252</v>
      </c>
      <c r="H38" s="19">
        <v>215</v>
      </c>
      <c r="I38" s="19">
        <v>17</v>
      </c>
      <c r="J38" s="19">
        <v>21</v>
      </c>
      <c r="K38" s="20">
        <v>0</v>
      </c>
      <c r="L38" s="5">
        <v>384</v>
      </c>
      <c r="M38" s="5">
        <v>332</v>
      </c>
      <c r="N38" s="5">
        <v>21</v>
      </c>
      <c r="O38" s="5">
        <v>31</v>
      </c>
      <c r="P38" s="5">
        <v>0</v>
      </c>
    </row>
    <row r="39" spans="1:16" x14ac:dyDescent="0.2">
      <c r="A39" s="14" t="s">
        <v>107</v>
      </c>
      <c r="B39" s="5">
        <v>716</v>
      </c>
      <c r="C39" s="5">
        <v>579</v>
      </c>
      <c r="D39" s="5">
        <v>101</v>
      </c>
      <c r="E39" s="5">
        <v>31</v>
      </c>
      <c r="F39" s="5">
        <v>6</v>
      </c>
      <c r="G39" s="18">
        <v>324</v>
      </c>
      <c r="H39" s="19">
        <v>241</v>
      </c>
      <c r="I39" s="19">
        <v>63</v>
      </c>
      <c r="J39" s="19">
        <v>17</v>
      </c>
      <c r="K39" s="20">
        <v>3</v>
      </c>
      <c r="L39" s="5">
        <v>393</v>
      </c>
      <c r="M39" s="5">
        <v>338</v>
      </c>
      <c r="N39" s="5">
        <v>38</v>
      </c>
      <c r="O39" s="5">
        <v>14</v>
      </c>
      <c r="P39" s="5">
        <v>3</v>
      </c>
    </row>
    <row r="40" spans="1:16" x14ac:dyDescent="0.2">
      <c r="A40" s="14" t="s">
        <v>108</v>
      </c>
      <c r="B40" s="5">
        <v>431</v>
      </c>
      <c r="C40" s="5">
        <v>371</v>
      </c>
      <c r="D40" s="5">
        <v>51</v>
      </c>
      <c r="E40" s="5">
        <v>7</v>
      </c>
      <c r="F40" s="5">
        <v>3</v>
      </c>
      <c r="G40" s="18">
        <v>245</v>
      </c>
      <c r="H40" s="19">
        <v>202</v>
      </c>
      <c r="I40" s="19">
        <v>34</v>
      </c>
      <c r="J40" s="19">
        <v>7</v>
      </c>
      <c r="K40" s="20">
        <v>3</v>
      </c>
      <c r="L40" s="5">
        <v>186</v>
      </c>
      <c r="M40" s="5">
        <v>169</v>
      </c>
      <c r="N40" s="5">
        <v>17</v>
      </c>
      <c r="O40" s="5">
        <v>0</v>
      </c>
      <c r="P40" s="5">
        <v>0</v>
      </c>
    </row>
    <row r="41" spans="1:16" x14ac:dyDescent="0.2">
      <c r="A41" s="14" t="s">
        <v>109</v>
      </c>
      <c r="B41" s="5">
        <v>261</v>
      </c>
      <c r="C41" s="5">
        <v>202</v>
      </c>
      <c r="D41" s="5">
        <v>38</v>
      </c>
      <c r="E41" s="5">
        <v>10</v>
      </c>
      <c r="F41" s="5">
        <v>11</v>
      </c>
      <c r="G41" s="21">
        <v>92</v>
      </c>
      <c r="H41" s="22">
        <v>72</v>
      </c>
      <c r="I41" s="22">
        <v>8</v>
      </c>
      <c r="J41" s="22">
        <v>3</v>
      </c>
      <c r="K41" s="23">
        <v>9</v>
      </c>
      <c r="L41" s="5">
        <v>169</v>
      </c>
      <c r="M41" s="5">
        <v>130</v>
      </c>
      <c r="N41" s="5">
        <v>29</v>
      </c>
      <c r="O41" s="5">
        <v>7</v>
      </c>
      <c r="P41" s="5">
        <v>3</v>
      </c>
    </row>
    <row r="42" spans="1:16" ht="14.4" x14ac:dyDescent="0.3">
      <c r="A42" s="43" t="s">
        <v>312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ht="14.4" x14ac:dyDescent="0.3">
      <c r="A43" s="45" t="s">
        <v>313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</sheetData>
  <sortState xmlns:xlrd2="http://schemas.microsoft.com/office/spreadsheetml/2017/richdata2" ref="R14:X19">
    <sortCondition descending="1" ref="R14:R19"/>
  </sortState>
  <mergeCells count="3">
    <mergeCell ref="B2:F2"/>
    <mergeCell ref="G2:K2"/>
    <mergeCell ref="L2:P2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view="pageBreakPreview" zoomScaleNormal="100" zoomScaleSheetLayoutView="100" workbookViewId="0">
      <selection sqref="A1:P47"/>
    </sheetView>
  </sheetViews>
  <sheetFormatPr defaultColWidth="9.109375" defaultRowHeight="10.199999999999999" x14ac:dyDescent="0.2"/>
  <cols>
    <col min="1" max="1" width="26.88671875" style="4" customWidth="1"/>
    <col min="2" max="16" width="5.88671875" style="5" customWidth="1"/>
    <col min="17" max="16384" width="9.109375" style="4"/>
  </cols>
  <sheetData>
    <row r="1" spans="1:16" x14ac:dyDescent="0.2">
      <c r="A1" s="3" t="s">
        <v>315</v>
      </c>
    </row>
    <row r="2" spans="1:16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16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16" x14ac:dyDescent="0.2">
      <c r="A4" s="49" t="s">
        <v>354</v>
      </c>
      <c r="G4" s="27"/>
      <c r="H4" s="13"/>
      <c r="I4" s="13"/>
      <c r="J4" s="13"/>
      <c r="K4" s="28"/>
    </row>
    <row r="5" spans="1:16" x14ac:dyDescent="0.2">
      <c r="A5" s="4" t="s">
        <v>0</v>
      </c>
      <c r="B5" s="5">
        <v>13588</v>
      </c>
      <c r="C5" s="5">
        <v>10943</v>
      </c>
      <c r="D5" s="5">
        <v>1912</v>
      </c>
      <c r="E5" s="5">
        <v>499</v>
      </c>
      <c r="F5" s="5">
        <v>234</v>
      </c>
      <c r="G5" s="18">
        <v>6540</v>
      </c>
      <c r="H5" s="19">
        <v>5247</v>
      </c>
      <c r="I5" s="19">
        <v>943</v>
      </c>
      <c r="J5" s="19">
        <v>241</v>
      </c>
      <c r="K5" s="20">
        <v>109</v>
      </c>
      <c r="L5" s="5">
        <v>7048</v>
      </c>
      <c r="M5" s="5">
        <v>5696</v>
      </c>
      <c r="N5" s="5">
        <v>968</v>
      </c>
      <c r="O5" s="5">
        <v>258</v>
      </c>
      <c r="P5" s="5">
        <v>126</v>
      </c>
    </row>
    <row r="6" spans="1:16" x14ac:dyDescent="0.2">
      <c r="A6" s="4" t="s">
        <v>110</v>
      </c>
      <c r="B6" s="5">
        <v>8914</v>
      </c>
      <c r="C6" s="5">
        <v>7217</v>
      </c>
      <c r="D6" s="5">
        <v>1255</v>
      </c>
      <c r="E6" s="5">
        <v>300</v>
      </c>
      <c r="F6" s="5">
        <v>143</v>
      </c>
      <c r="G6" s="18">
        <v>4292</v>
      </c>
      <c r="H6" s="19">
        <v>3485</v>
      </c>
      <c r="I6" s="19">
        <v>602</v>
      </c>
      <c r="J6" s="19">
        <v>145</v>
      </c>
      <c r="K6" s="20">
        <v>60</v>
      </c>
      <c r="L6" s="5">
        <v>4623</v>
      </c>
      <c r="M6" s="5">
        <v>3732</v>
      </c>
      <c r="N6" s="5">
        <v>653</v>
      </c>
      <c r="O6" s="5">
        <v>155</v>
      </c>
      <c r="P6" s="5">
        <v>83</v>
      </c>
    </row>
    <row r="7" spans="1:16" x14ac:dyDescent="0.2">
      <c r="A7" s="4" t="s">
        <v>111</v>
      </c>
      <c r="B7" s="5">
        <v>4616</v>
      </c>
      <c r="C7" s="5">
        <v>3680</v>
      </c>
      <c r="D7" s="5">
        <v>648</v>
      </c>
      <c r="E7" s="5">
        <v>196</v>
      </c>
      <c r="F7" s="5">
        <v>91</v>
      </c>
      <c r="G7" s="18">
        <v>2232</v>
      </c>
      <c r="H7" s="19">
        <v>1749</v>
      </c>
      <c r="I7" s="19">
        <v>341</v>
      </c>
      <c r="J7" s="19">
        <v>93</v>
      </c>
      <c r="K7" s="20">
        <v>49</v>
      </c>
      <c r="L7" s="5">
        <v>2385</v>
      </c>
      <c r="M7" s="5">
        <v>1931</v>
      </c>
      <c r="N7" s="5">
        <v>307</v>
      </c>
      <c r="O7" s="5">
        <v>103</v>
      </c>
      <c r="P7" s="5">
        <v>43</v>
      </c>
    </row>
    <row r="8" spans="1:16" x14ac:dyDescent="0.2">
      <c r="A8" s="4" t="s">
        <v>112</v>
      </c>
      <c r="B8" s="5">
        <v>57</v>
      </c>
      <c r="C8" s="5">
        <v>46</v>
      </c>
      <c r="D8" s="5">
        <v>8</v>
      </c>
      <c r="E8" s="5">
        <v>3</v>
      </c>
      <c r="F8" s="5">
        <v>0</v>
      </c>
      <c r="G8" s="18">
        <v>16</v>
      </c>
      <c r="H8" s="19">
        <v>13</v>
      </c>
      <c r="I8" s="19">
        <v>0</v>
      </c>
      <c r="J8" s="19">
        <v>3</v>
      </c>
      <c r="K8" s="20">
        <v>0</v>
      </c>
      <c r="L8" s="5">
        <v>41</v>
      </c>
      <c r="M8" s="5">
        <v>33</v>
      </c>
      <c r="N8" s="5">
        <v>8</v>
      </c>
      <c r="O8" s="5">
        <v>0</v>
      </c>
      <c r="P8" s="5">
        <v>0</v>
      </c>
    </row>
    <row r="9" spans="1:16" x14ac:dyDescent="0.2">
      <c r="G9" s="18"/>
      <c r="H9" s="19"/>
      <c r="I9" s="19"/>
      <c r="J9" s="19"/>
      <c r="K9" s="20"/>
    </row>
    <row r="10" spans="1:16" x14ac:dyDescent="0.2">
      <c r="A10" s="49" t="s">
        <v>355</v>
      </c>
      <c r="G10" s="18"/>
      <c r="H10" s="19"/>
      <c r="I10" s="19"/>
      <c r="J10" s="19"/>
      <c r="K10" s="20"/>
    </row>
    <row r="11" spans="1:16" x14ac:dyDescent="0.2">
      <c r="A11" s="49" t="s">
        <v>356</v>
      </c>
      <c r="G11" s="18"/>
      <c r="H11" s="19"/>
      <c r="I11" s="19"/>
      <c r="J11" s="19"/>
      <c r="K11" s="20"/>
    </row>
    <row r="12" spans="1:16" x14ac:dyDescent="0.2">
      <c r="A12" s="4" t="s">
        <v>0</v>
      </c>
      <c r="B12" s="5">
        <v>8914</v>
      </c>
      <c r="C12" s="5">
        <v>7217</v>
      </c>
      <c r="D12" s="5">
        <v>1255</v>
      </c>
      <c r="E12" s="5">
        <v>300</v>
      </c>
      <c r="F12" s="5">
        <v>143</v>
      </c>
      <c r="G12" s="18">
        <v>4292</v>
      </c>
      <c r="H12" s="19">
        <v>3485</v>
      </c>
      <c r="I12" s="19">
        <v>602</v>
      </c>
      <c r="J12" s="19">
        <v>145</v>
      </c>
      <c r="K12" s="20">
        <v>60</v>
      </c>
      <c r="L12" s="5">
        <v>4623</v>
      </c>
      <c r="M12" s="5">
        <v>3732</v>
      </c>
      <c r="N12" s="5">
        <v>653</v>
      </c>
      <c r="O12" s="5">
        <v>155</v>
      </c>
      <c r="P12" s="5">
        <v>83</v>
      </c>
    </row>
    <row r="13" spans="1:16" x14ac:dyDescent="0.2">
      <c r="A13" s="4" t="s">
        <v>30</v>
      </c>
      <c r="B13" s="5">
        <v>2292</v>
      </c>
      <c r="C13" s="5">
        <v>1794</v>
      </c>
      <c r="D13" s="5">
        <v>362</v>
      </c>
      <c r="E13" s="5">
        <v>72</v>
      </c>
      <c r="F13" s="5">
        <v>63</v>
      </c>
      <c r="G13" s="18">
        <v>1247</v>
      </c>
      <c r="H13" s="19">
        <v>995</v>
      </c>
      <c r="I13" s="19">
        <v>181</v>
      </c>
      <c r="J13" s="19">
        <v>48</v>
      </c>
      <c r="K13" s="20">
        <v>23</v>
      </c>
      <c r="L13" s="5">
        <v>1045</v>
      </c>
      <c r="M13" s="5">
        <v>800</v>
      </c>
      <c r="N13" s="5">
        <v>181</v>
      </c>
      <c r="O13" s="5">
        <v>24</v>
      </c>
      <c r="P13" s="5">
        <v>40</v>
      </c>
    </row>
    <row r="14" spans="1:16" x14ac:dyDescent="0.2">
      <c r="A14" s="4" t="s">
        <v>113</v>
      </c>
      <c r="B14" s="5">
        <v>104</v>
      </c>
      <c r="C14" s="5">
        <v>91</v>
      </c>
      <c r="D14" s="5">
        <v>13</v>
      </c>
      <c r="E14" s="5">
        <v>0</v>
      </c>
      <c r="F14" s="5">
        <v>0</v>
      </c>
      <c r="G14" s="18">
        <v>56</v>
      </c>
      <c r="H14" s="19">
        <v>52</v>
      </c>
      <c r="I14" s="19">
        <v>4</v>
      </c>
      <c r="J14" s="19">
        <v>0</v>
      </c>
      <c r="K14" s="20">
        <v>0</v>
      </c>
      <c r="L14" s="5">
        <v>47</v>
      </c>
      <c r="M14" s="5">
        <v>39</v>
      </c>
      <c r="N14" s="5">
        <v>8</v>
      </c>
      <c r="O14" s="5">
        <v>0</v>
      </c>
      <c r="P14" s="5">
        <v>0</v>
      </c>
    </row>
    <row r="15" spans="1:16" x14ac:dyDescent="0.2">
      <c r="A15" s="4" t="s">
        <v>114</v>
      </c>
      <c r="B15" s="5">
        <v>211</v>
      </c>
      <c r="C15" s="5">
        <v>189</v>
      </c>
      <c r="D15" s="5">
        <v>13</v>
      </c>
      <c r="E15" s="5">
        <v>7</v>
      </c>
      <c r="F15" s="5">
        <v>3</v>
      </c>
      <c r="G15" s="18">
        <v>90</v>
      </c>
      <c r="H15" s="19">
        <v>72</v>
      </c>
      <c r="I15" s="19">
        <v>8</v>
      </c>
      <c r="J15" s="19">
        <v>7</v>
      </c>
      <c r="K15" s="20">
        <v>3</v>
      </c>
      <c r="L15" s="5">
        <v>121</v>
      </c>
      <c r="M15" s="5">
        <v>117</v>
      </c>
      <c r="N15" s="5">
        <v>4</v>
      </c>
      <c r="O15" s="5">
        <v>0</v>
      </c>
      <c r="P15" s="5">
        <v>0</v>
      </c>
    </row>
    <row r="16" spans="1:16" x14ac:dyDescent="0.2">
      <c r="A16" s="4" t="s">
        <v>115</v>
      </c>
      <c r="B16" s="5">
        <v>187</v>
      </c>
      <c r="C16" s="5">
        <v>176</v>
      </c>
      <c r="D16" s="5">
        <v>8</v>
      </c>
      <c r="E16" s="5">
        <v>3</v>
      </c>
      <c r="F16" s="5">
        <v>0</v>
      </c>
      <c r="G16" s="18">
        <v>88</v>
      </c>
      <c r="H16" s="19">
        <v>85</v>
      </c>
      <c r="I16" s="19">
        <v>0</v>
      </c>
      <c r="J16" s="19">
        <v>3</v>
      </c>
      <c r="K16" s="20">
        <v>0</v>
      </c>
      <c r="L16" s="5">
        <v>99</v>
      </c>
      <c r="M16" s="5">
        <v>91</v>
      </c>
      <c r="N16" s="5">
        <v>8</v>
      </c>
      <c r="O16" s="5">
        <v>0</v>
      </c>
      <c r="P16" s="5">
        <v>0</v>
      </c>
    </row>
    <row r="17" spans="1:16" x14ac:dyDescent="0.2">
      <c r="A17" s="4" t="s">
        <v>116</v>
      </c>
      <c r="B17" s="5">
        <v>797</v>
      </c>
      <c r="C17" s="5">
        <v>702</v>
      </c>
      <c r="D17" s="5">
        <v>88</v>
      </c>
      <c r="E17" s="5">
        <v>3</v>
      </c>
      <c r="F17" s="5">
        <v>3</v>
      </c>
      <c r="G17" s="18">
        <v>255</v>
      </c>
      <c r="H17" s="19">
        <v>221</v>
      </c>
      <c r="I17" s="19">
        <v>34</v>
      </c>
      <c r="J17" s="19">
        <v>0</v>
      </c>
      <c r="K17" s="20">
        <v>0</v>
      </c>
      <c r="L17" s="5">
        <v>542</v>
      </c>
      <c r="M17" s="5">
        <v>481</v>
      </c>
      <c r="N17" s="5">
        <v>55</v>
      </c>
      <c r="O17" s="5">
        <v>3</v>
      </c>
      <c r="P17" s="5">
        <v>3</v>
      </c>
    </row>
    <row r="18" spans="1:16" x14ac:dyDescent="0.2">
      <c r="A18" s="4" t="s">
        <v>117</v>
      </c>
      <c r="B18" s="5">
        <v>712</v>
      </c>
      <c r="C18" s="5">
        <v>624</v>
      </c>
      <c r="D18" s="5">
        <v>72</v>
      </c>
      <c r="E18" s="5">
        <v>14</v>
      </c>
      <c r="F18" s="5">
        <v>3</v>
      </c>
      <c r="G18" s="18">
        <v>369</v>
      </c>
      <c r="H18" s="19">
        <v>332</v>
      </c>
      <c r="I18" s="19">
        <v>34</v>
      </c>
      <c r="J18" s="19">
        <v>3</v>
      </c>
      <c r="K18" s="20">
        <v>0</v>
      </c>
      <c r="L18" s="5">
        <v>344</v>
      </c>
      <c r="M18" s="5">
        <v>293</v>
      </c>
      <c r="N18" s="5">
        <v>38</v>
      </c>
      <c r="O18" s="5">
        <v>10</v>
      </c>
      <c r="P18" s="5">
        <v>3</v>
      </c>
    </row>
    <row r="19" spans="1:16" x14ac:dyDescent="0.2">
      <c r="A19" s="4" t="s">
        <v>118</v>
      </c>
      <c r="B19" s="5">
        <v>788</v>
      </c>
      <c r="C19" s="5">
        <v>722</v>
      </c>
      <c r="D19" s="5">
        <v>38</v>
      </c>
      <c r="E19" s="5">
        <v>14</v>
      </c>
      <c r="F19" s="5">
        <v>14</v>
      </c>
      <c r="G19" s="18">
        <v>336</v>
      </c>
      <c r="H19" s="19">
        <v>319</v>
      </c>
      <c r="I19" s="19">
        <v>8</v>
      </c>
      <c r="J19" s="19">
        <v>3</v>
      </c>
      <c r="K19" s="20">
        <v>6</v>
      </c>
      <c r="L19" s="5">
        <v>451</v>
      </c>
      <c r="M19" s="5">
        <v>403</v>
      </c>
      <c r="N19" s="5">
        <v>29</v>
      </c>
      <c r="O19" s="5">
        <v>10</v>
      </c>
      <c r="P19" s="5">
        <v>9</v>
      </c>
    </row>
    <row r="20" spans="1:16" x14ac:dyDescent="0.2">
      <c r="A20" s="4" t="s">
        <v>119</v>
      </c>
      <c r="B20" s="5">
        <v>1047</v>
      </c>
      <c r="C20" s="5">
        <v>936</v>
      </c>
      <c r="D20" s="5">
        <v>80</v>
      </c>
      <c r="E20" s="5">
        <v>31</v>
      </c>
      <c r="F20" s="5">
        <v>0</v>
      </c>
      <c r="G20" s="18">
        <v>519</v>
      </c>
      <c r="H20" s="19">
        <v>455</v>
      </c>
      <c r="I20" s="19">
        <v>51</v>
      </c>
      <c r="J20" s="19">
        <v>14</v>
      </c>
      <c r="K20" s="20">
        <v>0</v>
      </c>
      <c r="L20" s="5">
        <v>528</v>
      </c>
      <c r="M20" s="5">
        <v>481</v>
      </c>
      <c r="N20" s="5">
        <v>29</v>
      </c>
      <c r="O20" s="5">
        <v>17</v>
      </c>
      <c r="P20" s="5">
        <v>0</v>
      </c>
    </row>
    <row r="21" spans="1:16" x14ac:dyDescent="0.2">
      <c r="A21" s="4" t="s">
        <v>120</v>
      </c>
      <c r="B21" s="5">
        <v>1479</v>
      </c>
      <c r="C21" s="5">
        <v>1099</v>
      </c>
      <c r="D21" s="5">
        <v>316</v>
      </c>
      <c r="E21" s="5">
        <v>45</v>
      </c>
      <c r="F21" s="5">
        <v>20</v>
      </c>
      <c r="G21" s="18">
        <v>664</v>
      </c>
      <c r="H21" s="19">
        <v>514</v>
      </c>
      <c r="I21" s="19">
        <v>131</v>
      </c>
      <c r="J21" s="19">
        <v>17</v>
      </c>
      <c r="K21" s="20">
        <v>3</v>
      </c>
      <c r="L21" s="5">
        <v>815</v>
      </c>
      <c r="M21" s="5">
        <v>585</v>
      </c>
      <c r="N21" s="5">
        <v>185</v>
      </c>
      <c r="O21" s="5">
        <v>28</v>
      </c>
      <c r="P21" s="5">
        <v>17</v>
      </c>
    </row>
    <row r="22" spans="1:16" x14ac:dyDescent="0.2">
      <c r="A22" s="4" t="s">
        <v>121</v>
      </c>
      <c r="B22" s="5">
        <v>1063</v>
      </c>
      <c r="C22" s="5">
        <v>741</v>
      </c>
      <c r="D22" s="5">
        <v>232</v>
      </c>
      <c r="E22" s="5">
        <v>62</v>
      </c>
      <c r="F22" s="5">
        <v>29</v>
      </c>
      <c r="G22" s="18">
        <v>532</v>
      </c>
      <c r="H22" s="19">
        <v>351</v>
      </c>
      <c r="I22" s="19">
        <v>131</v>
      </c>
      <c r="J22" s="19">
        <v>28</v>
      </c>
      <c r="K22" s="20">
        <v>23</v>
      </c>
      <c r="L22" s="5">
        <v>531</v>
      </c>
      <c r="M22" s="5">
        <v>390</v>
      </c>
      <c r="N22" s="5">
        <v>101</v>
      </c>
      <c r="O22" s="5">
        <v>34</v>
      </c>
      <c r="P22" s="5">
        <v>6</v>
      </c>
    </row>
    <row r="23" spans="1:16" x14ac:dyDescent="0.2">
      <c r="A23" s="4" t="s">
        <v>122</v>
      </c>
      <c r="B23" s="5">
        <v>78</v>
      </c>
      <c r="C23" s="5">
        <v>39</v>
      </c>
      <c r="D23" s="5">
        <v>13</v>
      </c>
      <c r="E23" s="5">
        <v>21</v>
      </c>
      <c r="F23" s="5">
        <v>6</v>
      </c>
      <c r="G23" s="18">
        <v>52</v>
      </c>
      <c r="H23" s="19">
        <v>26</v>
      </c>
      <c r="I23" s="19">
        <v>13</v>
      </c>
      <c r="J23" s="19">
        <v>10</v>
      </c>
      <c r="K23" s="20">
        <v>3</v>
      </c>
      <c r="L23" s="5">
        <v>26</v>
      </c>
      <c r="M23" s="5">
        <v>13</v>
      </c>
      <c r="N23" s="5">
        <v>0</v>
      </c>
      <c r="O23" s="5">
        <v>10</v>
      </c>
      <c r="P23" s="5">
        <v>3</v>
      </c>
    </row>
    <row r="24" spans="1:16" x14ac:dyDescent="0.2">
      <c r="A24" s="4" t="s">
        <v>123</v>
      </c>
      <c r="B24" s="5">
        <v>49</v>
      </c>
      <c r="C24" s="5">
        <v>20</v>
      </c>
      <c r="D24" s="5">
        <v>13</v>
      </c>
      <c r="E24" s="5">
        <v>17</v>
      </c>
      <c r="F24" s="5">
        <v>0</v>
      </c>
      <c r="G24" s="18">
        <v>28</v>
      </c>
      <c r="H24" s="19">
        <v>13</v>
      </c>
      <c r="I24" s="19">
        <v>4</v>
      </c>
      <c r="J24" s="19">
        <v>10</v>
      </c>
      <c r="K24" s="20">
        <v>0</v>
      </c>
      <c r="L24" s="5">
        <v>22</v>
      </c>
      <c r="M24" s="5">
        <v>7</v>
      </c>
      <c r="N24" s="5">
        <v>8</v>
      </c>
      <c r="O24" s="5">
        <v>7</v>
      </c>
      <c r="P24" s="5">
        <v>0</v>
      </c>
    </row>
    <row r="25" spans="1:16" x14ac:dyDescent="0.2">
      <c r="A25" s="4" t="s">
        <v>124</v>
      </c>
      <c r="B25" s="5">
        <v>93</v>
      </c>
      <c r="C25" s="5">
        <v>72</v>
      </c>
      <c r="D25" s="5">
        <v>8</v>
      </c>
      <c r="E25" s="5">
        <v>10</v>
      </c>
      <c r="F25" s="5">
        <v>3</v>
      </c>
      <c r="G25" s="18">
        <v>43</v>
      </c>
      <c r="H25" s="19">
        <v>39</v>
      </c>
      <c r="I25" s="19">
        <v>4</v>
      </c>
      <c r="J25" s="19">
        <v>0</v>
      </c>
      <c r="K25" s="20">
        <v>0</v>
      </c>
      <c r="L25" s="5">
        <v>50</v>
      </c>
      <c r="M25" s="5">
        <v>33</v>
      </c>
      <c r="N25" s="5">
        <v>4</v>
      </c>
      <c r="O25" s="5">
        <v>10</v>
      </c>
      <c r="P25" s="5">
        <v>3</v>
      </c>
    </row>
    <row r="26" spans="1:16" x14ac:dyDescent="0.2">
      <c r="A26" s="4" t="s">
        <v>125</v>
      </c>
      <c r="B26" s="5">
        <v>13</v>
      </c>
      <c r="C26" s="5">
        <v>13</v>
      </c>
      <c r="D26" s="5">
        <v>0</v>
      </c>
      <c r="E26" s="5">
        <v>0</v>
      </c>
      <c r="F26" s="5">
        <v>0</v>
      </c>
      <c r="G26" s="18">
        <v>13</v>
      </c>
      <c r="H26" s="19">
        <v>13</v>
      </c>
      <c r="I26" s="19">
        <v>0</v>
      </c>
      <c r="J26" s="19">
        <v>0</v>
      </c>
      <c r="K26" s="20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x14ac:dyDescent="0.2">
      <c r="A27" s="4" t="s">
        <v>23</v>
      </c>
      <c r="B27" s="5">
        <v>11.2</v>
      </c>
      <c r="C27" s="5">
        <v>11</v>
      </c>
      <c r="D27" s="5">
        <v>12.4</v>
      </c>
      <c r="E27" s="5">
        <v>13.1</v>
      </c>
      <c r="F27" s="5">
        <v>11</v>
      </c>
      <c r="G27" s="18">
        <v>11.1</v>
      </c>
      <c r="H27" s="19">
        <v>10.9</v>
      </c>
      <c r="I27" s="19">
        <v>12.6</v>
      </c>
      <c r="J27" s="19">
        <v>12.5</v>
      </c>
      <c r="K27" s="20">
        <v>11.8</v>
      </c>
      <c r="L27" s="5">
        <v>11.2</v>
      </c>
      <c r="M27" s="5">
        <v>11.1</v>
      </c>
      <c r="N27" s="5">
        <v>12.1</v>
      </c>
      <c r="O27" s="5">
        <v>13.4</v>
      </c>
      <c r="P27" s="5">
        <v>8</v>
      </c>
    </row>
    <row r="28" spans="1:16" x14ac:dyDescent="0.2">
      <c r="G28" s="18"/>
      <c r="H28" s="19"/>
      <c r="I28" s="19"/>
      <c r="J28" s="19"/>
      <c r="K28" s="20"/>
    </row>
    <row r="29" spans="1:16" x14ac:dyDescent="0.2">
      <c r="A29" s="49" t="s">
        <v>357</v>
      </c>
      <c r="G29" s="18"/>
      <c r="H29" s="19"/>
      <c r="I29" s="19"/>
      <c r="J29" s="19"/>
      <c r="K29" s="20"/>
    </row>
    <row r="30" spans="1:16" x14ac:dyDescent="0.2">
      <c r="A30" s="4" t="s">
        <v>0</v>
      </c>
      <c r="B30" s="5">
        <v>4674</v>
      </c>
      <c r="C30" s="5">
        <v>3726</v>
      </c>
      <c r="D30" s="5">
        <v>657</v>
      </c>
      <c r="E30" s="5">
        <v>200</v>
      </c>
      <c r="F30" s="5">
        <v>91</v>
      </c>
      <c r="G30" s="18">
        <v>2248</v>
      </c>
      <c r="H30" s="19">
        <v>1762</v>
      </c>
      <c r="I30" s="19">
        <v>341</v>
      </c>
      <c r="J30" s="19">
        <v>96</v>
      </c>
      <c r="K30" s="20">
        <v>49</v>
      </c>
      <c r="L30" s="5">
        <v>2426</v>
      </c>
      <c r="M30" s="5">
        <v>1964</v>
      </c>
      <c r="N30" s="5">
        <v>316</v>
      </c>
      <c r="O30" s="5">
        <v>103</v>
      </c>
      <c r="P30" s="5">
        <v>43</v>
      </c>
    </row>
    <row r="31" spans="1:16" x14ac:dyDescent="0.2">
      <c r="A31" s="4" t="s">
        <v>30</v>
      </c>
      <c r="B31" s="5">
        <v>110</v>
      </c>
      <c r="C31" s="5">
        <v>98</v>
      </c>
      <c r="D31" s="5">
        <v>13</v>
      </c>
      <c r="E31" s="5">
        <v>0</v>
      </c>
      <c r="F31" s="5">
        <v>0</v>
      </c>
      <c r="G31" s="18">
        <v>52</v>
      </c>
      <c r="H31" s="19">
        <v>39</v>
      </c>
      <c r="I31" s="19">
        <v>13</v>
      </c>
      <c r="J31" s="19">
        <v>0</v>
      </c>
      <c r="K31" s="20">
        <v>0</v>
      </c>
      <c r="L31" s="5">
        <v>59</v>
      </c>
      <c r="M31" s="5">
        <v>59</v>
      </c>
      <c r="N31" s="5">
        <v>0</v>
      </c>
      <c r="O31" s="5">
        <v>0</v>
      </c>
      <c r="P31" s="5">
        <v>0</v>
      </c>
    </row>
    <row r="32" spans="1:16" x14ac:dyDescent="0.2">
      <c r="A32" s="4" t="s">
        <v>113</v>
      </c>
      <c r="B32" s="5">
        <v>509</v>
      </c>
      <c r="C32" s="5">
        <v>462</v>
      </c>
      <c r="D32" s="5">
        <v>21</v>
      </c>
      <c r="E32" s="5">
        <v>21</v>
      </c>
      <c r="F32" s="5">
        <v>6</v>
      </c>
      <c r="G32" s="18">
        <v>288</v>
      </c>
      <c r="H32" s="19">
        <v>267</v>
      </c>
      <c r="I32" s="19">
        <v>4</v>
      </c>
      <c r="J32" s="19">
        <v>17</v>
      </c>
      <c r="K32" s="20">
        <v>0</v>
      </c>
      <c r="L32" s="5">
        <v>221</v>
      </c>
      <c r="M32" s="5">
        <v>195</v>
      </c>
      <c r="N32" s="5">
        <v>17</v>
      </c>
      <c r="O32" s="5">
        <v>3</v>
      </c>
      <c r="P32" s="5">
        <v>6</v>
      </c>
    </row>
    <row r="33" spans="1:16" x14ac:dyDescent="0.2">
      <c r="A33" s="4" t="s">
        <v>114</v>
      </c>
      <c r="B33" s="5">
        <v>1265</v>
      </c>
      <c r="C33" s="5">
        <v>1021</v>
      </c>
      <c r="D33" s="5">
        <v>189</v>
      </c>
      <c r="E33" s="5">
        <v>38</v>
      </c>
      <c r="F33" s="5">
        <v>17</v>
      </c>
      <c r="G33" s="18">
        <v>587</v>
      </c>
      <c r="H33" s="19">
        <v>481</v>
      </c>
      <c r="I33" s="19">
        <v>84</v>
      </c>
      <c r="J33" s="19">
        <v>10</v>
      </c>
      <c r="K33" s="20">
        <v>11</v>
      </c>
      <c r="L33" s="5">
        <v>678</v>
      </c>
      <c r="M33" s="5">
        <v>540</v>
      </c>
      <c r="N33" s="5">
        <v>105</v>
      </c>
      <c r="O33" s="5">
        <v>28</v>
      </c>
      <c r="P33" s="5">
        <v>6</v>
      </c>
    </row>
    <row r="34" spans="1:16" x14ac:dyDescent="0.2">
      <c r="A34" s="4" t="s">
        <v>115</v>
      </c>
      <c r="B34" s="5">
        <v>680</v>
      </c>
      <c r="C34" s="5">
        <v>553</v>
      </c>
      <c r="D34" s="5">
        <v>101</v>
      </c>
      <c r="E34" s="5">
        <v>17</v>
      </c>
      <c r="F34" s="5">
        <v>9</v>
      </c>
      <c r="G34" s="18">
        <v>359</v>
      </c>
      <c r="H34" s="19">
        <v>280</v>
      </c>
      <c r="I34" s="19">
        <v>63</v>
      </c>
      <c r="J34" s="19">
        <v>14</v>
      </c>
      <c r="K34" s="20">
        <v>3</v>
      </c>
      <c r="L34" s="5">
        <v>320</v>
      </c>
      <c r="M34" s="5">
        <v>273</v>
      </c>
      <c r="N34" s="5">
        <v>38</v>
      </c>
      <c r="O34" s="5">
        <v>3</v>
      </c>
      <c r="P34" s="5">
        <v>6</v>
      </c>
    </row>
    <row r="35" spans="1:16" x14ac:dyDescent="0.2">
      <c r="A35" s="4" t="s">
        <v>116</v>
      </c>
      <c r="B35" s="5">
        <v>601</v>
      </c>
      <c r="C35" s="5">
        <v>520</v>
      </c>
      <c r="D35" s="5">
        <v>59</v>
      </c>
      <c r="E35" s="5">
        <v>14</v>
      </c>
      <c r="F35" s="5">
        <v>9</v>
      </c>
      <c r="G35" s="18">
        <v>250</v>
      </c>
      <c r="H35" s="19">
        <v>215</v>
      </c>
      <c r="I35" s="19">
        <v>25</v>
      </c>
      <c r="J35" s="19">
        <v>7</v>
      </c>
      <c r="K35" s="20">
        <v>3</v>
      </c>
      <c r="L35" s="5">
        <v>352</v>
      </c>
      <c r="M35" s="5">
        <v>306</v>
      </c>
      <c r="N35" s="5">
        <v>34</v>
      </c>
      <c r="O35" s="5">
        <v>7</v>
      </c>
      <c r="P35" s="5">
        <v>6</v>
      </c>
    </row>
    <row r="36" spans="1:16" x14ac:dyDescent="0.2">
      <c r="A36" s="4" t="s">
        <v>117</v>
      </c>
      <c r="B36" s="5">
        <v>476</v>
      </c>
      <c r="C36" s="5">
        <v>390</v>
      </c>
      <c r="D36" s="5">
        <v>63</v>
      </c>
      <c r="E36" s="5">
        <v>17</v>
      </c>
      <c r="F36" s="5">
        <v>6</v>
      </c>
      <c r="G36" s="18">
        <v>241</v>
      </c>
      <c r="H36" s="19">
        <v>195</v>
      </c>
      <c r="I36" s="19">
        <v>29</v>
      </c>
      <c r="J36" s="19">
        <v>10</v>
      </c>
      <c r="K36" s="20">
        <v>6</v>
      </c>
      <c r="L36" s="5">
        <v>236</v>
      </c>
      <c r="M36" s="5">
        <v>195</v>
      </c>
      <c r="N36" s="5">
        <v>34</v>
      </c>
      <c r="O36" s="5">
        <v>7</v>
      </c>
      <c r="P36" s="5">
        <v>0</v>
      </c>
    </row>
    <row r="37" spans="1:16" x14ac:dyDescent="0.2">
      <c r="A37" s="4" t="s">
        <v>118</v>
      </c>
      <c r="B37" s="5">
        <v>283</v>
      </c>
      <c r="C37" s="5">
        <v>195</v>
      </c>
      <c r="D37" s="5">
        <v>34</v>
      </c>
      <c r="E37" s="5">
        <v>34</v>
      </c>
      <c r="F37" s="5">
        <v>20</v>
      </c>
      <c r="G37" s="18">
        <v>117</v>
      </c>
      <c r="H37" s="19">
        <v>72</v>
      </c>
      <c r="I37" s="19">
        <v>17</v>
      </c>
      <c r="J37" s="19">
        <v>17</v>
      </c>
      <c r="K37" s="20">
        <v>11</v>
      </c>
      <c r="L37" s="5">
        <v>166</v>
      </c>
      <c r="M37" s="5">
        <v>124</v>
      </c>
      <c r="N37" s="5">
        <v>17</v>
      </c>
      <c r="O37" s="5">
        <v>17</v>
      </c>
      <c r="P37" s="5">
        <v>9</v>
      </c>
    </row>
    <row r="38" spans="1:16" x14ac:dyDescent="0.2">
      <c r="A38" s="4" t="s">
        <v>119</v>
      </c>
      <c r="B38" s="5">
        <v>143</v>
      </c>
      <c r="C38" s="5">
        <v>117</v>
      </c>
      <c r="D38" s="5">
        <v>13</v>
      </c>
      <c r="E38" s="5">
        <v>14</v>
      </c>
      <c r="F38" s="5">
        <v>0</v>
      </c>
      <c r="G38" s="18">
        <v>101</v>
      </c>
      <c r="H38" s="19">
        <v>78</v>
      </c>
      <c r="I38" s="19">
        <v>13</v>
      </c>
      <c r="J38" s="19">
        <v>10</v>
      </c>
      <c r="K38" s="20">
        <v>0</v>
      </c>
      <c r="L38" s="5">
        <v>42</v>
      </c>
      <c r="M38" s="5">
        <v>39</v>
      </c>
      <c r="N38" s="5">
        <v>0</v>
      </c>
      <c r="O38" s="5">
        <v>3</v>
      </c>
      <c r="P38" s="5">
        <v>0</v>
      </c>
    </row>
    <row r="39" spans="1:16" x14ac:dyDescent="0.2">
      <c r="A39" s="4" t="s">
        <v>120</v>
      </c>
      <c r="B39" s="5">
        <v>202</v>
      </c>
      <c r="C39" s="5">
        <v>104</v>
      </c>
      <c r="D39" s="5">
        <v>88</v>
      </c>
      <c r="E39" s="5">
        <v>3</v>
      </c>
      <c r="F39" s="5">
        <v>6</v>
      </c>
      <c r="G39" s="18">
        <v>85</v>
      </c>
      <c r="H39" s="19">
        <v>33</v>
      </c>
      <c r="I39" s="19">
        <v>46</v>
      </c>
      <c r="J39" s="19">
        <v>0</v>
      </c>
      <c r="K39" s="20">
        <v>6</v>
      </c>
      <c r="L39" s="5">
        <v>117</v>
      </c>
      <c r="M39" s="5">
        <v>72</v>
      </c>
      <c r="N39" s="5">
        <v>42</v>
      </c>
      <c r="O39" s="5">
        <v>3</v>
      </c>
      <c r="P39" s="5">
        <v>0</v>
      </c>
    </row>
    <row r="40" spans="1:16" x14ac:dyDescent="0.2">
      <c r="A40" s="4" t="s">
        <v>121</v>
      </c>
      <c r="B40" s="5">
        <v>308</v>
      </c>
      <c r="C40" s="5">
        <v>215</v>
      </c>
      <c r="D40" s="5">
        <v>55</v>
      </c>
      <c r="E40" s="5">
        <v>24</v>
      </c>
      <c r="F40" s="5">
        <v>14</v>
      </c>
      <c r="G40" s="18">
        <v>136</v>
      </c>
      <c r="H40" s="19">
        <v>98</v>
      </c>
      <c r="I40" s="19">
        <v>29</v>
      </c>
      <c r="J40" s="19">
        <v>3</v>
      </c>
      <c r="K40" s="20">
        <v>6</v>
      </c>
      <c r="L40" s="5">
        <v>172</v>
      </c>
      <c r="M40" s="5">
        <v>117</v>
      </c>
      <c r="N40" s="5">
        <v>25</v>
      </c>
      <c r="O40" s="5">
        <v>21</v>
      </c>
      <c r="P40" s="5">
        <v>9</v>
      </c>
    </row>
    <row r="41" spans="1:16" x14ac:dyDescent="0.2">
      <c r="A41" s="4" t="s">
        <v>122</v>
      </c>
      <c r="B41" s="5">
        <v>38</v>
      </c>
      <c r="C41" s="5">
        <v>26</v>
      </c>
      <c r="D41" s="5">
        <v>8</v>
      </c>
      <c r="E41" s="5">
        <v>3</v>
      </c>
      <c r="F41" s="5">
        <v>0</v>
      </c>
      <c r="G41" s="18">
        <v>15</v>
      </c>
      <c r="H41" s="19">
        <v>7</v>
      </c>
      <c r="I41" s="19">
        <v>8</v>
      </c>
      <c r="J41" s="19">
        <v>0</v>
      </c>
      <c r="K41" s="20">
        <v>0</v>
      </c>
      <c r="L41" s="5">
        <v>23</v>
      </c>
      <c r="M41" s="5">
        <v>20</v>
      </c>
      <c r="N41" s="5">
        <v>0</v>
      </c>
      <c r="O41" s="5">
        <v>3</v>
      </c>
      <c r="P41" s="5">
        <v>0</v>
      </c>
    </row>
    <row r="42" spans="1:16" x14ac:dyDescent="0.2">
      <c r="A42" s="4" t="s">
        <v>123</v>
      </c>
      <c r="B42" s="5">
        <v>21</v>
      </c>
      <c r="C42" s="5">
        <v>7</v>
      </c>
      <c r="D42" s="5">
        <v>8</v>
      </c>
      <c r="E42" s="5">
        <v>3</v>
      </c>
      <c r="F42" s="5">
        <v>3</v>
      </c>
      <c r="G42" s="18">
        <v>7</v>
      </c>
      <c r="H42" s="19">
        <v>0</v>
      </c>
      <c r="I42" s="19">
        <v>4</v>
      </c>
      <c r="J42" s="19">
        <v>0</v>
      </c>
      <c r="K42" s="20">
        <v>3</v>
      </c>
      <c r="L42" s="5">
        <v>14</v>
      </c>
      <c r="M42" s="5">
        <v>7</v>
      </c>
      <c r="N42" s="5">
        <v>4</v>
      </c>
      <c r="O42" s="5">
        <v>3</v>
      </c>
      <c r="P42" s="5">
        <v>0</v>
      </c>
    </row>
    <row r="43" spans="1:16" x14ac:dyDescent="0.2">
      <c r="A43" s="4" t="s">
        <v>124</v>
      </c>
      <c r="B43" s="5">
        <v>27</v>
      </c>
      <c r="C43" s="5">
        <v>13</v>
      </c>
      <c r="D43" s="5">
        <v>4</v>
      </c>
      <c r="E43" s="5">
        <v>7</v>
      </c>
      <c r="F43" s="5">
        <v>3</v>
      </c>
      <c r="G43" s="18">
        <v>8</v>
      </c>
      <c r="H43" s="19">
        <v>0</v>
      </c>
      <c r="I43" s="19">
        <v>4</v>
      </c>
      <c r="J43" s="19">
        <v>3</v>
      </c>
      <c r="K43" s="20">
        <v>0</v>
      </c>
      <c r="L43" s="5">
        <v>19</v>
      </c>
      <c r="M43" s="5">
        <v>13</v>
      </c>
      <c r="N43" s="5">
        <v>0</v>
      </c>
      <c r="O43" s="5">
        <v>3</v>
      </c>
      <c r="P43" s="5">
        <v>3</v>
      </c>
    </row>
    <row r="44" spans="1:16" x14ac:dyDescent="0.2">
      <c r="A44" s="4" t="s">
        <v>125</v>
      </c>
      <c r="B44" s="5">
        <v>10</v>
      </c>
      <c r="C44" s="5">
        <v>7</v>
      </c>
      <c r="D44" s="5">
        <v>0</v>
      </c>
      <c r="E44" s="5">
        <v>3</v>
      </c>
      <c r="F44" s="5">
        <v>0</v>
      </c>
      <c r="G44" s="18">
        <v>3</v>
      </c>
      <c r="H44" s="19">
        <v>0</v>
      </c>
      <c r="I44" s="19">
        <v>0</v>
      </c>
      <c r="J44" s="19">
        <v>3</v>
      </c>
      <c r="K44" s="20">
        <v>0</v>
      </c>
      <c r="L44" s="5">
        <v>7</v>
      </c>
      <c r="M44" s="5">
        <v>7</v>
      </c>
      <c r="N44" s="5">
        <v>0</v>
      </c>
      <c r="O44" s="5">
        <v>0</v>
      </c>
      <c r="P44" s="5">
        <v>0</v>
      </c>
    </row>
    <row r="45" spans="1:16" s="11" customFormat="1" x14ac:dyDescent="0.2">
      <c r="A45" s="11" t="s">
        <v>23</v>
      </c>
      <c r="B45" s="11">
        <v>6.3</v>
      </c>
      <c r="C45" s="11">
        <v>6</v>
      </c>
      <c r="D45" s="11">
        <v>7.1</v>
      </c>
      <c r="E45" s="11">
        <v>10.199999999999999</v>
      </c>
      <c r="F45" s="11">
        <v>11</v>
      </c>
      <c r="G45" s="29">
        <v>6.1</v>
      </c>
      <c r="H45" s="30">
        <v>5.7</v>
      </c>
      <c r="I45" s="30">
        <v>7.5</v>
      </c>
      <c r="J45" s="30">
        <v>9</v>
      </c>
      <c r="K45" s="31">
        <v>11.1</v>
      </c>
      <c r="L45" s="11">
        <v>6.6</v>
      </c>
      <c r="M45" s="11">
        <v>6.4</v>
      </c>
      <c r="N45" s="11">
        <v>6.9</v>
      </c>
      <c r="O45" s="11">
        <v>11.2</v>
      </c>
      <c r="P45" s="11">
        <v>8.5</v>
      </c>
    </row>
    <row r="46" spans="1:16" ht="14.4" x14ac:dyDescent="0.3">
      <c r="A46" s="43" t="s">
        <v>312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</row>
    <row r="47" spans="1:16" ht="14.4" x14ac:dyDescent="0.3">
      <c r="A47" s="45" t="s">
        <v>313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</sheetData>
  <mergeCells count="3">
    <mergeCell ref="B2:F2"/>
    <mergeCell ref="G2:K2"/>
    <mergeCell ref="L2:P2"/>
  </mergeCells>
  <pageMargins left="0.7" right="0.7" top="0.75" bottom="0.75" header="0.3" footer="0.3"/>
  <pageSetup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76"/>
  <sheetViews>
    <sheetView view="pageBreakPreview" topLeftCell="H43" zoomScaleNormal="100" zoomScaleSheetLayoutView="100" workbookViewId="0">
      <selection activeCell="R55" sqref="R55:W58"/>
    </sheetView>
  </sheetViews>
  <sheetFormatPr defaultRowHeight="14.4" x14ac:dyDescent="0.3"/>
  <cols>
    <col min="1" max="1" width="30.6640625" customWidth="1"/>
    <col min="2" max="6" width="11" customWidth="1"/>
    <col min="7" max="7" width="23.88671875" customWidth="1"/>
    <col min="8" max="17" width="6.109375" customWidth="1"/>
    <col min="258" max="258" width="30.6640625" customWidth="1"/>
    <col min="514" max="514" width="30.6640625" customWidth="1"/>
    <col min="770" max="770" width="30.6640625" customWidth="1"/>
    <col min="1026" max="1026" width="30.6640625" customWidth="1"/>
    <col min="1282" max="1282" width="30.6640625" customWidth="1"/>
    <col min="1538" max="1538" width="30.6640625" customWidth="1"/>
    <col min="1794" max="1794" width="30.6640625" customWidth="1"/>
    <col min="2050" max="2050" width="30.6640625" customWidth="1"/>
    <col min="2306" max="2306" width="30.6640625" customWidth="1"/>
    <col min="2562" max="2562" width="30.6640625" customWidth="1"/>
    <col min="2818" max="2818" width="30.6640625" customWidth="1"/>
    <col min="3074" max="3074" width="30.6640625" customWidth="1"/>
    <col min="3330" max="3330" width="30.6640625" customWidth="1"/>
    <col min="3586" max="3586" width="30.6640625" customWidth="1"/>
    <col min="3842" max="3842" width="30.6640625" customWidth="1"/>
    <col min="4098" max="4098" width="30.6640625" customWidth="1"/>
    <col min="4354" max="4354" width="30.6640625" customWidth="1"/>
    <col min="4610" max="4610" width="30.6640625" customWidth="1"/>
    <col min="4866" max="4866" width="30.6640625" customWidth="1"/>
    <col min="5122" max="5122" width="30.6640625" customWidth="1"/>
    <col min="5378" max="5378" width="30.6640625" customWidth="1"/>
    <col min="5634" max="5634" width="30.6640625" customWidth="1"/>
    <col min="5890" max="5890" width="30.6640625" customWidth="1"/>
    <col min="6146" max="6146" width="30.6640625" customWidth="1"/>
    <col min="6402" max="6402" width="30.6640625" customWidth="1"/>
    <col min="6658" max="6658" width="30.6640625" customWidth="1"/>
    <col min="6914" max="6914" width="30.6640625" customWidth="1"/>
    <col min="7170" max="7170" width="30.6640625" customWidth="1"/>
    <col min="7426" max="7426" width="30.6640625" customWidth="1"/>
    <col min="7682" max="7682" width="30.6640625" customWidth="1"/>
    <col min="7938" max="7938" width="30.6640625" customWidth="1"/>
    <col min="8194" max="8194" width="30.6640625" customWidth="1"/>
    <col min="8450" max="8450" width="30.6640625" customWidth="1"/>
    <col min="8706" max="8706" width="30.6640625" customWidth="1"/>
    <col min="8962" max="8962" width="30.6640625" customWidth="1"/>
    <col min="9218" max="9218" width="30.6640625" customWidth="1"/>
    <col min="9474" max="9474" width="30.6640625" customWidth="1"/>
    <col min="9730" max="9730" width="30.6640625" customWidth="1"/>
    <col min="9986" max="9986" width="30.6640625" customWidth="1"/>
    <col min="10242" max="10242" width="30.6640625" customWidth="1"/>
    <col min="10498" max="10498" width="30.6640625" customWidth="1"/>
    <col min="10754" max="10754" width="30.6640625" customWidth="1"/>
    <col min="11010" max="11010" width="30.6640625" customWidth="1"/>
    <col min="11266" max="11266" width="30.6640625" customWidth="1"/>
    <col min="11522" max="11522" width="30.6640625" customWidth="1"/>
    <col min="11778" max="11778" width="30.6640625" customWidth="1"/>
    <col min="12034" max="12034" width="30.6640625" customWidth="1"/>
    <col min="12290" max="12290" width="30.6640625" customWidth="1"/>
    <col min="12546" max="12546" width="30.6640625" customWidth="1"/>
    <col min="12802" max="12802" width="30.6640625" customWidth="1"/>
    <col min="13058" max="13058" width="30.6640625" customWidth="1"/>
    <col min="13314" max="13314" width="30.6640625" customWidth="1"/>
    <col min="13570" max="13570" width="30.6640625" customWidth="1"/>
    <col min="13826" max="13826" width="30.6640625" customWidth="1"/>
    <col min="14082" max="14082" width="30.6640625" customWidth="1"/>
    <col min="14338" max="14338" width="30.6640625" customWidth="1"/>
    <col min="14594" max="14594" width="30.6640625" customWidth="1"/>
    <col min="14850" max="14850" width="30.6640625" customWidth="1"/>
    <col min="15106" max="15106" width="30.6640625" customWidth="1"/>
    <col min="15362" max="15362" width="30.6640625" customWidth="1"/>
    <col min="15618" max="15618" width="30.6640625" customWidth="1"/>
    <col min="15874" max="15874" width="30.6640625" customWidth="1"/>
    <col min="16130" max="16130" width="30.6640625" customWidth="1"/>
  </cols>
  <sheetData>
    <row r="1" spans="1:17" x14ac:dyDescent="0.3">
      <c r="A1" t="s">
        <v>316</v>
      </c>
      <c r="G1" t="s">
        <v>316</v>
      </c>
    </row>
    <row r="2" spans="1:17" x14ac:dyDescent="0.3">
      <c r="A2" s="34"/>
      <c r="B2" s="58" t="s">
        <v>0</v>
      </c>
      <c r="C2" s="58"/>
      <c r="D2" s="58"/>
      <c r="E2" s="58"/>
      <c r="F2" s="58"/>
      <c r="G2" s="34"/>
      <c r="H2" s="58" t="s">
        <v>1</v>
      </c>
      <c r="I2" s="58"/>
      <c r="J2" s="58"/>
      <c r="K2" s="58"/>
      <c r="L2" s="58"/>
      <c r="M2" s="58" t="s">
        <v>2</v>
      </c>
      <c r="N2" s="58"/>
      <c r="O2" s="58"/>
      <c r="P2" s="58"/>
      <c r="Q2" s="58"/>
    </row>
    <row r="3" spans="1:17" x14ac:dyDescent="0.3">
      <c r="A3" s="35"/>
      <c r="B3" s="36" t="s">
        <v>0</v>
      </c>
      <c r="C3" s="36" t="s">
        <v>3</v>
      </c>
      <c r="D3" s="36" t="s">
        <v>4</v>
      </c>
      <c r="E3" s="36" t="s">
        <v>5</v>
      </c>
      <c r="F3" s="36" t="s">
        <v>6</v>
      </c>
      <c r="G3" s="35"/>
      <c r="H3" s="36" t="s">
        <v>0</v>
      </c>
      <c r="I3" s="36" t="s">
        <v>3</v>
      </c>
      <c r="J3" s="36" t="s">
        <v>314</v>
      </c>
      <c r="K3" s="36" t="s">
        <v>5</v>
      </c>
      <c r="L3" s="36" t="s">
        <v>6</v>
      </c>
      <c r="M3" s="36" t="s">
        <v>0</v>
      </c>
      <c r="N3" s="36" t="s">
        <v>3</v>
      </c>
      <c r="O3" s="36" t="s">
        <v>314</v>
      </c>
      <c r="P3" s="36" t="s">
        <v>5</v>
      </c>
      <c r="Q3" s="36" t="s">
        <v>6</v>
      </c>
    </row>
    <row r="4" spans="1:17" x14ac:dyDescent="0.3">
      <c r="A4" s="51" t="s">
        <v>358</v>
      </c>
      <c r="G4" s="51" t="s">
        <v>358</v>
      </c>
    </row>
    <row r="5" spans="1:17" x14ac:dyDescent="0.3">
      <c r="A5" t="s">
        <v>0</v>
      </c>
      <c r="B5" s="46">
        <v>5787</v>
      </c>
      <c r="C5" s="46">
        <v>4558</v>
      </c>
      <c r="D5" s="46">
        <v>897</v>
      </c>
      <c r="E5" s="46">
        <v>224</v>
      </c>
      <c r="F5" s="46">
        <v>109</v>
      </c>
      <c r="G5" t="s">
        <v>0</v>
      </c>
      <c r="H5" s="46">
        <v>2759</v>
      </c>
      <c r="I5" s="46">
        <v>2165</v>
      </c>
      <c r="J5" s="46">
        <v>442</v>
      </c>
      <c r="K5" s="46">
        <v>100</v>
      </c>
      <c r="L5" s="46">
        <v>51</v>
      </c>
      <c r="M5" s="46">
        <v>3029</v>
      </c>
      <c r="N5" s="46">
        <v>2393</v>
      </c>
      <c r="O5" s="46">
        <v>455</v>
      </c>
      <c r="P5" s="46">
        <v>124</v>
      </c>
      <c r="Q5" s="46">
        <v>57</v>
      </c>
    </row>
    <row r="6" spans="1:17" x14ac:dyDescent="0.3">
      <c r="A6" t="s">
        <v>30</v>
      </c>
      <c r="B6" s="46">
        <v>168</v>
      </c>
      <c r="C6" s="46">
        <v>39</v>
      </c>
      <c r="D6" s="46">
        <v>93</v>
      </c>
      <c r="E6" s="46">
        <v>10</v>
      </c>
      <c r="F6" s="46">
        <v>26</v>
      </c>
      <c r="G6" t="s">
        <v>30</v>
      </c>
      <c r="H6" s="46">
        <v>79</v>
      </c>
      <c r="I6" s="46">
        <v>26</v>
      </c>
      <c r="J6" s="46">
        <v>38</v>
      </c>
      <c r="K6" s="46">
        <v>3</v>
      </c>
      <c r="L6" s="46">
        <v>11</v>
      </c>
      <c r="M6" s="46">
        <v>89</v>
      </c>
      <c r="N6" s="46">
        <v>13</v>
      </c>
      <c r="O6" s="46">
        <v>55</v>
      </c>
      <c r="P6" s="46">
        <v>7</v>
      </c>
      <c r="Q6" s="46">
        <v>14</v>
      </c>
    </row>
    <row r="7" spans="1:17" x14ac:dyDescent="0.3">
      <c r="A7" t="s">
        <v>113</v>
      </c>
      <c r="B7" s="46">
        <v>33</v>
      </c>
      <c r="C7" s="46">
        <v>33</v>
      </c>
      <c r="D7" s="46">
        <v>0</v>
      </c>
      <c r="E7" s="46">
        <v>0</v>
      </c>
      <c r="F7" s="46">
        <v>0</v>
      </c>
      <c r="G7" t="s">
        <v>113</v>
      </c>
      <c r="H7" s="46">
        <v>13</v>
      </c>
      <c r="I7" s="46">
        <v>13</v>
      </c>
      <c r="J7" s="46">
        <v>0</v>
      </c>
      <c r="K7" s="46">
        <v>0</v>
      </c>
      <c r="L7" s="46">
        <v>0</v>
      </c>
      <c r="M7" s="46">
        <v>20</v>
      </c>
      <c r="N7" s="46">
        <v>20</v>
      </c>
      <c r="O7" s="46">
        <v>0</v>
      </c>
      <c r="P7" s="46">
        <v>0</v>
      </c>
      <c r="Q7" s="46">
        <v>0</v>
      </c>
    </row>
    <row r="8" spans="1:17" x14ac:dyDescent="0.3">
      <c r="A8" t="s">
        <v>114</v>
      </c>
      <c r="B8" s="46">
        <v>129</v>
      </c>
      <c r="C8" s="46">
        <v>111</v>
      </c>
      <c r="D8" s="46">
        <v>13</v>
      </c>
      <c r="E8" s="46">
        <v>3</v>
      </c>
      <c r="F8" s="46">
        <v>3</v>
      </c>
      <c r="G8" t="s">
        <v>114</v>
      </c>
      <c r="H8" s="46">
        <v>60</v>
      </c>
      <c r="I8" s="46">
        <v>46</v>
      </c>
      <c r="J8" s="46">
        <v>8</v>
      </c>
      <c r="K8" s="46">
        <v>3</v>
      </c>
      <c r="L8" s="46">
        <v>3</v>
      </c>
      <c r="M8" s="46">
        <v>69</v>
      </c>
      <c r="N8" s="46">
        <v>65</v>
      </c>
      <c r="O8" s="46">
        <v>4</v>
      </c>
      <c r="P8" s="46">
        <v>0</v>
      </c>
      <c r="Q8" s="46">
        <v>0</v>
      </c>
    </row>
    <row r="9" spans="1:17" x14ac:dyDescent="0.3">
      <c r="A9" t="s">
        <v>115</v>
      </c>
      <c r="B9" s="46">
        <v>140</v>
      </c>
      <c r="C9" s="46">
        <v>137</v>
      </c>
      <c r="D9" s="46">
        <v>0</v>
      </c>
      <c r="E9" s="46">
        <v>3</v>
      </c>
      <c r="F9" s="46">
        <v>0</v>
      </c>
      <c r="G9" t="s">
        <v>115</v>
      </c>
      <c r="H9" s="46">
        <v>62</v>
      </c>
      <c r="I9" s="46">
        <v>59</v>
      </c>
      <c r="J9" s="46">
        <v>0</v>
      </c>
      <c r="K9" s="46">
        <v>3</v>
      </c>
      <c r="L9" s="46">
        <v>0</v>
      </c>
      <c r="M9" s="46">
        <v>78</v>
      </c>
      <c r="N9" s="46">
        <v>78</v>
      </c>
      <c r="O9" s="46">
        <v>0</v>
      </c>
      <c r="P9" s="46">
        <v>0</v>
      </c>
      <c r="Q9" s="46">
        <v>0</v>
      </c>
    </row>
    <row r="10" spans="1:17" x14ac:dyDescent="0.3">
      <c r="A10" t="s">
        <v>116</v>
      </c>
      <c r="B10" s="46">
        <v>723</v>
      </c>
      <c r="C10" s="46">
        <v>637</v>
      </c>
      <c r="D10" s="46">
        <v>80</v>
      </c>
      <c r="E10" s="46">
        <v>3</v>
      </c>
      <c r="F10" s="46">
        <v>3</v>
      </c>
      <c r="G10" t="s">
        <v>116</v>
      </c>
      <c r="H10" s="46">
        <v>231</v>
      </c>
      <c r="I10" s="46">
        <v>202</v>
      </c>
      <c r="J10" s="46">
        <v>29</v>
      </c>
      <c r="K10" s="46">
        <v>0</v>
      </c>
      <c r="L10" s="46">
        <v>0</v>
      </c>
      <c r="M10" s="46">
        <v>492</v>
      </c>
      <c r="N10" s="46">
        <v>436</v>
      </c>
      <c r="O10" s="46">
        <v>51</v>
      </c>
      <c r="P10" s="46">
        <v>3</v>
      </c>
      <c r="Q10" s="46">
        <v>3</v>
      </c>
    </row>
    <row r="11" spans="1:17" x14ac:dyDescent="0.3">
      <c r="A11" t="s">
        <v>117</v>
      </c>
      <c r="B11" s="46">
        <v>601</v>
      </c>
      <c r="C11" s="46">
        <v>533</v>
      </c>
      <c r="D11" s="46">
        <v>55</v>
      </c>
      <c r="E11" s="46">
        <v>10</v>
      </c>
      <c r="F11" s="46">
        <v>3</v>
      </c>
      <c r="G11" t="s">
        <v>117</v>
      </c>
      <c r="H11" s="46">
        <v>289</v>
      </c>
      <c r="I11" s="46">
        <v>260</v>
      </c>
      <c r="J11" s="46">
        <v>25</v>
      </c>
      <c r="K11" s="46">
        <v>3</v>
      </c>
      <c r="L11" s="46">
        <v>0</v>
      </c>
      <c r="M11" s="46">
        <v>312</v>
      </c>
      <c r="N11" s="46">
        <v>273</v>
      </c>
      <c r="O11" s="46">
        <v>29</v>
      </c>
      <c r="P11" s="46">
        <v>7</v>
      </c>
      <c r="Q11" s="46">
        <v>3</v>
      </c>
    </row>
    <row r="12" spans="1:17" x14ac:dyDescent="0.3">
      <c r="A12" t="s">
        <v>118</v>
      </c>
      <c r="B12" s="46">
        <v>566</v>
      </c>
      <c r="C12" s="46">
        <v>514</v>
      </c>
      <c r="D12" s="46">
        <v>34</v>
      </c>
      <c r="E12" s="46">
        <v>10</v>
      </c>
      <c r="F12" s="46">
        <v>9</v>
      </c>
      <c r="G12" t="s">
        <v>118</v>
      </c>
      <c r="H12" s="46">
        <v>236</v>
      </c>
      <c r="I12" s="46">
        <v>221</v>
      </c>
      <c r="J12" s="46">
        <v>8</v>
      </c>
      <c r="K12" s="46">
        <v>3</v>
      </c>
      <c r="L12" s="46">
        <v>3</v>
      </c>
      <c r="M12" s="46">
        <v>330</v>
      </c>
      <c r="N12" s="46">
        <v>293</v>
      </c>
      <c r="O12" s="46">
        <v>25</v>
      </c>
      <c r="P12" s="46">
        <v>7</v>
      </c>
      <c r="Q12" s="46">
        <v>6</v>
      </c>
    </row>
    <row r="13" spans="1:17" x14ac:dyDescent="0.3">
      <c r="A13" t="s">
        <v>119</v>
      </c>
      <c r="B13" s="46">
        <v>824</v>
      </c>
      <c r="C13" s="46">
        <v>741</v>
      </c>
      <c r="D13" s="46">
        <v>59</v>
      </c>
      <c r="E13" s="46">
        <v>24</v>
      </c>
      <c r="F13" s="46">
        <v>0</v>
      </c>
      <c r="G13" t="s">
        <v>119</v>
      </c>
      <c r="H13" s="46">
        <v>462</v>
      </c>
      <c r="I13" s="46">
        <v>410</v>
      </c>
      <c r="J13" s="46">
        <v>42</v>
      </c>
      <c r="K13" s="46">
        <v>10</v>
      </c>
      <c r="L13" s="46">
        <v>0</v>
      </c>
      <c r="M13" s="46">
        <v>362</v>
      </c>
      <c r="N13" s="46">
        <v>332</v>
      </c>
      <c r="O13" s="46">
        <v>17</v>
      </c>
      <c r="P13" s="46">
        <v>14</v>
      </c>
      <c r="Q13" s="46">
        <v>0</v>
      </c>
    </row>
    <row r="14" spans="1:17" x14ac:dyDescent="0.3">
      <c r="A14" t="s">
        <v>120</v>
      </c>
      <c r="B14" s="46">
        <v>1231</v>
      </c>
      <c r="C14" s="46">
        <v>891</v>
      </c>
      <c r="D14" s="46">
        <v>278</v>
      </c>
      <c r="E14" s="46">
        <v>45</v>
      </c>
      <c r="F14" s="46">
        <v>17</v>
      </c>
      <c r="G14" t="s">
        <v>120</v>
      </c>
      <c r="H14" s="46">
        <v>604</v>
      </c>
      <c r="I14" s="46">
        <v>475</v>
      </c>
      <c r="J14" s="46">
        <v>109</v>
      </c>
      <c r="K14" s="46">
        <v>17</v>
      </c>
      <c r="L14" s="46">
        <v>3</v>
      </c>
      <c r="M14" s="46">
        <v>626</v>
      </c>
      <c r="N14" s="46">
        <v>416</v>
      </c>
      <c r="O14" s="46">
        <v>168</v>
      </c>
      <c r="P14" s="46">
        <v>28</v>
      </c>
      <c r="Q14" s="46">
        <v>14</v>
      </c>
    </row>
    <row r="15" spans="1:17" x14ac:dyDescent="0.3">
      <c r="A15" t="s">
        <v>121</v>
      </c>
      <c r="B15" s="46">
        <v>1083</v>
      </c>
      <c r="C15" s="46">
        <v>754</v>
      </c>
      <c r="D15" s="46">
        <v>236</v>
      </c>
      <c r="E15" s="46">
        <v>59</v>
      </c>
      <c r="F15" s="46">
        <v>34</v>
      </c>
      <c r="G15" t="s">
        <v>121</v>
      </c>
      <c r="H15" s="46">
        <v>554</v>
      </c>
      <c r="I15" s="46">
        <v>358</v>
      </c>
      <c r="J15" s="46">
        <v>143</v>
      </c>
      <c r="K15" s="46">
        <v>28</v>
      </c>
      <c r="L15" s="46">
        <v>26</v>
      </c>
      <c r="M15" s="46">
        <v>529</v>
      </c>
      <c r="N15" s="46">
        <v>397</v>
      </c>
      <c r="O15" s="46">
        <v>93</v>
      </c>
      <c r="P15" s="46">
        <v>31</v>
      </c>
      <c r="Q15" s="46">
        <v>9</v>
      </c>
    </row>
    <row r="16" spans="1:17" x14ac:dyDescent="0.3">
      <c r="A16" t="s">
        <v>122</v>
      </c>
      <c r="B16" s="46">
        <v>96</v>
      </c>
      <c r="C16" s="46">
        <v>52</v>
      </c>
      <c r="D16" s="46">
        <v>21</v>
      </c>
      <c r="E16" s="46">
        <v>17</v>
      </c>
      <c r="F16" s="46">
        <v>6</v>
      </c>
      <c r="G16" t="s">
        <v>122</v>
      </c>
      <c r="H16" s="46">
        <v>67</v>
      </c>
      <c r="I16" s="46">
        <v>33</v>
      </c>
      <c r="J16" s="46">
        <v>21</v>
      </c>
      <c r="K16" s="46">
        <v>10</v>
      </c>
      <c r="L16" s="46">
        <v>3</v>
      </c>
      <c r="M16" s="46">
        <v>29</v>
      </c>
      <c r="N16" s="46">
        <v>20</v>
      </c>
      <c r="O16" s="46">
        <v>0</v>
      </c>
      <c r="P16" s="46">
        <v>7</v>
      </c>
      <c r="Q16" s="46">
        <v>3</v>
      </c>
    </row>
    <row r="17" spans="1:17" x14ac:dyDescent="0.3">
      <c r="A17" t="s">
        <v>123</v>
      </c>
      <c r="B17" s="46">
        <v>56</v>
      </c>
      <c r="C17" s="46">
        <v>20</v>
      </c>
      <c r="D17" s="46">
        <v>17</v>
      </c>
      <c r="E17" s="46">
        <v>17</v>
      </c>
      <c r="F17" s="46">
        <v>3</v>
      </c>
      <c r="G17" t="s">
        <v>123</v>
      </c>
      <c r="H17" s="46">
        <v>35</v>
      </c>
      <c r="I17" s="46">
        <v>13</v>
      </c>
      <c r="J17" s="46">
        <v>8</v>
      </c>
      <c r="K17" s="46">
        <v>10</v>
      </c>
      <c r="L17" s="46">
        <v>3</v>
      </c>
      <c r="M17" s="46">
        <v>22</v>
      </c>
      <c r="N17" s="46">
        <v>7</v>
      </c>
      <c r="O17" s="46">
        <v>8</v>
      </c>
      <c r="P17" s="46">
        <v>7</v>
      </c>
      <c r="Q17" s="46">
        <v>0</v>
      </c>
    </row>
    <row r="18" spans="1:17" x14ac:dyDescent="0.3">
      <c r="A18" t="s">
        <v>124</v>
      </c>
      <c r="B18" s="46">
        <v>114</v>
      </c>
      <c r="C18" s="46">
        <v>78</v>
      </c>
      <c r="D18" s="46">
        <v>13</v>
      </c>
      <c r="E18" s="46">
        <v>17</v>
      </c>
      <c r="F18" s="46">
        <v>6</v>
      </c>
      <c r="G18" t="s">
        <v>124</v>
      </c>
      <c r="H18" s="46">
        <v>51</v>
      </c>
      <c r="I18" s="46">
        <v>39</v>
      </c>
      <c r="J18" s="46">
        <v>8</v>
      </c>
      <c r="K18" s="46">
        <v>3</v>
      </c>
      <c r="L18" s="46">
        <v>0</v>
      </c>
      <c r="M18" s="46">
        <v>63</v>
      </c>
      <c r="N18" s="46">
        <v>39</v>
      </c>
      <c r="O18" s="46">
        <v>4</v>
      </c>
      <c r="P18" s="46">
        <v>14</v>
      </c>
      <c r="Q18" s="46">
        <v>6</v>
      </c>
    </row>
    <row r="19" spans="1:17" x14ac:dyDescent="0.3">
      <c r="A19" t="s">
        <v>125</v>
      </c>
      <c r="B19" s="46">
        <v>23</v>
      </c>
      <c r="C19" s="46">
        <v>20</v>
      </c>
      <c r="D19" s="46">
        <v>0</v>
      </c>
      <c r="E19" s="46">
        <v>3</v>
      </c>
      <c r="F19" s="46">
        <v>0</v>
      </c>
      <c r="G19" t="s">
        <v>125</v>
      </c>
      <c r="H19" s="46">
        <v>16</v>
      </c>
      <c r="I19" s="46">
        <v>13</v>
      </c>
      <c r="J19" s="46">
        <v>0</v>
      </c>
      <c r="K19" s="46">
        <v>3</v>
      </c>
      <c r="L19" s="46">
        <v>0</v>
      </c>
      <c r="M19" s="46">
        <v>7</v>
      </c>
      <c r="N19" s="46">
        <v>7</v>
      </c>
      <c r="O19" s="46">
        <v>0</v>
      </c>
      <c r="P19" s="46">
        <v>0</v>
      </c>
      <c r="Q19" s="46">
        <v>0</v>
      </c>
    </row>
    <row r="20" spans="1:17" x14ac:dyDescent="0.3">
      <c r="B20" s="46"/>
      <c r="C20" s="46"/>
      <c r="D20" s="46"/>
      <c r="E20" s="46"/>
      <c r="F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spans="1:17" x14ac:dyDescent="0.3">
      <c r="A21" s="51" t="s">
        <v>359</v>
      </c>
      <c r="B21" s="46"/>
      <c r="C21" s="46"/>
      <c r="D21" s="46"/>
      <c r="E21" s="46"/>
      <c r="F21" s="46"/>
      <c r="G21" s="51" t="s">
        <v>359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1:17" x14ac:dyDescent="0.3">
      <c r="A22" t="s">
        <v>0</v>
      </c>
      <c r="B22" s="46">
        <v>7385</v>
      </c>
      <c r="C22" s="46">
        <v>5826</v>
      </c>
      <c r="D22" s="46">
        <v>1137</v>
      </c>
      <c r="E22" s="46">
        <v>296</v>
      </c>
      <c r="F22" s="46">
        <v>126</v>
      </c>
      <c r="G22" t="s">
        <v>0</v>
      </c>
      <c r="H22" s="46">
        <v>3391</v>
      </c>
      <c r="I22" s="46">
        <v>2659</v>
      </c>
      <c r="J22" s="46">
        <v>552</v>
      </c>
      <c r="K22" s="46">
        <v>121</v>
      </c>
      <c r="L22" s="46">
        <v>60</v>
      </c>
      <c r="M22" s="46">
        <v>3993</v>
      </c>
      <c r="N22" s="46">
        <v>3166</v>
      </c>
      <c r="O22" s="46">
        <v>585</v>
      </c>
      <c r="P22" s="46">
        <v>176</v>
      </c>
      <c r="Q22" s="46">
        <v>66</v>
      </c>
    </row>
    <row r="23" spans="1:17" x14ac:dyDescent="0.3">
      <c r="A23" t="s">
        <v>30</v>
      </c>
      <c r="B23" s="46">
        <v>230</v>
      </c>
      <c r="C23" s="46">
        <v>65</v>
      </c>
      <c r="D23" s="46">
        <v>122</v>
      </c>
      <c r="E23" s="46">
        <v>17</v>
      </c>
      <c r="F23" s="46">
        <v>26</v>
      </c>
      <c r="G23" t="s">
        <v>30</v>
      </c>
      <c r="H23" s="46">
        <v>112</v>
      </c>
      <c r="I23" s="46">
        <v>39</v>
      </c>
      <c r="J23" s="46">
        <v>55</v>
      </c>
      <c r="K23" s="46">
        <v>7</v>
      </c>
      <c r="L23" s="46">
        <v>11</v>
      </c>
      <c r="M23" s="46">
        <v>118</v>
      </c>
      <c r="N23" s="46">
        <v>26</v>
      </c>
      <c r="O23" s="46">
        <v>67</v>
      </c>
      <c r="P23" s="46">
        <v>10</v>
      </c>
      <c r="Q23" s="46">
        <v>14</v>
      </c>
    </row>
    <row r="24" spans="1:17" x14ac:dyDescent="0.3">
      <c r="A24" t="s">
        <v>113</v>
      </c>
      <c r="B24" s="46">
        <v>50</v>
      </c>
      <c r="C24" s="46">
        <v>46</v>
      </c>
      <c r="D24" s="46">
        <v>4</v>
      </c>
      <c r="E24" s="46">
        <v>0</v>
      </c>
      <c r="F24" s="46">
        <v>0</v>
      </c>
      <c r="G24" t="s">
        <v>113</v>
      </c>
      <c r="H24" s="46">
        <v>26</v>
      </c>
      <c r="I24" s="46">
        <v>26</v>
      </c>
      <c r="J24" s="46">
        <v>0</v>
      </c>
      <c r="K24" s="46">
        <v>0</v>
      </c>
      <c r="L24" s="46">
        <v>0</v>
      </c>
      <c r="M24" s="46">
        <v>24</v>
      </c>
      <c r="N24" s="46">
        <v>20</v>
      </c>
      <c r="O24" s="46">
        <v>4</v>
      </c>
      <c r="P24" s="46">
        <v>0</v>
      </c>
      <c r="Q24" s="46">
        <v>0</v>
      </c>
    </row>
    <row r="25" spans="1:17" x14ac:dyDescent="0.3">
      <c r="A25" t="s">
        <v>114</v>
      </c>
      <c r="B25" s="46">
        <v>149</v>
      </c>
      <c r="C25" s="46">
        <v>130</v>
      </c>
      <c r="D25" s="46">
        <v>13</v>
      </c>
      <c r="E25" s="46">
        <v>3</v>
      </c>
      <c r="F25" s="46">
        <v>3</v>
      </c>
      <c r="G25" t="s">
        <v>114</v>
      </c>
      <c r="H25" s="46">
        <v>67</v>
      </c>
      <c r="I25" s="46">
        <v>52</v>
      </c>
      <c r="J25" s="46">
        <v>8</v>
      </c>
      <c r="K25" s="46">
        <v>3</v>
      </c>
      <c r="L25" s="46">
        <v>3</v>
      </c>
      <c r="M25" s="46">
        <v>82</v>
      </c>
      <c r="N25" s="46">
        <v>78</v>
      </c>
      <c r="O25" s="46">
        <v>4</v>
      </c>
      <c r="P25" s="46">
        <v>0</v>
      </c>
      <c r="Q25" s="46">
        <v>0</v>
      </c>
    </row>
    <row r="26" spans="1:17" x14ac:dyDescent="0.3">
      <c r="A26" t="s">
        <v>115</v>
      </c>
      <c r="B26" s="46">
        <v>157</v>
      </c>
      <c r="C26" s="46">
        <v>150</v>
      </c>
      <c r="D26" s="46">
        <v>4</v>
      </c>
      <c r="E26" s="46">
        <v>3</v>
      </c>
      <c r="F26" s="46">
        <v>0</v>
      </c>
      <c r="G26" t="s">
        <v>115</v>
      </c>
      <c r="H26" s="46">
        <v>68</v>
      </c>
      <c r="I26" s="46">
        <v>65</v>
      </c>
      <c r="J26" s="46">
        <v>0</v>
      </c>
      <c r="K26" s="46">
        <v>3</v>
      </c>
      <c r="L26" s="46">
        <v>0</v>
      </c>
      <c r="M26" s="46">
        <v>89</v>
      </c>
      <c r="N26" s="46">
        <v>85</v>
      </c>
      <c r="O26" s="46">
        <v>4</v>
      </c>
      <c r="P26" s="46">
        <v>0</v>
      </c>
      <c r="Q26" s="46">
        <v>0</v>
      </c>
    </row>
    <row r="27" spans="1:17" x14ac:dyDescent="0.3">
      <c r="A27" t="s">
        <v>116</v>
      </c>
      <c r="B27" s="46">
        <v>773</v>
      </c>
      <c r="C27" s="46">
        <v>683</v>
      </c>
      <c r="D27" s="46">
        <v>84</v>
      </c>
      <c r="E27" s="46">
        <v>3</v>
      </c>
      <c r="F27" s="46">
        <v>3</v>
      </c>
      <c r="G27" t="s">
        <v>116</v>
      </c>
      <c r="H27" s="46">
        <v>242</v>
      </c>
      <c r="I27" s="46">
        <v>208</v>
      </c>
      <c r="J27" s="46">
        <v>34</v>
      </c>
      <c r="K27" s="46">
        <v>0</v>
      </c>
      <c r="L27" s="46">
        <v>0</v>
      </c>
      <c r="M27" s="46">
        <v>531</v>
      </c>
      <c r="N27" s="46">
        <v>475</v>
      </c>
      <c r="O27" s="46">
        <v>51</v>
      </c>
      <c r="P27" s="46">
        <v>3</v>
      </c>
      <c r="Q27" s="46">
        <v>3</v>
      </c>
    </row>
    <row r="28" spans="1:17" x14ac:dyDescent="0.3">
      <c r="A28" t="s">
        <v>117</v>
      </c>
      <c r="B28" s="46">
        <v>732</v>
      </c>
      <c r="C28" s="46">
        <v>644</v>
      </c>
      <c r="D28" s="46">
        <v>72</v>
      </c>
      <c r="E28" s="46">
        <v>14</v>
      </c>
      <c r="F28" s="46">
        <v>3</v>
      </c>
      <c r="G28" t="s">
        <v>117</v>
      </c>
      <c r="H28" s="46">
        <v>388</v>
      </c>
      <c r="I28" s="46">
        <v>351</v>
      </c>
      <c r="J28" s="46">
        <v>34</v>
      </c>
      <c r="K28" s="46">
        <v>3</v>
      </c>
      <c r="L28" s="46">
        <v>0</v>
      </c>
      <c r="M28" s="46">
        <v>344</v>
      </c>
      <c r="N28" s="46">
        <v>293</v>
      </c>
      <c r="O28" s="46">
        <v>38</v>
      </c>
      <c r="P28" s="46">
        <v>10</v>
      </c>
      <c r="Q28" s="46">
        <v>3</v>
      </c>
    </row>
    <row r="29" spans="1:17" x14ac:dyDescent="0.3">
      <c r="A29" t="s">
        <v>118</v>
      </c>
      <c r="B29" s="46">
        <v>834</v>
      </c>
      <c r="C29" s="46">
        <v>761</v>
      </c>
      <c r="D29" s="46">
        <v>42</v>
      </c>
      <c r="E29" s="46">
        <v>14</v>
      </c>
      <c r="F29" s="46">
        <v>17</v>
      </c>
      <c r="G29" t="s">
        <v>118</v>
      </c>
      <c r="H29" s="46">
        <v>346</v>
      </c>
      <c r="I29" s="46">
        <v>325</v>
      </c>
      <c r="J29" s="46">
        <v>8</v>
      </c>
      <c r="K29" s="46">
        <v>3</v>
      </c>
      <c r="L29" s="46">
        <v>9</v>
      </c>
      <c r="M29" s="46">
        <v>488</v>
      </c>
      <c r="N29" s="46">
        <v>436</v>
      </c>
      <c r="O29" s="46">
        <v>34</v>
      </c>
      <c r="P29" s="46">
        <v>10</v>
      </c>
      <c r="Q29" s="46">
        <v>9</v>
      </c>
    </row>
    <row r="30" spans="1:17" x14ac:dyDescent="0.3">
      <c r="A30" t="s">
        <v>119</v>
      </c>
      <c r="B30" s="46">
        <v>1157</v>
      </c>
      <c r="C30" s="46">
        <v>1027</v>
      </c>
      <c r="D30" s="46">
        <v>88</v>
      </c>
      <c r="E30" s="46">
        <v>41</v>
      </c>
      <c r="F30" s="46">
        <v>0</v>
      </c>
      <c r="G30" t="s">
        <v>119</v>
      </c>
      <c r="H30" s="46">
        <v>590</v>
      </c>
      <c r="I30" s="46">
        <v>507</v>
      </c>
      <c r="J30" s="46">
        <v>59</v>
      </c>
      <c r="K30" s="46">
        <v>24</v>
      </c>
      <c r="L30" s="46">
        <v>0</v>
      </c>
      <c r="M30" s="46">
        <v>567</v>
      </c>
      <c r="N30" s="46">
        <v>520</v>
      </c>
      <c r="O30" s="46">
        <v>29</v>
      </c>
      <c r="P30" s="46">
        <v>17</v>
      </c>
      <c r="Q30" s="46">
        <v>0</v>
      </c>
    </row>
    <row r="31" spans="1:17" x14ac:dyDescent="0.3">
      <c r="A31" t="s">
        <v>120</v>
      </c>
      <c r="B31" s="46">
        <v>1626</v>
      </c>
      <c r="C31" s="46">
        <v>1183</v>
      </c>
      <c r="D31" s="46">
        <v>375</v>
      </c>
      <c r="E31" s="46">
        <v>48</v>
      </c>
      <c r="F31" s="46">
        <v>20</v>
      </c>
      <c r="G31" t="s">
        <v>120</v>
      </c>
      <c r="H31" s="46">
        <v>716</v>
      </c>
      <c r="I31" s="46">
        <v>540</v>
      </c>
      <c r="J31" s="46">
        <v>156</v>
      </c>
      <c r="K31" s="46">
        <v>17</v>
      </c>
      <c r="L31" s="46">
        <v>3</v>
      </c>
      <c r="M31" s="46">
        <v>911</v>
      </c>
      <c r="N31" s="46">
        <v>644</v>
      </c>
      <c r="O31" s="46">
        <v>219</v>
      </c>
      <c r="P31" s="46">
        <v>31</v>
      </c>
      <c r="Q31" s="46">
        <v>17</v>
      </c>
    </row>
    <row r="32" spans="1:17" x14ac:dyDescent="0.3">
      <c r="A32" t="s">
        <v>121</v>
      </c>
      <c r="B32" s="46">
        <v>1353</v>
      </c>
      <c r="C32" s="46">
        <v>949</v>
      </c>
      <c r="D32" s="46">
        <v>278</v>
      </c>
      <c r="E32" s="46">
        <v>86</v>
      </c>
      <c r="F32" s="46">
        <v>40</v>
      </c>
      <c r="G32" t="s">
        <v>121</v>
      </c>
      <c r="H32" s="46">
        <v>668</v>
      </c>
      <c r="I32" s="46">
        <v>449</v>
      </c>
      <c r="J32" s="46">
        <v>160</v>
      </c>
      <c r="K32" s="46">
        <v>31</v>
      </c>
      <c r="L32" s="46">
        <v>29</v>
      </c>
      <c r="M32" s="46">
        <v>685</v>
      </c>
      <c r="N32" s="46">
        <v>501</v>
      </c>
      <c r="O32" s="46">
        <v>118</v>
      </c>
      <c r="P32" s="46">
        <v>55</v>
      </c>
      <c r="Q32" s="46">
        <v>11</v>
      </c>
    </row>
    <row r="33" spans="1:22" x14ac:dyDescent="0.3">
      <c r="A33" t="s">
        <v>122</v>
      </c>
      <c r="B33" s="46">
        <v>109</v>
      </c>
      <c r="C33" s="46">
        <v>59</v>
      </c>
      <c r="D33" s="46">
        <v>21</v>
      </c>
      <c r="E33" s="46">
        <v>24</v>
      </c>
      <c r="F33" s="46">
        <v>6</v>
      </c>
      <c r="G33" t="s">
        <v>122</v>
      </c>
      <c r="H33" s="46">
        <v>67</v>
      </c>
      <c r="I33" s="46">
        <v>33</v>
      </c>
      <c r="J33" s="46">
        <v>21</v>
      </c>
      <c r="K33" s="46">
        <v>10</v>
      </c>
      <c r="L33" s="46">
        <v>3</v>
      </c>
      <c r="M33" s="46">
        <v>43</v>
      </c>
      <c r="N33" s="46">
        <v>26</v>
      </c>
      <c r="O33" s="46">
        <v>0</v>
      </c>
      <c r="P33" s="46">
        <v>14</v>
      </c>
      <c r="Q33" s="46">
        <v>3</v>
      </c>
      <c r="R33" s="47"/>
      <c r="S33" s="47"/>
      <c r="T33" s="47"/>
      <c r="U33" s="47"/>
      <c r="V33" s="47"/>
    </row>
    <row r="34" spans="1:22" x14ac:dyDescent="0.3">
      <c r="A34" t="s">
        <v>123</v>
      </c>
      <c r="B34" s="46">
        <v>71</v>
      </c>
      <c r="C34" s="46">
        <v>26</v>
      </c>
      <c r="D34" s="46">
        <v>21</v>
      </c>
      <c r="E34" s="46">
        <v>21</v>
      </c>
      <c r="F34" s="46">
        <v>3</v>
      </c>
      <c r="G34" t="s">
        <v>123</v>
      </c>
      <c r="H34" s="46">
        <v>35</v>
      </c>
      <c r="I34" s="46">
        <v>13</v>
      </c>
      <c r="J34" s="46">
        <v>8</v>
      </c>
      <c r="K34" s="46">
        <v>10</v>
      </c>
      <c r="L34" s="46">
        <v>3</v>
      </c>
      <c r="M34" s="46">
        <v>36</v>
      </c>
      <c r="N34" s="46">
        <v>13</v>
      </c>
      <c r="O34" s="46">
        <v>13</v>
      </c>
      <c r="P34" s="46">
        <v>10</v>
      </c>
      <c r="Q34" s="46">
        <v>0</v>
      </c>
      <c r="R34" s="47"/>
      <c r="S34" s="47"/>
      <c r="T34" s="47"/>
      <c r="U34" s="47"/>
      <c r="V34" s="47"/>
    </row>
    <row r="35" spans="1:22" x14ac:dyDescent="0.3">
      <c r="A35" t="s">
        <v>124</v>
      </c>
      <c r="B35" s="46">
        <v>120</v>
      </c>
      <c r="C35" s="46">
        <v>85</v>
      </c>
      <c r="D35" s="46">
        <v>13</v>
      </c>
      <c r="E35" s="46">
        <v>17</v>
      </c>
      <c r="F35" s="46">
        <v>6</v>
      </c>
      <c r="G35" t="s">
        <v>124</v>
      </c>
      <c r="H35" s="46">
        <v>51</v>
      </c>
      <c r="I35" s="46">
        <v>39</v>
      </c>
      <c r="J35" s="46">
        <v>8</v>
      </c>
      <c r="K35" s="46">
        <v>3</v>
      </c>
      <c r="L35" s="46">
        <v>0</v>
      </c>
      <c r="M35" s="46">
        <v>69</v>
      </c>
      <c r="N35" s="46">
        <v>46</v>
      </c>
      <c r="O35" s="46">
        <v>4</v>
      </c>
      <c r="P35" s="46">
        <v>14</v>
      </c>
      <c r="Q35" s="46">
        <v>6</v>
      </c>
      <c r="R35" s="47"/>
      <c r="S35" s="47"/>
      <c r="T35" s="47"/>
      <c r="U35" s="47"/>
      <c r="V35" s="47"/>
    </row>
    <row r="36" spans="1:22" x14ac:dyDescent="0.3">
      <c r="A36" t="s">
        <v>125</v>
      </c>
      <c r="B36" s="46">
        <v>23</v>
      </c>
      <c r="C36" s="46">
        <v>20</v>
      </c>
      <c r="D36" s="46">
        <v>0</v>
      </c>
      <c r="E36" s="46">
        <v>3</v>
      </c>
      <c r="F36" s="46">
        <v>0</v>
      </c>
      <c r="G36" t="s">
        <v>125</v>
      </c>
      <c r="H36" s="46">
        <v>16</v>
      </c>
      <c r="I36" s="46">
        <v>13</v>
      </c>
      <c r="J36" s="46">
        <v>0</v>
      </c>
      <c r="K36" s="46">
        <v>3</v>
      </c>
      <c r="L36" s="46">
        <v>0</v>
      </c>
      <c r="M36" s="46">
        <v>7</v>
      </c>
      <c r="N36" s="46">
        <v>7</v>
      </c>
      <c r="O36" s="46">
        <v>0</v>
      </c>
      <c r="P36" s="46">
        <v>0</v>
      </c>
      <c r="Q36" s="46">
        <v>0</v>
      </c>
      <c r="R36" s="47"/>
      <c r="S36" s="47"/>
      <c r="T36" s="47"/>
      <c r="U36" s="47"/>
      <c r="V36" s="47"/>
    </row>
    <row r="37" spans="1:22" x14ac:dyDescent="0.3">
      <c r="A37" s="43" t="s">
        <v>312</v>
      </c>
      <c r="B37" s="44"/>
      <c r="C37" s="44"/>
      <c r="D37" s="44"/>
      <c r="E37" s="44"/>
      <c r="F37" s="44"/>
      <c r="G37" s="43" t="s">
        <v>312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7"/>
      <c r="S37" s="47"/>
      <c r="T37" s="47"/>
      <c r="U37" s="47"/>
      <c r="V37" s="47"/>
    </row>
    <row r="38" spans="1:22" x14ac:dyDescent="0.3">
      <c r="A38" s="45" t="s">
        <v>313</v>
      </c>
      <c r="G38" s="45" t="s">
        <v>313</v>
      </c>
      <c r="R38" s="47"/>
      <c r="S38" s="47"/>
      <c r="T38" s="47"/>
      <c r="U38" s="47"/>
      <c r="V38" s="47"/>
    </row>
    <row r="39" spans="1:22" x14ac:dyDescent="0.3">
      <c r="A39" t="s">
        <v>316</v>
      </c>
      <c r="G39" t="s">
        <v>316</v>
      </c>
      <c r="R39" s="47"/>
      <c r="S39" s="47"/>
      <c r="T39" s="47"/>
      <c r="U39" s="47"/>
      <c r="V39" s="47"/>
    </row>
    <row r="40" spans="1:22" x14ac:dyDescent="0.3">
      <c r="A40" s="34"/>
      <c r="B40" s="58" t="s">
        <v>0</v>
      </c>
      <c r="C40" s="58"/>
      <c r="D40" s="58"/>
      <c r="E40" s="58"/>
      <c r="F40" s="58"/>
      <c r="G40" s="34"/>
      <c r="H40" s="58" t="s">
        <v>1</v>
      </c>
      <c r="I40" s="58"/>
      <c r="J40" s="58"/>
      <c r="K40" s="58"/>
      <c r="L40" s="58"/>
      <c r="M40" s="58" t="s">
        <v>2</v>
      </c>
      <c r="N40" s="58"/>
      <c r="O40" s="58"/>
      <c r="P40" s="58"/>
      <c r="Q40" s="58"/>
      <c r="R40" s="47"/>
      <c r="S40" s="47"/>
      <c r="T40" s="47"/>
      <c r="U40" s="47"/>
      <c r="V40" s="47"/>
    </row>
    <row r="41" spans="1:22" x14ac:dyDescent="0.3">
      <c r="A41" s="16" t="s">
        <v>402</v>
      </c>
      <c r="B41" s="36" t="s">
        <v>0</v>
      </c>
      <c r="C41" s="36" t="s">
        <v>3</v>
      </c>
      <c r="D41" s="36" t="s">
        <v>4</v>
      </c>
      <c r="E41" s="36" t="s">
        <v>5</v>
      </c>
      <c r="F41" s="36" t="s">
        <v>6</v>
      </c>
      <c r="G41" s="16" t="s">
        <v>402</v>
      </c>
      <c r="H41" s="36" t="s">
        <v>0</v>
      </c>
      <c r="I41" s="36" t="s">
        <v>3</v>
      </c>
      <c r="J41" s="36" t="s">
        <v>4</v>
      </c>
      <c r="K41" s="36" t="s">
        <v>5</v>
      </c>
      <c r="L41" s="36" t="s">
        <v>6</v>
      </c>
      <c r="M41" s="36" t="s">
        <v>0</v>
      </c>
      <c r="N41" s="36" t="s">
        <v>3</v>
      </c>
      <c r="O41" s="36" t="s">
        <v>4</v>
      </c>
      <c r="P41" s="36" t="s">
        <v>5</v>
      </c>
      <c r="Q41" s="36" t="s">
        <v>6</v>
      </c>
      <c r="R41" s="47"/>
      <c r="S41" s="47"/>
      <c r="T41" s="47"/>
      <c r="U41" s="47"/>
      <c r="V41" s="47"/>
    </row>
    <row r="42" spans="1:22" x14ac:dyDescent="0.3">
      <c r="A42" s="51" t="s">
        <v>236</v>
      </c>
      <c r="G42" s="51" t="s">
        <v>236</v>
      </c>
      <c r="R42" s="47"/>
      <c r="S42" s="47"/>
      <c r="T42" s="47"/>
      <c r="U42" s="47"/>
      <c r="V42" s="47"/>
    </row>
    <row r="43" spans="1:22" x14ac:dyDescent="0.3">
      <c r="A43" t="s">
        <v>0</v>
      </c>
      <c r="B43">
        <v>5787</v>
      </c>
      <c r="C43">
        <v>4558</v>
      </c>
      <c r="D43">
        <v>897</v>
      </c>
      <c r="E43">
        <v>224</v>
      </c>
      <c r="F43">
        <v>109</v>
      </c>
      <c r="G43" t="s">
        <v>0</v>
      </c>
      <c r="H43">
        <v>2759</v>
      </c>
      <c r="I43">
        <v>2165</v>
      </c>
      <c r="J43">
        <v>442</v>
      </c>
      <c r="K43">
        <v>100</v>
      </c>
      <c r="L43">
        <v>51</v>
      </c>
      <c r="M43">
        <v>3029</v>
      </c>
      <c r="N43">
        <v>2393</v>
      </c>
      <c r="O43">
        <v>455</v>
      </c>
      <c r="P43">
        <v>124</v>
      </c>
      <c r="Q43">
        <v>57</v>
      </c>
      <c r="R43" s="47"/>
      <c r="S43" s="47"/>
      <c r="T43" s="47"/>
      <c r="U43" s="47"/>
      <c r="V43" s="47"/>
    </row>
    <row r="44" spans="1:22" x14ac:dyDescent="0.3">
      <c r="A44" t="s">
        <v>30</v>
      </c>
      <c r="B44" s="37">
        <f t="shared" ref="B44:B56" si="0">B6*100/B$43 + B45</f>
        <v>100.00000000000001</v>
      </c>
      <c r="C44" s="37">
        <f t="shared" ref="C44:C56" si="1">C6*100/C$43 + C45</f>
        <v>100.04387889425185</v>
      </c>
      <c r="D44" s="37">
        <f t="shared" ref="D44:D56" si="2">D6*100/D$43 + D45</f>
        <v>100.22296544035675</v>
      </c>
      <c r="E44" s="37">
        <f t="shared" ref="E44:E56" si="3">E6*100/E$43 + E45</f>
        <v>98.660714285714235</v>
      </c>
      <c r="F44" s="37">
        <f t="shared" ref="F44:F56" si="4">F6*100/F$43 + F45</f>
        <v>100.91743119266053</v>
      </c>
      <c r="G44" t="s">
        <v>30</v>
      </c>
      <c r="H44" s="37">
        <f t="shared" ref="H44:H56" si="5">H6*100/H$43 + H45</f>
        <v>100</v>
      </c>
      <c r="I44" s="37">
        <f t="shared" ref="I44:I56" si="6">I6*100/I$43 + I45</f>
        <v>100.13856812933022</v>
      </c>
      <c r="J44" s="37">
        <f t="shared" ref="J44:J56" si="7">J6*100/J$43 + J45</f>
        <v>99.321266968325773</v>
      </c>
      <c r="K44" s="37">
        <f t="shared" ref="K44:K56" si="8">K6*100/K$43 + K45</f>
        <v>96</v>
      </c>
      <c r="L44" s="37">
        <f t="shared" ref="L44:L56" si="9">L6*100/L$43 + L45</f>
        <v>101.96078431372547</v>
      </c>
      <c r="M44" s="37">
        <f t="shared" ref="M44:M56" si="10">M6*100/M$43 + M45</f>
        <v>99.966985803895668</v>
      </c>
      <c r="N44" s="37">
        <f t="shared" ref="N44:N56" si="11">N6*100/N$43 + N45</f>
        <v>100.12536564981197</v>
      </c>
      <c r="O44" s="37">
        <f t="shared" ref="O44:O56" si="12">O6*100/O$43 + O45</f>
        <v>99.780219780219781</v>
      </c>
      <c r="P44" s="37">
        <f t="shared" ref="P44:P56" si="13">P6*100/P$43 + P45</f>
        <v>100.80645161290322</v>
      </c>
      <c r="Q44" s="37">
        <f t="shared" ref="Q44:Q56" si="14">Q6*100/Q$43 + Q45</f>
        <v>101.75438596491229</v>
      </c>
      <c r="R44" s="47"/>
      <c r="S44" s="47"/>
      <c r="T44" s="47"/>
      <c r="U44" s="47"/>
      <c r="V44" s="47"/>
    </row>
    <row r="45" spans="1:22" x14ac:dyDescent="0.3">
      <c r="A45" t="s">
        <v>113</v>
      </c>
      <c r="B45" s="37">
        <f t="shared" si="0"/>
        <v>97.096941420425111</v>
      </c>
      <c r="C45" s="37">
        <f t="shared" si="1"/>
        <v>99.18824045634048</v>
      </c>
      <c r="D45" s="37">
        <f t="shared" si="2"/>
        <v>89.85507246376811</v>
      </c>
      <c r="E45" s="37">
        <f t="shared" si="3"/>
        <v>94.196428571428527</v>
      </c>
      <c r="F45" s="37">
        <f t="shared" si="4"/>
        <v>77.064220183486214</v>
      </c>
      <c r="G45" t="s">
        <v>113</v>
      </c>
      <c r="H45" s="37">
        <f t="shared" si="5"/>
        <v>97.136643711489668</v>
      </c>
      <c r="I45" s="37">
        <f t="shared" si="6"/>
        <v>98.937644341801359</v>
      </c>
      <c r="J45" s="37">
        <f t="shared" si="7"/>
        <v>90.723981900452472</v>
      </c>
      <c r="K45" s="37">
        <f t="shared" si="8"/>
        <v>93</v>
      </c>
      <c r="L45" s="37">
        <f t="shared" si="9"/>
        <v>80.392156862745082</v>
      </c>
      <c r="M45" s="37">
        <f t="shared" si="10"/>
        <v>97.028722350610749</v>
      </c>
      <c r="N45" s="37">
        <f t="shared" si="11"/>
        <v>99.582114500626844</v>
      </c>
      <c r="O45" s="37">
        <f t="shared" si="12"/>
        <v>87.692307692307693</v>
      </c>
      <c r="P45" s="37">
        <f t="shared" si="13"/>
        <v>95.161290322580641</v>
      </c>
      <c r="Q45" s="37">
        <f t="shared" si="14"/>
        <v>77.192982456140356</v>
      </c>
      <c r="R45" s="47"/>
      <c r="S45" s="47"/>
      <c r="T45" s="47"/>
      <c r="U45" s="47"/>
      <c r="V45" s="47"/>
    </row>
    <row r="46" spans="1:22" x14ac:dyDescent="0.3">
      <c r="A46" t="s">
        <v>114</v>
      </c>
      <c r="B46" s="37">
        <f t="shared" si="0"/>
        <v>96.526697770865752</v>
      </c>
      <c r="C46" s="37">
        <f t="shared" si="1"/>
        <v>98.464238701184712</v>
      </c>
      <c r="D46" s="37">
        <f t="shared" si="2"/>
        <v>89.85507246376811</v>
      </c>
      <c r="E46" s="37">
        <f t="shared" si="3"/>
        <v>94.196428571428527</v>
      </c>
      <c r="F46" s="37">
        <f t="shared" si="4"/>
        <v>77.064220183486214</v>
      </c>
      <c r="G46" t="s">
        <v>114</v>
      </c>
      <c r="H46" s="37">
        <f t="shared" si="5"/>
        <v>96.665458499456321</v>
      </c>
      <c r="I46" s="37">
        <f t="shared" si="6"/>
        <v>98.337182448036927</v>
      </c>
      <c r="J46" s="37">
        <f t="shared" si="7"/>
        <v>90.723981900452472</v>
      </c>
      <c r="K46" s="37">
        <f t="shared" si="8"/>
        <v>93</v>
      </c>
      <c r="L46" s="37">
        <f t="shared" si="9"/>
        <v>80.392156862745082</v>
      </c>
      <c r="M46" s="37">
        <f t="shared" si="10"/>
        <v>96.368438428524257</v>
      </c>
      <c r="N46" s="37">
        <f t="shared" si="11"/>
        <v>98.746343501880503</v>
      </c>
      <c r="O46" s="37">
        <f t="shared" si="12"/>
        <v>87.692307692307693</v>
      </c>
      <c r="P46" s="37">
        <f t="shared" si="13"/>
        <v>95.161290322580641</v>
      </c>
      <c r="Q46" s="37">
        <f t="shared" si="14"/>
        <v>77.192982456140356</v>
      </c>
      <c r="R46" s="47"/>
      <c r="S46" s="47"/>
      <c r="T46" s="47"/>
      <c r="U46" s="47"/>
      <c r="V46" s="47"/>
    </row>
    <row r="47" spans="1:22" x14ac:dyDescent="0.3">
      <c r="A47" t="s">
        <v>115</v>
      </c>
      <c r="B47" s="37">
        <f t="shared" si="0"/>
        <v>94.29756350440644</v>
      </c>
      <c r="C47" s="37">
        <f t="shared" si="1"/>
        <v>96.02896007020621</v>
      </c>
      <c r="D47" s="37">
        <f t="shared" si="2"/>
        <v>88.405797101449267</v>
      </c>
      <c r="E47" s="37">
        <f t="shared" si="3"/>
        <v>92.857142857142819</v>
      </c>
      <c r="F47" s="37">
        <f t="shared" si="4"/>
        <v>74.311926605504567</v>
      </c>
      <c r="G47" t="s">
        <v>115</v>
      </c>
      <c r="H47" s="37">
        <f t="shared" si="5"/>
        <v>94.490757520840887</v>
      </c>
      <c r="I47" s="37">
        <f t="shared" si="6"/>
        <v>96.212471131639703</v>
      </c>
      <c r="J47" s="37">
        <f t="shared" si="7"/>
        <v>88.914027149321257</v>
      </c>
      <c r="K47" s="37">
        <f t="shared" si="8"/>
        <v>90</v>
      </c>
      <c r="L47" s="37">
        <f t="shared" si="9"/>
        <v>74.509803921568619</v>
      </c>
      <c r="M47" s="37">
        <f t="shared" si="10"/>
        <v>94.090458897325846</v>
      </c>
      <c r="N47" s="37">
        <f t="shared" si="11"/>
        <v>96.030087755954881</v>
      </c>
      <c r="O47" s="37">
        <f t="shared" si="12"/>
        <v>86.813186813186817</v>
      </c>
      <c r="P47" s="37">
        <f t="shared" si="13"/>
        <v>95.161290322580641</v>
      </c>
      <c r="Q47" s="37">
        <f t="shared" si="14"/>
        <v>77.192982456140356</v>
      </c>
      <c r="R47" s="47"/>
      <c r="S47" s="47"/>
      <c r="T47" s="47"/>
      <c r="U47" s="47"/>
      <c r="V47" s="47"/>
    </row>
    <row r="48" spans="1:22" x14ac:dyDescent="0.3">
      <c r="A48" t="s">
        <v>116</v>
      </c>
      <c r="B48" s="37">
        <f t="shared" si="0"/>
        <v>91.878348021427342</v>
      </c>
      <c r="C48" s="37">
        <f t="shared" si="1"/>
        <v>93.023255813953469</v>
      </c>
      <c r="D48" s="37">
        <f t="shared" si="2"/>
        <v>88.405797101449267</v>
      </c>
      <c r="E48" s="37">
        <f t="shared" si="3"/>
        <v>91.51785714285711</v>
      </c>
      <c r="F48" s="37">
        <f t="shared" si="4"/>
        <v>74.311926605504567</v>
      </c>
      <c r="G48" t="s">
        <v>116</v>
      </c>
      <c r="H48" s="37">
        <f t="shared" si="5"/>
        <v>92.243566509604932</v>
      </c>
      <c r="I48" s="37">
        <f t="shared" si="6"/>
        <v>93.487297921478046</v>
      </c>
      <c r="J48" s="37">
        <f t="shared" si="7"/>
        <v>88.914027149321257</v>
      </c>
      <c r="K48" s="37">
        <f t="shared" si="8"/>
        <v>87</v>
      </c>
      <c r="L48" s="37">
        <f t="shared" si="9"/>
        <v>74.509803921568619</v>
      </c>
      <c r="M48" s="37">
        <f t="shared" si="10"/>
        <v>91.515351601188513</v>
      </c>
      <c r="N48" s="37">
        <f t="shared" si="11"/>
        <v>92.770580860844134</v>
      </c>
      <c r="O48" s="37">
        <f t="shared" si="12"/>
        <v>86.813186813186817</v>
      </c>
      <c r="P48" s="37">
        <f t="shared" si="13"/>
        <v>95.161290322580641</v>
      </c>
      <c r="Q48" s="37">
        <f t="shared" si="14"/>
        <v>77.192982456140356</v>
      </c>
      <c r="R48" s="47"/>
      <c r="S48" s="47"/>
      <c r="T48" s="47"/>
      <c r="U48" s="47"/>
      <c r="V48" s="47"/>
    </row>
    <row r="49" spans="1:23" x14ac:dyDescent="0.3">
      <c r="A49" t="s">
        <v>117</v>
      </c>
      <c r="B49" s="37">
        <f t="shared" si="0"/>
        <v>79.384828062899601</v>
      </c>
      <c r="C49" s="37">
        <f t="shared" si="1"/>
        <v>79.047827994734519</v>
      </c>
      <c r="D49" s="37">
        <f t="shared" si="2"/>
        <v>79.487179487179475</v>
      </c>
      <c r="E49" s="37">
        <f t="shared" si="3"/>
        <v>90.178571428571402</v>
      </c>
      <c r="F49" s="37">
        <f t="shared" si="4"/>
        <v>71.559633027522921</v>
      </c>
      <c r="G49" t="s">
        <v>117</v>
      </c>
      <c r="H49" s="37">
        <f t="shared" si="5"/>
        <v>83.870967741935488</v>
      </c>
      <c r="I49" s="37">
        <f t="shared" si="6"/>
        <v>84.157043879907604</v>
      </c>
      <c r="J49" s="37">
        <f t="shared" si="7"/>
        <v>82.35294117647058</v>
      </c>
      <c r="K49" s="37">
        <f t="shared" si="8"/>
        <v>87</v>
      </c>
      <c r="L49" s="37">
        <f t="shared" si="9"/>
        <v>74.509803921568619</v>
      </c>
      <c r="M49" s="37">
        <f t="shared" si="10"/>
        <v>75.272367117860682</v>
      </c>
      <c r="N49" s="37">
        <f t="shared" si="11"/>
        <v>74.550773088173841</v>
      </c>
      <c r="O49" s="37">
        <f t="shared" si="12"/>
        <v>75.604395604395606</v>
      </c>
      <c r="P49" s="37">
        <f t="shared" si="13"/>
        <v>92.741935483870961</v>
      </c>
      <c r="Q49" s="37">
        <f t="shared" si="14"/>
        <v>71.929824561403507</v>
      </c>
      <c r="R49" s="47"/>
      <c r="S49" s="47"/>
      <c r="T49" s="47"/>
      <c r="U49" s="47"/>
      <c r="V49" s="47"/>
    </row>
    <row r="50" spans="1:23" x14ac:dyDescent="0.3">
      <c r="A50" t="s">
        <v>118</v>
      </c>
      <c r="B50" s="37">
        <f t="shared" si="0"/>
        <v>68.999481596682216</v>
      </c>
      <c r="C50" s="37">
        <f t="shared" si="1"/>
        <v>67.354102676612541</v>
      </c>
      <c r="D50" s="37">
        <f t="shared" si="2"/>
        <v>73.355629877368997</v>
      </c>
      <c r="E50" s="37">
        <f t="shared" si="3"/>
        <v>85.714285714285694</v>
      </c>
      <c r="F50" s="37">
        <f t="shared" si="4"/>
        <v>68.807339449541274</v>
      </c>
      <c r="G50" t="s">
        <v>118</v>
      </c>
      <c r="H50" s="37">
        <f t="shared" si="5"/>
        <v>73.396158028271117</v>
      </c>
      <c r="I50" s="37">
        <f t="shared" si="6"/>
        <v>72.147806004618928</v>
      </c>
      <c r="J50" s="37">
        <f t="shared" si="7"/>
        <v>76.696832579185511</v>
      </c>
      <c r="K50" s="37">
        <f t="shared" si="8"/>
        <v>84</v>
      </c>
      <c r="L50" s="37">
        <f t="shared" si="9"/>
        <v>74.509803921568619</v>
      </c>
      <c r="M50" s="37">
        <f t="shared" si="10"/>
        <v>64.971937933311324</v>
      </c>
      <c r="N50" s="37">
        <f t="shared" si="11"/>
        <v>63.14249895528625</v>
      </c>
      <c r="O50" s="37">
        <f t="shared" si="12"/>
        <v>69.230769230769226</v>
      </c>
      <c r="P50" s="37">
        <f t="shared" si="13"/>
        <v>87.096774193548384</v>
      </c>
      <c r="Q50" s="37">
        <f t="shared" si="14"/>
        <v>66.666666666666671</v>
      </c>
      <c r="R50" s="47"/>
      <c r="S50" s="47"/>
      <c r="T50" s="47"/>
      <c r="U50" s="47"/>
      <c r="V50" s="47"/>
    </row>
    <row r="51" spans="1:23" x14ac:dyDescent="0.3">
      <c r="A51" t="s">
        <v>119</v>
      </c>
      <c r="B51" s="38">
        <f t="shared" si="0"/>
        <v>59.218939001209606</v>
      </c>
      <c r="C51" s="38">
        <f t="shared" si="1"/>
        <v>56.077226853883275</v>
      </c>
      <c r="D51" s="38">
        <f t="shared" si="2"/>
        <v>69.565217391304344</v>
      </c>
      <c r="E51" s="38">
        <f t="shared" si="3"/>
        <v>81.249999999999986</v>
      </c>
      <c r="F51" s="38">
        <f t="shared" si="4"/>
        <v>60.550458715596328</v>
      </c>
      <c r="G51" t="s">
        <v>119</v>
      </c>
      <c r="H51" s="38">
        <f t="shared" si="5"/>
        <v>64.842334179050383</v>
      </c>
      <c r="I51" s="38">
        <f t="shared" si="6"/>
        <v>61.93995381062355</v>
      </c>
      <c r="J51" s="38">
        <f t="shared" si="7"/>
        <v>74.886877828054295</v>
      </c>
      <c r="K51" s="38">
        <f t="shared" si="8"/>
        <v>81</v>
      </c>
      <c r="L51" s="38">
        <f t="shared" si="9"/>
        <v>68.627450980392155</v>
      </c>
      <c r="M51" s="38">
        <f t="shared" si="10"/>
        <v>54.077253218884124</v>
      </c>
      <c r="N51" s="38">
        <f t="shared" si="11"/>
        <v>50.898453823652318</v>
      </c>
      <c r="O51" s="38">
        <f t="shared" si="12"/>
        <v>63.736263736263737</v>
      </c>
      <c r="P51" s="38">
        <f t="shared" si="13"/>
        <v>81.451612903225808</v>
      </c>
      <c r="Q51" s="38">
        <f t="shared" si="14"/>
        <v>56.140350877192986</v>
      </c>
      <c r="R51" s="47"/>
      <c r="S51" s="36" t="s">
        <v>0</v>
      </c>
      <c r="T51" s="36" t="s">
        <v>3</v>
      </c>
      <c r="U51" s="36" t="s">
        <v>4</v>
      </c>
      <c r="V51" s="36" t="s">
        <v>5</v>
      </c>
      <c r="W51" s="36" t="s">
        <v>6</v>
      </c>
    </row>
    <row r="52" spans="1:23" ht="15.6" x14ac:dyDescent="0.3">
      <c r="A52" t="s">
        <v>120</v>
      </c>
      <c r="B52" s="39">
        <f t="shared" si="0"/>
        <v>44.980127872818386</v>
      </c>
      <c r="C52" s="39">
        <f t="shared" si="1"/>
        <v>39.820096533567352</v>
      </c>
      <c r="D52" s="39">
        <f t="shared" si="2"/>
        <v>62.987736900780376</v>
      </c>
      <c r="E52" s="39">
        <f t="shared" si="3"/>
        <v>70.535714285714278</v>
      </c>
      <c r="F52" s="39">
        <f t="shared" si="4"/>
        <v>60.550458715596328</v>
      </c>
      <c r="G52" t="s">
        <v>120</v>
      </c>
      <c r="H52" s="39">
        <f t="shared" si="5"/>
        <v>48.097136643711494</v>
      </c>
      <c r="I52" s="39">
        <f t="shared" si="6"/>
        <v>43.002309468822169</v>
      </c>
      <c r="J52" s="39">
        <f t="shared" si="7"/>
        <v>65.384615384615387</v>
      </c>
      <c r="K52" s="39">
        <f t="shared" si="8"/>
        <v>71</v>
      </c>
      <c r="L52" s="39">
        <f t="shared" si="9"/>
        <v>68.627450980392155</v>
      </c>
      <c r="M52" s="39">
        <f t="shared" si="10"/>
        <v>42.126114229118521</v>
      </c>
      <c r="N52" s="39">
        <f t="shared" si="11"/>
        <v>37.02465524446302</v>
      </c>
      <c r="O52" s="39">
        <f t="shared" si="12"/>
        <v>60</v>
      </c>
      <c r="P52" s="39">
        <f t="shared" si="13"/>
        <v>70.161290322580641</v>
      </c>
      <c r="Q52" s="39">
        <f t="shared" si="14"/>
        <v>56.140350877192986</v>
      </c>
      <c r="R52" s="47" t="s">
        <v>0</v>
      </c>
      <c r="S52" s="39">
        <v>44.980127872818386</v>
      </c>
      <c r="T52" s="39">
        <v>39.820096533567352</v>
      </c>
      <c r="U52" s="39">
        <v>62.987736900780376</v>
      </c>
      <c r="V52" s="39">
        <v>70.535714285714278</v>
      </c>
      <c r="W52" s="39">
        <v>60.550458715596328</v>
      </c>
    </row>
    <row r="53" spans="1:23" ht="15.6" x14ac:dyDescent="0.3">
      <c r="A53" t="s">
        <v>121</v>
      </c>
      <c r="B53" s="37">
        <f t="shared" si="0"/>
        <v>23.708311733195092</v>
      </c>
      <c r="C53" s="37">
        <f t="shared" si="1"/>
        <v>20.272049144361564</v>
      </c>
      <c r="D53" s="37">
        <f t="shared" si="2"/>
        <v>31.995540691192865</v>
      </c>
      <c r="E53" s="37">
        <f t="shared" si="3"/>
        <v>50.446428571428569</v>
      </c>
      <c r="F53" s="37">
        <f t="shared" si="4"/>
        <v>44.954128440366972</v>
      </c>
      <c r="G53" t="s">
        <v>121</v>
      </c>
      <c r="H53" s="37">
        <f t="shared" si="5"/>
        <v>26.205146792316057</v>
      </c>
      <c r="I53" s="37">
        <f t="shared" si="6"/>
        <v>21.062355658198612</v>
      </c>
      <c r="J53" s="37">
        <f t="shared" si="7"/>
        <v>40.723981900452486</v>
      </c>
      <c r="K53" s="37">
        <f t="shared" si="8"/>
        <v>54</v>
      </c>
      <c r="L53" s="37">
        <f t="shared" si="9"/>
        <v>62.745098039215684</v>
      </c>
      <c r="M53" s="37">
        <f t="shared" si="10"/>
        <v>21.459227467811157</v>
      </c>
      <c r="N53" s="37">
        <f t="shared" si="11"/>
        <v>19.640618470539074</v>
      </c>
      <c r="O53" s="37">
        <f t="shared" si="12"/>
        <v>23.076923076923077</v>
      </c>
      <c r="P53" s="37">
        <f t="shared" si="13"/>
        <v>47.58064516129032</v>
      </c>
      <c r="Q53" s="37">
        <f t="shared" si="14"/>
        <v>31.578947368421055</v>
      </c>
      <c r="R53" s="47" t="s">
        <v>404</v>
      </c>
      <c r="S53" s="39">
        <v>48.097136643711494</v>
      </c>
      <c r="T53" s="39">
        <v>43.002309468822169</v>
      </c>
      <c r="U53" s="39">
        <v>65.384615384615387</v>
      </c>
      <c r="V53" s="39">
        <v>71</v>
      </c>
      <c r="W53" s="39">
        <v>68.627450980392155</v>
      </c>
    </row>
    <row r="54" spans="1:23" x14ac:dyDescent="0.3">
      <c r="A54" t="s">
        <v>122</v>
      </c>
      <c r="B54" s="37">
        <f t="shared" si="0"/>
        <v>4.9939519612925523</v>
      </c>
      <c r="C54" s="37">
        <f t="shared" si="1"/>
        <v>3.7297060114085125</v>
      </c>
      <c r="D54" s="37">
        <f t="shared" si="2"/>
        <v>5.6856187290969906</v>
      </c>
      <c r="E54" s="37">
        <f t="shared" si="3"/>
        <v>24.107142857142858</v>
      </c>
      <c r="F54" s="37">
        <f t="shared" si="4"/>
        <v>13.761467889908257</v>
      </c>
      <c r="G54" t="s">
        <v>122</v>
      </c>
      <c r="H54" s="37">
        <f t="shared" si="5"/>
        <v>6.125407756433491</v>
      </c>
      <c r="I54" s="37">
        <f t="shared" si="6"/>
        <v>4.5265588914549655</v>
      </c>
      <c r="J54" s="37">
        <f t="shared" si="7"/>
        <v>8.3710407239819009</v>
      </c>
      <c r="K54" s="37">
        <f t="shared" si="8"/>
        <v>26</v>
      </c>
      <c r="L54" s="37">
        <f t="shared" si="9"/>
        <v>11.764705882352942</v>
      </c>
      <c r="M54" s="37">
        <f t="shared" si="10"/>
        <v>3.994717728623308</v>
      </c>
      <c r="N54" s="37">
        <f t="shared" si="11"/>
        <v>3.0505641454241541</v>
      </c>
      <c r="O54" s="37">
        <f t="shared" si="12"/>
        <v>2.6373626373626373</v>
      </c>
      <c r="P54" s="37">
        <f t="shared" si="13"/>
        <v>22.580645161290324</v>
      </c>
      <c r="Q54" s="37">
        <f t="shared" si="14"/>
        <v>15.789473684210527</v>
      </c>
      <c r="R54" s="47" t="s">
        <v>403</v>
      </c>
      <c r="S54" s="47">
        <v>42.126114229118521</v>
      </c>
      <c r="T54" s="47">
        <v>37.02465524446302</v>
      </c>
      <c r="U54" s="47">
        <v>60</v>
      </c>
      <c r="V54" s="47">
        <v>70.161290322580641</v>
      </c>
      <c r="W54">
        <v>56.140350877192986</v>
      </c>
    </row>
    <row r="55" spans="1:23" x14ac:dyDescent="0.3">
      <c r="A55" t="s">
        <v>123</v>
      </c>
      <c r="B55" s="37">
        <f t="shared" si="0"/>
        <v>3.3350613443926043</v>
      </c>
      <c r="C55" s="37">
        <f t="shared" si="1"/>
        <v>2.5888547608600265</v>
      </c>
      <c r="D55" s="37">
        <f t="shared" si="2"/>
        <v>3.3444816053511706</v>
      </c>
      <c r="E55" s="37">
        <f t="shared" si="3"/>
        <v>16.517857142857142</v>
      </c>
      <c r="F55" s="37">
        <f t="shared" si="4"/>
        <v>8.2568807339449535</v>
      </c>
      <c r="G55" t="s">
        <v>123</v>
      </c>
      <c r="H55" s="37">
        <f t="shared" si="5"/>
        <v>3.6969916636462488</v>
      </c>
      <c r="I55" s="37">
        <f t="shared" si="6"/>
        <v>3.0023094688221708</v>
      </c>
      <c r="J55" s="37">
        <f t="shared" si="7"/>
        <v>3.6199095022624435</v>
      </c>
      <c r="K55" s="37">
        <f t="shared" si="8"/>
        <v>16</v>
      </c>
      <c r="L55" s="37">
        <f t="shared" si="9"/>
        <v>5.882352941176471</v>
      </c>
      <c r="M55" s="37">
        <f t="shared" si="10"/>
        <v>3.037306041597887</v>
      </c>
      <c r="N55" s="37">
        <f t="shared" si="11"/>
        <v>2.2147931466778106</v>
      </c>
      <c r="O55" s="37">
        <f t="shared" si="12"/>
        <v>2.6373626373626373</v>
      </c>
      <c r="P55" s="37">
        <f t="shared" si="13"/>
        <v>16.935483870967744</v>
      </c>
      <c r="Q55" s="37">
        <f t="shared" si="14"/>
        <v>10.526315789473685</v>
      </c>
      <c r="R55" s="47"/>
      <c r="S55" s="36" t="s">
        <v>0</v>
      </c>
      <c r="T55" s="36" t="s">
        <v>3</v>
      </c>
      <c r="U55" s="36" t="s">
        <v>4</v>
      </c>
      <c r="V55" s="36" t="s">
        <v>5</v>
      </c>
      <c r="W55" s="36" t="s">
        <v>6</v>
      </c>
    </row>
    <row r="56" spans="1:23" ht="15.6" x14ac:dyDescent="0.3">
      <c r="A56" t="s">
        <v>124</v>
      </c>
      <c r="B56" s="39">
        <f t="shared" si="0"/>
        <v>2.3673751512009678</v>
      </c>
      <c r="C56" s="39">
        <f t="shared" si="1"/>
        <v>2.1500658183413779</v>
      </c>
      <c r="D56" s="39">
        <f t="shared" si="2"/>
        <v>1.4492753623188406</v>
      </c>
      <c r="E56" s="39">
        <f t="shared" si="3"/>
        <v>8.9285714285714288</v>
      </c>
      <c r="F56" s="39">
        <f t="shared" si="4"/>
        <v>5.5045871559633026</v>
      </c>
      <c r="G56" t="s">
        <v>124</v>
      </c>
      <c r="H56" s="39">
        <f t="shared" si="5"/>
        <v>2.4284160927872418</v>
      </c>
      <c r="I56" s="39">
        <f t="shared" si="6"/>
        <v>2.4018475750577366</v>
      </c>
      <c r="J56" s="39">
        <f t="shared" si="7"/>
        <v>1.8099547511312217</v>
      </c>
      <c r="K56" s="39">
        <f t="shared" si="8"/>
        <v>6</v>
      </c>
      <c r="L56" s="39">
        <f t="shared" si="9"/>
        <v>0</v>
      </c>
      <c r="M56" s="39">
        <f t="shared" si="10"/>
        <v>2.3109937273027401</v>
      </c>
      <c r="N56" s="39">
        <f t="shared" si="11"/>
        <v>1.9222732971165901</v>
      </c>
      <c r="O56" s="39">
        <f t="shared" si="12"/>
        <v>0.87912087912087911</v>
      </c>
      <c r="P56" s="39">
        <f t="shared" si="13"/>
        <v>11.290322580645162</v>
      </c>
      <c r="Q56" s="39">
        <f t="shared" si="14"/>
        <v>10.526315789473685</v>
      </c>
      <c r="R56" s="55" t="s">
        <v>0</v>
      </c>
      <c r="S56" s="39">
        <v>2.3673751512009678</v>
      </c>
      <c r="T56" s="39">
        <v>2.1500658183413779</v>
      </c>
      <c r="U56" s="39">
        <v>1.4492753623188406</v>
      </c>
      <c r="V56" s="39">
        <v>8.9285714285714288</v>
      </c>
      <c r="W56" s="39">
        <v>5.5045871559633026</v>
      </c>
    </row>
    <row r="57" spans="1:23" x14ac:dyDescent="0.3">
      <c r="A57" t="s">
        <v>125</v>
      </c>
      <c r="B57" s="37">
        <f>B19*100/B43</f>
        <v>0.39744254363227927</v>
      </c>
      <c r="C57" s="37">
        <f>C19*100/C43</f>
        <v>0.43878894251864853</v>
      </c>
      <c r="D57" s="37">
        <f>D19*100/D43</f>
        <v>0</v>
      </c>
      <c r="E57" s="37">
        <f>E19*100/E43</f>
        <v>1.3392857142857142</v>
      </c>
      <c r="F57" s="37">
        <f>F19*100/F43</f>
        <v>0</v>
      </c>
      <c r="G57" t="s">
        <v>125</v>
      </c>
      <c r="H57" s="37">
        <f t="shared" ref="H57:Q57" si="15">H19*100/H43</f>
        <v>0.57992026096411742</v>
      </c>
      <c r="I57" s="37">
        <f t="shared" si="15"/>
        <v>0.60046189376443415</v>
      </c>
      <c r="J57" s="37">
        <f t="shared" si="15"/>
        <v>0</v>
      </c>
      <c r="K57" s="37">
        <f t="shared" si="15"/>
        <v>3</v>
      </c>
      <c r="L57" s="37">
        <f t="shared" si="15"/>
        <v>0</v>
      </c>
      <c r="M57" s="37">
        <f t="shared" si="15"/>
        <v>0.23109937273027401</v>
      </c>
      <c r="N57" s="37">
        <f t="shared" si="15"/>
        <v>0.29251984956122024</v>
      </c>
      <c r="O57" s="37">
        <f t="shared" si="15"/>
        <v>0</v>
      </c>
      <c r="P57" s="37">
        <f t="shared" si="15"/>
        <v>0</v>
      </c>
      <c r="Q57" s="37">
        <f t="shared" si="15"/>
        <v>0</v>
      </c>
      <c r="R57" s="55" t="s">
        <v>404</v>
      </c>
      <c r="S57" s="47">
        <v>2.4284160927872418</v>
      </c>
      <c r="T57" s="47">
        <v>2.4018475750577366</v>
      </c>
      <c r="U57" s="47">
        <v>1.8099547511312217</v>
      </c>
      <c r="V57" s="47">
        <v>6</v>
      </c>
      <c r="W57">
        <v>0</v>
      </c>
    </row>
    <row r="58" spans="1:23" x14ac:dyDescent="0.3">
      <c r="B58" s="37"/>
      <c r="C58" s="37"/>
      <c r="D58" s="37"/>
      <c r="E58" s="37"/>
      <c r="F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55" t="s">
        <v>403</v>
      </c>
      <c r="S58" s="47">
        <v>2.3109937273027401</v>
      </c>
      <c r="T58" s="47">
        <v>1.9222732971165901</v>
      </c>
      <c r="U58" s="47">
        <v>0.87912087912087911</v>
      </c>
      <c r="V58" s="47">
        <v>11.290322580645162</v>
      </c>
      <c r="W58">
        <v>10.526315789473685</v>
      </c>
    </row>
    <row r="59" spans="1:23" x14ac:dyDescent="0.3">
      <c r="A59" s="51" t="s">
        <v>237</v>
      </c>
      <c r="G59" s="51" t="s">
        <v>237</v>
      </c>
      <c r="R59" s="47"/>
      <c r="S59" s="47"/>
      <c r="T59" s="47"/>
      <c r="U59" s="47"/>
      <c r="V59" s="47"/>
    </row>
    <row r="60" spans="1:23" x14ac:dyDescent="0.3">
      <c r="A60" t="s">
        <v>0</v>
      </c>
      <c r="B60">
        <v>7385</v>
      </c>
      <c r="C60">
        <v>5826</v>
      </c>
      <c r="D60">
        <v>1137</v>
      </c>
      <c r="E60">
        <v>296</v>
      </c>
      <c r="F60">
        <v>126</v>
      </c>
      <c r="G60" t="s">
        <v>0</v>
      </c>
      <c r="H60">
        <v>3391</v>
      </c>
      <c r="I60">
        <v>2659</v>
      </c>
      <c r="J60">
        <v>552</v>
      </c>
      <c r="K60">
        <v>121</v>
      </c>
      <c r="L60">
        <v>60</v>
      </c>
      <c r="M60">
        <v>3993</v>
      </c>
      <c r="N60">
        <v>3166</v>
      </c>
      <c r="O60">
        <v>585</v>
      </c>
      <c r="P60">
        <v>176</v>
      </c>
      <c r="Q60">
        <v>66</v>
      </c>
      <c r="R60" s="47"/>
      <c r="S60" s="47"/>
      <c r="T60" s="47"/>
      <c r="U60" s="47"/>
      <c r="V60" s="47"/>
    </row>
    <row r="61" spans="1:23" x14ac:dyDescent="0.3">
      <c r="A61" t="s">
        <v>30</v>
      </c>
      <c r="B61" s="40">
        <f t="shared" ref="B61:B73" si="16">B23*100/B$60 + B62</f>
        <v>99.986459038591747</v>
      </c>
      <c r="C61" s="40">
        <f t="shared" ref="C61:C73" si="17">C23*100/C$60 + C62</f>
        <v>100.03432887058014</v>
      </c>
      <c r="D61" s="40">
        <f t="shared" ref="D61:D73" si="18">D23*100/D$60 + D62</f>
        <v>100.00000000000001</v>
      </c>
      <c r="E61" s="40">
        <f t="shared" ref="E61:E73" si="19">E23*100/E$60 + E62</f>
        <v>99.324324324324337</v>
      </c>
      <c r="F61" s="40">
        <f t="shared" ref="F61:F73" si="20">F23*100/F$60 + F62</f>
        <v>100.79365079365078</v>
      </c>
      <c r="G61" t="s">
        <v>30</v>
      </c>
      <c r="H61" s="40">
        <f t="shared" ref="H61:H73" si="21">H23*100/H$60 + H62</f>
        <v>100.02948982601001</v>
      </c>
      <c r="I61" s="40">
        <f t="shared" ref="I61:I73" si="22">I23*100/I$60 + I62</f>
        <v>100.03760812335464</v>
      </c>
      <c r="J61" s="40">
        <f t="shared" ref="J61:J73" si="23">J23*100/J$60 + J62</f>
        <v>99.818840579710169</v>
      </c>
      <c r="K61" s="40">
        <f t="shared" ref="K61:K73" si="24">K23*100/K$60 + K62</f>
        <v>96.694214876033072</v>
      </c>
      <c r="L61" s="40">
        <f t="shared" ref="L61:L73" si="25">L23*100/L$60 + L62</f>
        <v>101.66666666666667</v>
      </c>
      <c r="M61" s="40">
        <f t="shared" ref="M61:M73" si="26">M23*100/M$60 + M62</f>
        <v>100.02504382669673</v>
      </c>
      <c r="N61" s="40">
        <f t="shared" ref="N61:N73" si="27">N23*100/N$60 + N62</f>
        <v>100.12634238787113</v>
      </c>
      <c r="O61" s="40">
        <f t="shared" ref="O61:O73" si="28">O23*100/O$60 + O62</f>
        <v>99.999999999999986</v>
      </c>
      <c r="P61" s="40">
        <f t="shared" ref="P61:P73" si="29">P23*100/P$60 + P62</f>
        <v>98.863636363636374</v>
      </c>
      <c r="Q61" s="40">
        <f t="shared" ref="Q61:Q73" si="30">Q23*100/Q$60 + Q62</f>
        <v>100</v>
      </c>
      <c r="R61" s="47"/>
      <c r="S61" s="47"/>
      <c r="T61" s="47"/>
      <c r="U61" s="47"/>
      <c r="V61" s="47"/>
    </row>
    <row r="62" spans="1:23" x14ac:dyDescent="0.3">
      <c r="A62" t="s">
        <v>113</v>
      </c>
      <c r="B62" s="40">
        <f t="shared" si="16"/>
        <v>96.872037914691944</v>
      </c>
      <c r="C62" s="40">
        <f t="shared" si="17"/>
        <v>98.918640576725011</v>
      </c>
      <c r="D62" s="40">
        <f t="shared" si="18"/>
        <v>89.270008795074773</v>
      </c>
      <c r="E62" s="40">
        <f t="shared" si="19"/>
        <v>93.581081081081095</v>
      </c>
      <c r="F62" s="40">
        <f t="shared" si="20"/>
        <v>80.158730158730151</v>
      </c>
      <c r="G62" t="s">
        <v>113</v>
      </c>
      <c r="H62" s="40">
        <f t="shared" si="21"/>
        <v>96.726629312887042</v>
      </c>
      <c r="I62" s="40">
        <f t="shared" si="22"/>
        <v>98.5708913125235</v>
      </c>
      <c r="J62" s="40">
        <f t="shared" si="23"/>
        <v>89.855072463768138</v>
      </c>
      <c r="K62" s="40">
        <f t="shared" si="24"/>
        <v>90.909090909090921</v>
      </c>
      <c r="L62" s="40">
        <f t="shared" si="25"/>
        <v>83.333333333333343</v>
      </c>
      <c r="M62" s="40">
        <f t="shared" si="26"/>
        <v>97.069872276483864</v>
      </c>
      <c r="N62" s="40">
        <f t="shared" si="27"/>
        <v>99.305116866708786</v>
      </c>
      <c r="O62" s="40">
        <f t="shared" si="28"/>
        <v>88.547008547008531</v>
      </c>
      <c r="P62" s="40">
        <f t="shared" si="29"/>
        <v>93.181818181818187</v>
      </c>
      <c r="Q62" s="40">
        <f t="shared" si="30"/>
        <v>78.787878787878796</v>
      </c>
      <c r="R62" s="47"/>
      <c r="S62" s="47"/>
      <c r="T62" s="47"/>
      <c r="U62" s="47"/>
      <c r="V62" s="47"/>
    </row>
    <row r="63" spans="1:23" x14ac:dyDescent="0.3">
      <c r="A63" t="s">
        <v>114</v>
      </c>
      <c r="B63" s="40">
        <f t="shared" si="16"/>
        <v>96.19498984427895</v>
      </c>
      <c r="C63" s="40">
        <f t="shared" si="17"/>
        <v>98.129076553381381</v>
      </c>
      <c r="D63" s="40">
        <f t="shared" si="18"/>
        <v>88.918205804749348</v>
      </c>
      <c r="E63" s="40">
        <f t="shared" si="19"/>
        <v>93.581081081081095</v>
      </c>
      <c r="F63" s="40">
        <f t="shared" si="20"/>
        <v>80.158730158730151</v>
      </c>
      <c r="G63" t="s">
        <v>114</v>
      </c>
      <c r="H63" s="40">
        <f t="shared" si="21"/>
        <v>95.95989383662635</v>
      </c>
      <c r="I63" s="40">
        <f t="shared" si="22"/>
        <v>97.593080105302747</v>
      </c>
      <c r="J63" s="40">
        <f t="shared" si="23"/>
        <v>89.855072463768138</v>
      </c>
      <c r="K63" s="40">
        <f t="shared" si="24"/>
        <v>90.909090909090921</v>
      </c>
      <c r="L63" s="40">
        <f t="shared" si="25"/>
        <v>83.333333333333343</v>
      </c>
      <c r="M63" s="40">
        <f t="shared" si="26"/>
        <v>96.468820435762595</v>
      </c>
      <c r="N63" s="40">
        <f t="shared" si="27"/>
        <v>98.673404927353133</v>
      </c>
      <c r="O63" s="40">
        <f t="shared" si="28"/>
        <v>87.86324786324785</v>
      </c>
      <c r="P63" s="40">
        <f t="shared" si="29"/>
        <v>93.181818181818187</v>
      </c>
      <c r="Q63" s="40">
        <f t="shared" si="30"/>
        <v>78.787878787878796</v>
      </c>
      <c r="R63" s="47"/>
      <c r="S63" s="47"/>
      <c r="T63" s="47"/>
      <c r="U63" s="47"/>
      <c r="V63" s="47"/>
    </row>
    <row r="64" spans="1:23" x14ac:dyDescent="0.3">
      <c r="A64" t="s">
        <v>115</v>
      </c>
      <c r="B64" s="40">
        <f t="shared" si="16"/>
        <v>94.177386594448208</v>
      </c>
      <c r="C64" s="40">
        <f t="shared" si="17"/>
        <v>95.897699965671123</v>
      </c>
      <c r="D64" s="40">
        <f t="shared" si="18"/>
        <v>87.774846086191744</v>
      </c>
      <c r="E64" s="40">
        <f t="shared" si="19"/>
        <v>92.567567567567579</v>
      </c>
      <c r="F64" s="40">
        <f t="shared" si="20"/>
        <v>77.777777777777771</v>
      </c>
      <c r="G64" t="s">
        <v>115</v>
      </c>
      <c r="H64" s="40">
        <f t="shared" si="21"/>
        <v>93.984075493954577</v>
      </c>
      <c r="I64" s="40">
        <f t="shared" si="22"/>
        <v>95.637457690861226</v>
      </c>
      <c r="J64" s="40">
        <f t="shared" si="23"/>
        <v>88.405797101449295</v>
      </c>
      <c r="K64" s="40">
        <f t="shared" si="24"/>
        <v>88.429752066115711</v>
      </c>
      <c r="L64" s="40">
        <f t="shared" si="25"/>
        <v>78.333333333333343</v>
      </c>
      <c r="M64" s="40">
        <f t="shared" si="26"/>
        <v>94.415226646631609</v>
      </c>
      <c r="N64" s="40">
        <f t="shared" si="27"/>
        <v>96.209728363866077</v>
      </c>
      <c r="O64" s="40">
        <f t="shared" si="28"/>
        <v>87.179487179487168</v>
      </c>
      <c r="P64" s="40">
        <f t="shared" si="29"/>
        <v>93.181818181818187</v>
      </c>
      <c r="Q64" s="40">
        <f t="shared" si="30"/>
        <v>78.787878787878796</v>
      </c>
      <c r="R64" s="47"/>
      <c r="S64" s="47"/>
      <c r="T64" s="47"/>
      <c r="U64" s="47"/>
      <c r="V64" s="47"/>
    </row>
    <row r="65" spans="1:22" x14ac:dyDescent="0.3">
      <c r="A65" t="s">
        <v>116</v>
      </c>
      <c r="B65" s="40">
        <f t="shared" si="16"/>
        <v>92.051455653351397</v>
      </c>
      <c r="C65" s="40">
        <f t="shared" si="17"/>
        <v>93.323034672159281</v>
      </c>
      <c r="D65" s="40">
        <f t="shared" si="18"/>
        <v>87.423043095866319</v>
      </c>
      <c r="E65" s="40">
        <f t="shared" si="19"/>
        <v>91.554054054054063</v>
      </c>
      <c r="F65" s="40">
        <f t="shared" si="20"/>
        <v>77.777777777777771</v>
      </c>
      <c r="G65" t="s">
        <v>116</v>
      </c>
      <c r="H65" s="40">
        <f t="shared" si="21"/>
        <v>91.97876732527277</v>
      </c>
      <c r="I65" s="40">
        <f t="shared" si="22"/>
        <v>93.192929672809328</v>
      </c>
      <c r="J65" s="40">
        <f t="shared" si="23"/>
        <v>88.405797101449295</v>
      </c>
      <c r="K65" s="40">
        <f t="shared" si="24"/>
        <v>85.950413223140501</v>
      </c>
      <c r="L65" s="40">
        <f t="shared" si="25"/>
        <v>78.333333333333343</v>
      </c>
      <c r="M65" s="40">
        <f t="shared" si="26"/>
        <v>92.186326070623593</v>
      </c>
      <c r="N65" s="40">
        <f t="shared" si="27"/>
        <v>93.524952621604541</v>
      </c>
      <c r="O65" s="40">
        <f t="shared" si="28"/>
        <v>86.495726495726487</v>
      </c>
      <c r="P65" s="40">
        <f t="shared" si="29"/>
        <v>93.181818181818187</v>
      </c>
      <c r="Q65" s="40">
        <f t="shared" si="30"/>
        <v>78.787878787878796</v>
      </c>
      <c r="R65" s="47"/>
      <c r="S65" s="47"/>
      <c r="T65" s="47"/>
      <c r="U65" s="47"/>
      <c r="V65" s="47"/>
    </row>
    <row r="66" spans="1:22" x14ac:dyDescent="0.3">
      <c r="A66" t="s">
        <v>117</v>
      </c>
      <c r="B66" s="40">
        <f t="shared" si="16"/>
        <v>81.584292484766422</v>
      </c>
      <c r="C66" s="40">
        <f t="shared" si="17"/>
        <v>81.599725369035355</v>
      </c>
      <c r="D66" s="40">
        <f t="shared" si="18"/>
        <v>80.035180299032547</v>
      </c>
      <c r="E66" s="40">
        <f t="shared" si="19"/>
        <v>90.540540540540547</v>
      </c>
      <c r="F66" s="40">
        <f t="shared" si="20"/>
        <v>75.396825396825392</v>
      </c>
      <c r="G66" t="s">
        <v>117</v>
      </c>
      <c r="H66" s="40">
        <f t="shared" si="21"/>
        <v>84.842229430846345</v>
      </c>
      <c r="I66" s="40">
        <f t="shared" si="22"/>
        <v>85.370440015043258</v>
      </c>
      <c r="J66" s="40">
        <f t="shared" si="23"/>
        <v>82.246376811594217</v>
      </c>
      <c r="K66" s="40">
        <f t="shared" si="24"/>
        <v>85.950413223140501</v>
      </c>
      <c r="L66" s="40">
        <f t="shared" si="25"/>
        <v>78.333333333333343</v>
      </c>
      <c r="M66" s="40">
        <f t="shared" si="26"/>
        <v>78.888054094665662</v>
      </c>
      <c r="N66" s="40">
        <f t="shared" si="27"/>
        <v>78.521794061907769</v>
      </c>
      <c r="O66" s="40">
        <f t="shared" si="28"/>
        <v>77.777777777777771</v>
      </c>
      <c r="P66" s="40">
        <f t="shared" si="29"/>
        <v>91.477272727272734</v>
      </c>
      <c r="Q66" s="40">
        <f t="shared" si="30"/>
        <v>74.242424242424249</v>
      </c>
      <c r="R66" s="47"/>
      <c r="S66" s="47"/>
      <c r="T66" s="47"/>
      <c r="U66" s="47"/>
      <c r="V66" s="47"/>
    </row>
    <row r="67" spans="1:22" x14ac:dyDescent="0.3">
      <c r="A67" t="s">
        <v>118</v>
      </c>
      <c r="B67" s="40">
        <f t="shared" si="16"/>
        <v>71.672308733920104</v>
      </c>
      <c r="C67" s="40">
        <f t="shared" si="17"/>
        <v>70.545829042224511</v>
      </c>
      <c r="D67" s="40">
        <f t="shared" si="18"/>
        <v>73.702726473175034</v>
      </c>
      <c r="E67" s="40">
        <f t="shared" si="19"/>
        <v>85.810810810810821</v>
      </c>
      <c r="F67" s="40">
        <f t="shared" si="20"/>
        <v>73.015873015873012</v>
      </c>
      <c r="G67" t="s">
        <v>118</v>
      </c>
      <c r="H67" s="40">
        <f t="shared" si="21"/>
        <v>73.400176938956051</v>
      </c>
      <c r="I67" s="40">
        <f t="shared" si="22"/>
        <v>72.169988717563001</v>
      </c>
      <c r="J67" s="40">
        <f t="shared" si="23"/>
        <v>76.08695652173914</v>
      </c>
      <c r="K67" s="40">
        <f t="shared" si="24"/>
        <v>83.471074380165291</v>
      </c>
      <c r="L67" s="40">
        <f t="shared" si="25"/>
        <v>78.333333333333343</v>
      </c>
      <c r="M67" s="40">
        <f t="shared" si="26"/>
        <v>70.27297771099424</v>
      </c>
      <c r="N67" s="40">
        <f t="shared" si="27"/>
        <v>69.267214150347442</v>
      </c>
      <c r="O67" s="40">
        <f t="shared" si="28"/>
        <v>71.28205128205127</v>
      </c>
      <c r="P67" s="40">
        <f t="shared" si="29"/>
        <v>85.795454545454547</v>
      </c>
      <c r="Q67" s="40">
        <f t="shared" si="30"/>
        <v>69.696969696969703</v>
      </c>
      <c r="R67" s="47"/>
      <c r="S67" s="47"/>
      <c r="T67" s="47"/>
      <c r="U67" s="47"/>
      <c r="V67" s="47"/>
    </row>
    <row r="68" spans="1:22" x14ac:dyDescent="0.3">
      <c r="A68" t="s">
        <v>119</v>
      </c>
      <c r="B68" s="38">
        <f t="shared" si="16"/>
        <v>60.379146919431278</v>
      </c>
      <c r="C68" s="38">
        <f t="shared" si="17"/>
        <v>57.483693786474419</v>
      </c>
      <c r="D68" s="38">
        <f t="shared" si="18"/>
        <v>70.00879507475814</v>
      </c>
      <c r="E68" s="38">
        <f t="shared" si="19"/>
        <v>81.081081081081095</v>
      </c>
      <c r="F68" s="38">
        <f t="shared" si="20"/>
        <v>59.523809523809526</v>
      </c>
      <c r="G68" t="s">
        <v>119</v>
      </c>
      <c r="H68" s="38">
        <f t="shared" si="21"/>
        <v>63.196697139486872</v>
      </c>
      <c r="I68" s="38">
        <f t="shared" si="22"/>
        <v>59.947348627303498</v>
      </c>
      <c r="J68" s="38">
        <f t="shared" si="23"/>
        <v>74.637681159420296</v>
      </c>
      <c r="K68" s="38">
        <f t="shared" si="24"/>
        <v>80.991735537190081</v>
      </c>
      <c r="L68" s="38">
        <f t="shared" si="25"/>
        <v>63.333333333333336</v>
      </c>
      <c r="M68" s="38">
        <f t="shared" si="26"/>
        <v>58.051590282995242</v>
      </c>
      <c r="N68" s="38">
        <f t="shared" si="27"/>
        <v>55.495893872394191</v>
      </c>
      <c r="O68" s="38">
        <f t="shared" si="28"/>
        <v>65.470085470085465</v>
      </c>
      <c r="P68" s="38">
        <f t="shared" si="29"/>
        <v>80.11363636363636</v>
      </c>
      <c r="Q68" s="38">
        <f t="shared" si="30"/>
        <v>56.060606060606062</v>
      </c>
      <c r="R68" s="47"/>
      <c r="S68" s="47"/>
      <c r="T68" s="47"/>
      <c r="U68" s="47"/>
      <c r="V68" s="47"/>
    </row>
    <row r="69" spans="1:22" ht="15.6" x14ac:dyDescent="0.3">
      <c r="A69" t="s">
        <v>120</v>
      </c>
      <c r="B69" s="39">
        <f t="shared" si="16"/>
        <v>44.712254570074478</v>
      </c>
      <c r="C69" s="39">
        <f t="shared" si="17"/>
        <v>39.855818743563333</v>
      </c>
      <c r="D69" s="39">
        <f t="shared" si="18"/>
        <v>62.269129287598943</v>
      </c>
      <c r="E69" s="39">
        <f t="shared" si="19"/>
        <v>67.22972972972974</v>
      </c>
      <c r="F69" s="39">
        <f t="shared" si="20"/>
        <v>59.523809523809526</v>
      </c>
      <c r="G69" t="s">
        <v>120</v>
      </c>
      <c r="H69" s="39">
        <f t="shared" si="21"/>
        <v>45.797699793571212</v>
      </c>
      <c r="I69" s="39">
        <f t="shared" si="22"/>
        <v>40.880030086498685</v>
      </c>
      <c r="J69" s="39">
        <f t="shared" si="23"/>
        <v>63.949275362318843</v>
      </c>
      <c r="K69" s="39">
        <f t="shared" si="24"/>
        <v>61.15702479338843</v>
      </c>
      <c r="L69" s="39">
        <f t="shared" si="25"/>
        <v>63.333333333333336</v>
      </c>
      <c r="M69" s="39">
        <f t="shared" si="26"/>
        <v>43.851740545955423</v>
      </c>
      <c r="N69" s="39">
        <f t="shared" si="27"/>
        <v>39.071383449147191</v>
      </c>
      <c r="O69" s="39">
        <f t="shared" si="28"/>
        <v>60.512820512820511</v>
      </c>
      <c r="P69" s="39">
        <f t="shared" si="29"/>
        <v>70.454545454545453</v>
      </c>
      <c r="Q69" s="39">
        <f t="shared" si="30"/>
        <v>56.060606060606062</v>
      </c>
      <c r="R69" s="47"/>
      <c r="S69" s="47"/>
      <c r="T69" s="47"/>
      <c r="U69" s="47"/>
      <c r="V69" s="47"/>
    </row>
    <row r="70" spans="1:22" x14ac:dyDescent="0.3">
      <c r="A70" t="s">
        <v>121</v>
      </c>
      <c r="B70" s="40">
        <f t="shared" si="16"/>
        <v>22.694651320243736</v>
      </c>
      <c r="C70" s="40">
        <f t="shared" si="17"/>
        <v>19.550291795399932</v>
      </c>
      <c r="D70" s="40">
        <f t="shared" si="18"/>
        <v>29.287598944591029</v>
      </c>
      <c r="E70" s="40">
        <f t="shared" si="19"/>
        <v>51.013513513513516</v>
      </c>
      <c r="F70" s="40">
        <f t="shared" si="20"/>
        <v>43.650793650793652</v>
      </c>
      <c r="G70" t="s">
        <v>121</v>
      </c>
      <c r="H70" s="40">
        <f t="shared" si="21"/>
        <v>24.682984370392212</v>
      </c>
      <c r="I70" s="40">
        <f t="shared" si="22"/>
        <v>20.571643474990598</v>
      </c>
      <c r="J70" s="40">
        <f t="shared" si="23"/>
        <v>35.688405797101453</v>
      </c>
      <c r="K70" s="40">
        <f t="shared" si="24"/>
        <v>47.107438016528924</v>
      </c>
      <c r="L70" s="40">
        <f t="shared" si="25"/>
        <v>58.333333333333336</v>
      </c>
      <c r="M70" s="40">
        <f t="shared" si="26"/>
        <v>21.036814425244177</v>
      </c>
      <c r="N70" s="40">
        <f t="shared" si="27"/>
        <v>18.730259001895135</v>
      </c>
      <c r="O70" s="40">
        <f t="shared" si="28"/>
        <v>23.076923076923077</v>
      </c>
      <c r="P70" s="40">
        <f t="shared" si="29"/>
        <v>52.840909090909093</v>
      </c>
      <c r="Q70" s="40">
        <f t="shared" si="30"/>
        <v>30.303030303030305</v>
      </c>
      <c r="R70" s="47"/>
      <c r="S70" s="47"/>
      <c r="T70" s="47"/>
      <c r="U70" s="47"/>
      <c r="V70" s="47"/>
    </row>
    <row r="71" spans="1:22" x14ac:dyDescent="0.3">
      <c r="A71" t="s">
        <v>122</v>
      </c>
      <c r="B71" s="40">
        <f t="shared" si="16"/>
        <v>4.3737305348679758</v>
      </c>
      <c r="C71" s="40">
        <f t="shared" si="17"/>
        <v>3.2612427051150017</v>
      </c>
      <c r="D71" s="40">
        <f t="shared" si="18"/>
        <v>4.8372911169744945</v>
      </c>
      <c r="E71" s="40">
        <f t="shared" si="19"/>
        <v>21.95945945945946</v>
      </c>
      <c r="F71" s="40">
        <f t="shared" si="20"/>
        <v>11.904761904761905</v>
      </c>
      <c r="G71" t="s">
        <v>122</v>
      </c>
      <c r="H71" s="40">
        <f t="shared" si="21"/>
        <v>4.9837805956944852</v>
      </c>
      <c r="I71" s="40">
        <f t="shared" si="22"/>
        <v>3.6855960887551711</v>
      </c>
      <c r="J71" s="40">
        <f t="shared" si="23"/>
        <v>6.7028985507246377</v>
      </c>
      <c r="K71" s="40">
        <f t="shared" si="24"/>
        <v>21.487603305785122</v>
      </c>
      <c r="L71" s="40">
        <f t="shared" si="25"/>
        <v>10</v>
      </c>
      <c r="M71" s="40">
        <f t="shared" si="26"/>
        <v>3.8817931379914854</v>
      </c>
      <c r="N71" s="40">
        <f t="shared" si="27"/>
        <v>2.9058749210360078</v>
      </c>
      <c r="O71" s="40">
        <f t="shared" si="28"/>
        <v>2.9059829059829063</v>
      </c>
      <c r="P71" s="40">
        <f t="shared" si="29"/>
        <v>21.59090909090909</v>
      </c>
      <c r="Q71" s="40">
        <f t="shared" si="30"/>
        <v>13.636363636363637</v>
      </c>
      <c r="R71" s="47"/>
      <c r="S71" s="47"/>
      <c r="T71" s="47"/>
      <c r="U71" s="47"/>
      <c r="V71" s="47"/>
    </row>
    <row r="72" spans="1:22" x14ac:dyDescent="0.3">
      <c r="A72" t="s">
        <v>123</v>
      </c>
      <c r="B72" s="40">
        <f t="shared" si="16"/>
        <v>2.8977657413676372</v>
      </c>
      <c r="C72" s="40">
        <f t="shared" si="17"/>
        <v>2.2485410230003433</v>
      </c>
      <c r="D72" s="40">
        <f t="shared" si="18"/>
        <v>2.990325417766051</v>
      </c>
      <c r="E72" s="40">
        <f t="shared" si="19"/>
        <v>13.851351351351351</v>
      </c>
      <c r="F72" s="40">
        <f t="shared" si="20"/>
        <v>7.1428571428571423</v>
      </c>
      <c r="G72" t="s">
        <v>123</v>
      </c>
      <c r="H72" s="40">
        <f t="shared" si="21"/>
        <v>3.0079622530227073</v>
      </c>
      <c r="I72" s="40">
        <f t="shared" si="22"/>
        <v>2.4445280180518991</v>
      </c>
      <c r="J72" s="40">
        <f t="shared" si="23"/>
        <v>2.8985507246376812</v>
      </c>
      <c r="K72" s="40">
        <f t="shared" si="24"/>
        <v>13.223140495867767</v>
      </c>
      <c r="L72" s="40">
        <f t="shared" si="25"/>
        <v>5</v>
      </c>
      <c r="M72" s="40">
        <f t="shared" si="26"/>
        <v>2.8049085900325572</v>
      </c>
      <c r="N72" s="40">
        <f t="shared" si="27"/>
        <v>2.0846493998736579</v>
      </c>
      <c r="O72" s="40">
        <f t="shared" si="28"/>
        <v>2.9059829059829063</v>
      </c>
      <c r="P72" s="40">
        <f t="shared" si="29"/>
        <v>13.636363636363637</v>
      </c>
      <c r="Q72" s="40">
        <f t="shared" si="30"/>
        <v>9.0909090909090917</v>
      </c>
      <c r="R72" s="47"/>
      <c r="S72" s="47"/>
      <c r="T72" s="47"/>
      <c r="U72" s="47"/>
      <c r="V72" s="47"/>
    </row>
    <row r="73" spans="1:22" ht="15.6" x14ac:dyDescent="0.3">
      <c r="A73" t="s">
        <v>124</v>
      </c>
      <c r="B73" s="39">
        <f t="shared" si="16"/>
        <v>1.9363574813811781</v>
      </c>
      <c r="C73" s="39">
        <f t="shared" si="17"/>
        <v>1.8022657054582902</v>
      </c>
      <c r="D73" s="39">
        <f t="shared" si="18"/>
        <v>1.1433597185576077</v>
      </c>
      <c r="E73" s="39">
        <f t="shared" si="19"/>
        <v>6.7567567567567561</v>
      </c>
      <c r="F73" s="39">
        <f t="shared" si="20"/>
        <v>4.7619047619047619</v>
      </c>
      <c r="G73" t="s">
        <v>124</v>
      </c>
      <c r="H73" s="39">
        <f t="shared" si="21"/>
        <v>1.9758183426717784</v>
      </c>
      <c r="I73" s="39">
        <f t="shared" si="22"/>
        <v>1.9556224144415193</v>
      </c>
      <c r="J73" s="39">
        <f t="shared" si="23"/>
        <v>1.4492753623188406</v>
      </c>
      <c r="K73" s="39">
        <f t="shared" si="24"/>
        <v>4.9586776859504136</v>
      </c>
      <c r="L73" s="39">
        <f t="shared" si="25"/>
        <v>0</v>
      </c>
      <c r="M73" s="39">
        <f t="shared" si="26"/>
        <v>1.9033308289506636</v>
      </c>
      <c r="N73" s="39">
        <f t="shared" si="27"/>
        <v>1.6740366392924828</v>
      </c>
      <c r="O73" s="39">
        <f t="shared" si="28"/>
        <v>0.68376068376068377</v>
      </c>
      <c r="P73" s="39">
        <f t="shared" si="29"/>
        <v>7.9545454545454541</v>
      </c>
      <c r="Q73" s="39">
        <f t="shared" si="30"/>
        <v>9.0909090909090917</v>
      </c>
      <c r="R73" s="47"/>
      <c r="S73" s="47"/>
      <c r="T73" s="47"/>
      <c r="U73" s="47"/>
      <c r="V73" s="47"/>
    </row>
    <row r="74" spans="1:22" x14ac:dyDescent="0.3">
      <c r="A74" t="s">
        <v>125</v>
      </c>
      <c r="B74" s="37">
        <f>B36*100/B60</f>
        <v>0.31144211238997971</v>
      </c>
      <c r="C74" s="37">
        <f t="shared" ref="C74:Q74" si="31">C36*100/C60</f>
        <v>0.34328870580157911</v>
      </c>
      <c r="D74" s="37">
        <f t="shared" si="31"/>
        <v>0</v>
      </c>
      <c r="E74" s="37">
        <f t="shared" si="31"/>
        <v>1.0135135135135136</v>
      </c>
      <c r="F74" s="37">
        <f t="shared" si="31"/>
        <v>0</v>
      </c>
      <c r="G74" t="s">
        <v>125</v>
      </c>
      <c r="H74" s="37">
        <f t="shared" si="31"/>
        <v>0.47183721616042468</v>
      </c>
      <c r="I74" s="37">
        <f t="shared" si="31"/>
        <v>0.48890560361037982</v>
      </c>
      <c r="J74" s="37">
        <f t="shared" si="31"/>
        <v>0</v>
      </c>
      <c r="K74" s="37">
        <f t="shared" si="31"/>
        <v>2.4793388429752068</v>
      </c>
      <c r="L74" s="37">
        <f t="shared" si="31"/>
        <v>0</v>
      </c>
      <c r="M74" s="37">
        <f t="shared" si="31"/>
        <v>0.1753067868770348</v>
      </c>
      <c r="N74" s="37">
        <f t="shared" si="31"/>
        <v>0.22109917877447885</v>
      </c>
      <c r="O74" s="37">
        <f t="shared" si="31"/>
        <v>0</v>
      </c>
      <c r="P74" s="37">
        <f t="shared" si="31"/>
        <v>0</v>
      </c>
      <c r="Q74" s="37">
        <f t="shared" si="31"/>
        <v>0</v>
      </c>
      <c r="R74" s="47"/>
      <c r="S74" s="47"/>
      <c r="T74" s="47"/>
      <c r="U74" s="47"/>
      <c r="V74" s="47"/>
    </row>
    <row r="75" spans="1:22" x14ac:dyDescent="0.3">
      <c r="A75" s="43" t="s">
        <v>312</v>
      </c>
      <c r="B75" s="44"/>
      <c r="C75" s="44"/>
      <c r="D75" s="44"/>
      <c r="E75" s="44"/>
      <c r="F75" s="44"/>
      <c r="G75" s="43" t="s">
        <v>312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7"/>
      <c r="S75" s="47"/>
      <c r="T75" s="47"/>
      <c r="U75" s="47"/>
      <c r="V75" s="47"/>
    </row>
    <row r="76" spans="1:22" x14ac:dyDescent="0.3">
      <c r="A76" s="45" t="s">
        <v>313</v>
      </c>
      <c r="G76" s="45" t="s">
        <v>313</v>
      </c>
      <c r="R76" s="47"/>
      <c r="S76" s="47"/>
      <c r="T76" s="47"/>
      <c r="U76" s="47"/>
      <c r="V76" s="47"/>
    </row>
  </sheetData>
  <mergeCells count="6">
    <mergeCell ref="B2:F2"/>
    <mergeCell ref="H2:L2"/>
    <mergeCell ref="M2:Q2"/>
    <mergeCell ref="B40:F40"/>
    <mergeCell ref="H40:L40"/>
    <mergeCell ref="M40:Q40"/>
  </mergeCells>
  <pageMargins left="0.7" right="0.7" top="0.75" bottom="0.75" header="0.3" footer="0.3"/>
  <pageSetup orientation="portrait" r:id="rId1"/>
  <rowBreaks count="1" manualBreakCount="1">
    <brk id="38" max="16383" man="1"/>
  </rowBreaks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4"/>
  <sheetViews>
    <sheetView view="pageBreakPreview" zoomScaleNormal="100" zoomScaleSheetLayoutView="100" workbookViewId="0">
      <selection activeCell="R6" sqref="R6:W9"/>
    </sheetView>
  </sheetViews>
  <sheetFormatPr defaultColWidth="9.109375" defaultRowHeight="10.199999999999999" x14ac:dyDescent="0.2"/>
  <cols>
    <col min="1" max="1" width="25.33203125" style="4" customWidth="1"/>
    <col min="2" max="16" width="6" style="5" customWidth="1"/>
    <col min="17" max="16384" width="9.109375" style="4"/>
  </cols>
  <sheetData>
    <row r="1" spans="1:23" x14ac:dyDescent="0.2">
      <c r="A1" s="4" t="s">
        <v>324</v>
      </c>
    </row>
    <row r="2" spans="1:23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23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23" x14ac:dyDescent="0.2">
      <c r="A4" s="49" t="s">
        <v>126</v>
      </c>
      <c r="G4" s="27"/>
      <c r="H4" s="13"/>
      <c r="I4" s="13"/>
      <c r="J4" s="13"/>
      <c r="K4" s="28"/>
    </row>
    <row r="5" spans="1:23" x14ac:dyDescent="0.2">
      <c r="A5" s="4" t="s">
        <v>0</v>
      </c>
      <c r="B5" s="5">
        <v>4068</v>
      </c>
      <c r="C5" s="5">
        <v>3355</v>
      </c>
      <c r="D5" s="5">
        <v>493</v>
      </c>
      <c r="E5" s="5">
        <v>155</v>
      </c>
      <c r="F5" s="5">
        <v>66</v>
      </c>
      <c r="G5" s="18">
        <v>1994</v>
      </c>
      <c r="H5" s="19">
        <v>1625</v>
      </c>
      <c r="I5" s="19">
        <v>248</v>
      </c>
      <c r="J5" s="19">
        <v>86</v>
      </c>
      <c r="K5" s="20">
        <v>34</v>
      </c>
      <c r="L5" s="5">
        <v>2074</v>
      </c>
      <c r="M5" s="5">
        <v>1729</v>
      </c>
      <c r="N5" s="5">
        <v>244</v>
      </c>
      <c r="O5" s="5">
        <v>69</v>
      </c>
      <c r="P5" s="5">
        <v>31</v>
      </c>
    </row>
    <row r="6" spans="1:23" x14ac:dyDescent="0.2">
      <c r="A6" s="4" t="s">
        <v>126</v>
      </c>
      <c r="B6" s="5">
        <v>3549</v>
      </c>
      <c r="C6" s="5">
        <v>2952</v>
      </c>
      <c r="D6" s="5">
        <v>413</v>
      </c>
      <c r="E6" s="5">
        <v>127</v>
      </c>
      <c r="F6" s="5">
        <v>57</v>
      </c>
      <c r="G6" s="18">
        <v>1713</v>
      </c>
      <c r="H6" s="19">
        <v>1404</v>
      </c>
      <c r="I6" s="19">
        <v>215</v>
      </c>
      <c r="J6" s="19">
        <v>62</v>
      </c>
      <c r="K6" s="20">
        <v>31</v>
      </c>
      <c r="L6" s="5">
        <v>1837</v>
      </c>
      <c r="M6" s="5">
        <v>1547</v>
      </c>
      <c r="N6" s="5">
        <v>198</v>
      </c>
      <c r="O6" s="5">
        <v>65</v>
      </c>
      <c r="P6" s="5">
        <v>26</v>
      </c>
      <c r="S6" s="8" t="s">
        <v>0</v>
      </c>
      <c r="T6" s="8" t="s">
        <v>3</v>
      </c>
      <c r="U6" s="8" t="s">
        <v>4</v>
      </c>
      <c r="V6" s="8" t="s">
        <v>5</v>
      </c>
      <c r="W6" s="8" t="s">
        <v>6</v>
      </c>
    </row>
    <row r="7" spans="1:23" x14ac:dyDescent="0.2">
      <c r="A7" s="4" t="s">
        <v>127</v>
      </c>
      <c r="B7" s="5">
        <v>519</v>
      </c>
      <c r="C7" s="5">
        <v>403</v>
      </c>
      <c r="D7" s="5">
        <v>80</v>
      </c>
      <c r="E7" s="5">
        <v>28</v>
      </c>
      <c r="F7" s="5">
        <v>9</v>
      </c>
      <c r="G7" s="18">
        <v>282</v>
      </c>
      <c r="H7" s="19">
        <v>221</v>
      </c>
      <c r="I7" s="19">
        <v>34</v>
      </c>
      <c r="J7" s="19">
        <v>24</v>
      </c>
      <c r="K7" s="20">
        <v>3</v>
      </c>
      <c r="L7" s="5">
        <v>238</v>
      </c>
      <c r="M7" s="5">
        <v>182</v>
      </c>
      <c r="N7" s="5">
        <v>46</v>
      </c>
      <c r="O7" s="5">
        <v>3</v>
      </c>
      <c r="P7" s="5">
        <v>6</v>
      </c>
      <c r="R7" s="4" t="s">
        <v>418</v>
      </c>
      <c r="S7" s="4">
        <f>B6*100/B5</f>
        <v>87.241887905604713</v>
      </c>
      <c r="T7" s="4">
        <f t="shared" ref="T7:W7" si="0">C6*100/C5</f>
        <v>87.988077496274215</v>
      </c>
      <c r="U7" s="4">
        <f t="shared" si="0"/>
        <v>83.772819472616632</v>
      </c>
      <c r="V7" s="4">
        <f t="shared" si="0"/>
        <v>81.935483870967744</v>
      </c>
      <c r="W7" s="4">
        <f t="shared" si="0"/>
        <v>86.36363636363636</v>
      </c>
    </row>
    <row r="8" spans="1:23" x14ac:dyDescent="0.2">
      <c r="G8" s="18"/>
      <c r="H8" s="19"/>
      <c r="I8" s="19"/>
      <c r="J8" s="19"/>
      <c r="K8" s="20"/>
      <c r="R8" s="4" t="s">
        <v>419</v>
      </c>
      <c r="S8" s="4">
        <f>B16*100/B15</f>
        <v>38.212815990593768</v>
      </c>
      <c r="T8" s="4">
        <f t="shared" ref="T8:W8" si="1">C16*100/C15</f>
        <v>36.142484795829716</v>
      </c>
      <c r="U8" s="4">
        <f t="shared" si="1"/>
        <v>36.950146627565985</v>
      </c>
      <c r="V8" s="4">
        <f t="shared" si="1"/>
        <v>61.184210526315788</v>
      </c>
      <c r="W8" s="4">
        <f t="shared" si="1"/>
        <v>24.561403508771932</v>
      </c>
    </row>
    <row r="9" spans="1:23" x14ac:dyDescent="0.2">
      <c r="A9" s="49" t="s">
        <v>128</v>
      </c>
      <c r="G9" s="18"/>
      <c r="H9" s="19"/>
      <c r="I9" s="19"/>
      <c r="J9" s="19"/>
      <c r="K9" s="20"/>
      <c r="R9" s="4" t="s">
        <v>134</v>
      </c>
      <c r="S9" s="4">
        <f>B26*100/B15</f>
        <v>12.169312169312169</v>
      </c>
      <c r="T9" s="4">
        <f t="shared" ref="T9:W9" si="2">C26*100/C15</f>
        <v>9.6437880104257161</v>
      </c>
      <c r="U9" s="4">
        <f t="shared" si="2"/>
        <v>12.316715542521994</v>
      </c>
      <c r="V9" s="4">
        <f t="shared" si="2"/>
        <v>34.210526315789473</v>
      </c>
      <c r="W9" s="4">
        <f t="shared" si="2"/>
        <v>5.2631578947368425</v>
      </c>
    </row>
    <row r="10" spans="1:23" x14ac:dyDescent="0.2">
      <c r="A10" s="4" t="s">
        <v>0</v>
      </c>
      <c r="B10" s="5">
        <v>4068</v>
      </c>
      <c r="C10" s="5">
        <v>3355</v>
      </c>
      <c r="D10" s="5">
        <v>493</v>
      </c>
      <c r="E10" s="5">
        <v>155</v>
      </c>
      <c r="F10" s="5">
        <v>66</v>
      </c>
      <c r="G10" s="18">
        <v>1994</v>
      </c>
      <c r="H10" s="19">
        <v>1625</v>
      </c>
      <c r="I10" s="19">
        <v>248</v>
      </c>
      <c r="J10" s="19">
        <v>86</v>
      </c>
      <c r="K10" s="20">
        <v>34</v>
      </c>
      <c r="L10" s="5">
        <v>2074</v>
      </c>
      <c r="M10" s="5">
        <v>1729</v>
      </c>
      <c r="N10" s="5">
        <v>244</v>
      </c>
      <c r="O10" s="5">
        <v>69</v>
      </c>
      <c r="P10" s="5">
        <v>31</v>
      </c>
    </row>
    <row r="11" spans="1:23" x14ac:dyDescent="0.2">
      <c r="A11" s="4" t="s">
        <v>128</v>
      </c>
      <c r="B11" s="5">
        <v>365</v>
      </c>
      <c r="C11" s="5">
        <v>338</v>
      </c>
      <c r="D11" s="5">
        <v>17</v>
      </c>
      <c r="E11" s="5">
        <v>7</v>
      </c>
      <c r="F11" s="5">
        <v>3</v>
      </c>
      <c r="G11" s="18">
        <v>184</v>
      </c>
      <c r="H11" s="19">
        <v>169</v>
      </c>
      <c r="I11" s="19">
        <v>8</v>
      </c>
      <c r="J11" s="19">
        <v>3</v>
      </c>
      <c r="K11" s="20">
        <v>3</v>
      </c>
      <c r="L11" s="5">
        <v>181</v>
      </c>
      <c r="M11" s="5">
        <v>169</v>
      </c>
      <c r="N11" s="5">
        <v>8</v>
      </c>
      <c r="O11" s="5">
        <v>3</v>
      </c>
      <c r="P11" s="5">
        <v>0</v>
      </c>
    </row>
    <row r="12" spans="1:23" x14ac:dyDescent="0.2">
      <c r="A12" s="4" t="s">
        <v>129</v>
      </c>
      <c r="B12" s="5">
        <v>3704</v>
      </c>
      <c r="C12" s="5">
        <v>3017</v>
      </c>
      <c r="D12" s="5">
        <v>476</v>
      </c>
      <c r="E12" s="5">
        <v>148</v>
      </c>
      <c r="F12" s="5">
        <v>63</v>
      </c>
      <c r="G12" s="18">
        <v>1811</v>
      </c>
      <c r="H12" s="19">
        <v>1456</v>
      </c>
      <c r="I12" s="19">
        <v>240</v>
      </c>
      <c r="J12" s="19">
        <v>83</v>
      </c>
      <c r="K12" s="20">
        <v>31</v>
      </c>
      <c r="L12" s="5">
        <v>1893</v>
      </c>
      <c r="M12" s="5">
        <v>1560</v>
      </c>
      <c r="N12" s="5">
        <v>236</v>
      </c>
      <c r="O12" s="5">
        <v>65</v>
      </c>
      <c r="P12" s="5">
        <v>31</v>
      </c>
    </row>
    <row r="13" spans="1:23" x14ac:dyDescent="0.2">
      <c r="G13" s="18"/>
      <c r="H13" s="19"/>
      <c r="I13" s="19"/>
      <c r="J13" s="19"/>
      <c r="K13" s="20"/>
    </row>
    <row r="14" spans="1:23" x14ac:dyDescent="0.2">
      <c r="A14" s="49" t="s">
        <v>130</v>
      </c>
      <c r="G14" s="18"/>
      <c r="H14" s="19"/>
      <c r="I14" s="19"/>
      <c r="J14" s="19"/>
      <c r="K14" s="20"/>
    </row>
    <row r="15" spans="1:23" x14ac:dyDescent="0.2">
      <c r="A15" s="4" t="s">
        <v>0</v>
      </c>
      <c r="B15" s="5">
        <v>1701</v>
      </c>
      <c r="C15" s="5">
        <v>1151</v>
      </c>
      <c r="D15" s="5">
        <v>341</v>
      </c>
      <c r="E15" s="5">
        <v>152</v>
      </c>
      <c r="F15" s="5">
        <v>57</v>
      </c>
      <c r="G15" s="18">
        <v>837</v>
      </c>
      <c r="H15" s="19">
        <v>546</v>
      </c>
      <c r="I15" s="19">
        <v>198</v>
      </c>
      <c r="J15" s="19">
        <v>59</v>
      </c>
      <c r="K15" s="20">
        <v>34</v>
      </c>
      <c r="L15" s="5">
        <v>864</v>
      </c>
      <c r="M15" s="5">
        <v>605</v>
      </c>
      <c r="N15" s="5">
        <v>143</v>
      </c>
      <c r="O15" s="5">
        <v>93</v>
      </c>
      <c r="P15" s="5">
        <v>23</v>
      </c>
    </row>
    <row r="16" spans="1:23" x14ac:dyDescent="0.2">
      <c r="A16" s="4" t="s">
        <v>130</v>
      </c>
      <c r="B16" s="5">
        <v>650</v>
      </c>
      <c r="C16" s="5">
        <v>416</v>
      </c>
      <c r="D16" s="5">
        <v>126</v>
      </c>
      <c r="E16" s="5">
        <v>93</v>
      </c>
      <c r="F16" s="5">
        <v>14</v>
      </c>
      <c r="G16" s="18">
        <v>249</v>
      </c>
      <c r="H16" s="19">
        <v>143</v>
      </c>
      <c r="I16" s="19">
        <v>63</v>
      </c>
      <c r="J16" s="19">
        <v>34</v>
      </c>
      <c r="K16" s="20">
        <v>9</v>
      </c>
      <c r="L16" s="5">
        <v>401</v>
      </c>
      <c r="M16" s="5">
        <v>273</v>
      </c>
      <c r="N16" s="5">
        <v>63</v>
      </c>
      <c r="O16" s="5">
        <v>59</v>
      </c>
      <c r="P16" s="5">
        <v>6</v>
      </c>
    </row>
    <row r="17" spans="1:16" x14ac:dyDescent="0.2">
      <c r="A17" s="4" t="s">
        <v>131</v>
      </c>
      <c r="B17" s="5">
        <v>1051</v>
      </c>
      <c r="C17" s="5">
        <v>735</v>
      </c>
      <c r="D17" s="5">
        <v>215</v>
      </c>
      <c r="E17" s="5">
        <v>59</v>
      </c>
      <c r="F17" s="5">
        <v>43</v>
      </c>
      <c r="G17" s="18">
        <v>588</v>
      </c>
      <c r="H17" s="19">
        <v>403</v>
      </c>
      <c r="I17" s="19">
        <v>135</v>
      </c>
      <c r="J17" s="19">
        <v>24</v>
      </c>
      <c r="K17" s="20">
        <v>26</v>
      </c>
      <c r="L17" s="5">
        <v>463</v>
      </c>
      <c r="M17" s="5">
        <v>332</v>
      </c>
      <c r="N17" s="5">
        <v>80</v>
      </c>
      <c r="O17" s="5">
        <v>34</v>
      </c>
      <c r="P17" s="5">
        <v>17</v>
      </c>
    </row>
    <row r="18" spans="1:16" x14ac:dyDescent="0.2">
      <c r="G18" s="18"/>
      <c r="H18" s="19"/>
      <c r="I18" s="19"/>
      <c r="J18" s="19"/>
      <c r="K18" s="20"/>
    </row>
    <row r="19" spans="1:16" x14ac:dyDescent="0.2">
      <c r="A19" s="49" t="s">
        <v>235</v>
      </c>
      <c r="G19" s="18"/>
      <c r="H19" s="19"/>
      <c r="I19" s="19"/>
      <c r="J19" s="19"/>
      <c r="K19" s="20"/>
    </row>
    <row r="20" spans="1:16" x14ac:dyDescent="0.2">
      <c r="A20" s="4" t="s">
        <v>0</v>
      </c>
      <c r="B20" s="5">
        <v>1701</v>
      </c>
      <c r="C20" s="5">
        <v>1151</v>
      </c>
      <c r="D20" s="5">
        <v>341</v>
      </c>
      <c r="E20" s="5">
        <v>152</v>
      </c>
      <c r="F20" s="5">
        <v>57</v>
      </c>
      <c r="G20" s="18">
        <v>837</v>
      </c>
      <c r="H20" s="19">
        <v>546</v>
      </c>
      <c r="I20" s="19">
        <v>198</v>
      </c>
      <c r="J20" s="19">
        <v>59</v>
      </c>
      <c r="K20" s="20">
        <v>34</v>
      </c>
      <c r="L20" s="5">
        <v>864</v>
      </c>
      <c r="M20" s="5">
        <v>605</v>
      </c>
      <c r="N20" s="5">
        <v>143</v>
      </c>
      <c r="O20" s="5">
        <v>93</v>
      </c>
      <c r="P20" s="5">
        <v>23</v>
      </c>
    </row>
    <row r="21" spans="1:16" x14ac:dyDescent="0.2">
      <c r="A21" s="4" t="s">
        <v>132</v>
      </c>
      <c r="B21" s="5">
        <v>102</v>
      </c>
      <c r="C21" s="5">
        <v>46</v>
      </c>
      <c r="D21" s="5">
        <v>25</v>
      </c>
      <c r="E21" s="5">
        <v>31</v>
      </c>
      <c r="F21" s="5">
        <v>0</v>
      </c>
      <c r="G21" s="18">
        <v>38</v>
      </c>
      <c r="H21" s="19">
        <v>13</v>
      </c>
      <c r="I21" s="19">
        <v>4</v>
      </c>
      <c r="J21" s="19">
        <v>21</v>
      </c>
      <c r="K21" s="20">
        <v>0</v>
      </c>
      <c r="L21" s="5">
        <v>64</v>
      </c>
      <c r="M21" s="5">
        <v>33</v>
      </c>
      <c r="N21" s="5">
        <v>21</v>
      </c>
      <c r="O21" s="5">
        <v>10</v>
      </c>
      <c r="P21" s="5">
        <v>0</v>
      </c>
    </row>
    <row r="22" spans="1:16" x14ac:dyDescent="0.2">
      <c r="A22" s="4" t="s">
        <v>133</v>
      </c>
      <c r="B22" s="5">
        <v>1599</v>
      </c>
      <c r="C22" s="5">
        <v>1105</v>
      </c>
      <c r="D22" s="5">
        <v>316</v>
      </c>
      <c r="E22" s="5">
        <v>121</v>
      </c>
      <c r="F22" s="5">
        <v>57</v>
      </c>
      <c r="G22" s="18">
        <v>799</v>
      </c>
      <c r="H22" s="19">
        <v>533</v>
      </c>
      <c r="I22" s="19">
        <v>194</v>
      </c>
      <c r="J22" s="19">
        <v>38</v>
      </c>
      <c r="K22" s="20">
        <v>34</v>
      </c>
      <c r="L22" s="5">
        <v>800</v>
      </c>
      <c r="M22" s="5">
        <v>572</v>
      </c>
      <c r="N22" s="5">
        <v>122</v>
      </c>
      <c r="O22" s="5">
        <v>83</v>
      </c>
      <c r="P22" s="5">
        <v>23</v>
      </c>
    </row>
    <row r="23" spans="1:16" x14ac:dyDescent="0.2">
      <c r="G23" s="18"/>
      <c r="H23" s="19"/>
      <c r="I23" s="19"/>
      <c r="J23" s="19"/>
      <c r="K23" s="20"/>
    </row>
    <row r="24" spans="1:16" x14ac:dyDescent="0.2">
      <c r="A24" s="49" t="s">
        <v>134</v>
      </c>
      <c r="G24" s="18"/>
      <c r="H24" s="19"/>
      <c r="I24" s="19"/>
      <c r="J24" s="19"/>
      <c r="K24" s="20"/>
    </row>
    <row r="25" spans="1:16" x14ac:dyDescent="0.2">
      <c r="A25" s="4" t="s">
        <v>0</v>
      </c>
      <c r="B25" s="5">
        <v>1701</v>
      </c>
      <c r="C25" s="5">
        <v>1151</v>
      </c>
      <c r="D25" s="5">
        <v>341</v>
      </c>
      <c r="E25" s="5">
        <v>152</v>
      </c>
      <c r="F25" s="5">
        <v>57</v>
      </c>
      <c r="G25" s="18">
        <v>837</v>
      </c>
      <c r="H25" s="19">
        <v>546</v>
      </c>
      <c r="I25" s="19">
        <v>198</v>
      </c>
      <c r="J25" s="19">
        <v>59</v>
      </c>
      <c r="K25" s="20">
        <v>34</v>
      </c>
      <c r="L25" s="5">
        <v>864</v>
      </c>
      <c r="M25" s="5">
        <v>605</v>
      </c>
      <c r="N25" s="5">
        <v>143</v>
      </c>
      <c r="O25" s="5">
        <v>93</v>
      </c>
      <c r="P25" s="5">
        <v>23</v>
      </c>
    </row>
    <row r="26" spans="1:16" x14ac:dyDescent="0.2">
      <c r="A26" s="4" t="s">
        <v>134</v>
      </c>
      <c r="B26" s="5">
        <v>207</v>
      </c>
      <c r="C26" s="5">
        <v>111</v>
      </c>
      <c r="D26" s="5">
        <v>42</v>
      </c>
      <c r="E26" s="5">
        <v>52</v>
      </c>
      <c r="F26" s="5">
        <v>3</v>
      </c>
      <c r="G26" s="18">
        <v>93</v>
      </c>
      <c r="H26" s="19">
        <v>39</v>
      </c>
      <c r="I26" s="19">
        <v>29</v>
      </c>
      <c r="J26" s="19">
        <v>24</v>
      </c>
      <c r="K26" s="20">
        <v>0</v>
      </c>
      <c r="L26" s="5">
        <v>115</v>
      </c>
      <c r="M26" s="5">
        <v>72</v>
      </c>
      <c r="N26" s="5">
        <v>13</v>
      </c>
      <c r="O26" s="5">
        <v>28</v>
      </c>
      <c r="P26" s="5">
        <v>3</v>
      </c>
    </row>
    <row r="27" spans="1:16" x14ac:dyDescent="0.2">
      <c r="A27" s="4" t="s">
        <v>135</v>
      </c>
      <c r="B27" s="5">
        <v>1493</v>
      </c>
      <c r="C27" s="5">
        <v>1040</v>
      </c>
      <c r="D27" s="5">
        <v>299</v>
      </c>
      <c r="E27" s="5">
        <v>100</v>
      </c>
      <c r="F27" s="5">
        <v>54</v>
      </c>
      <c r="G27" s="18">
        <v>744</v>
      </c>
      <c r="H27" s="19">
        <v>507</v>
      </c>
      <c r="I27" s="19">
        <v>168</v>
      </c>
      <c r="J27" s="19">
        <v>34</v>
      </c>
      <c r="K27" s="20">
        <v>34</v>
      </c>
      <c r="L27" s="5">
        <v>749</v>
      </c>
      <c r="M27" s="5">
        <v>533</v>
      </c>
      <c r="N27" s="5">
        <v>131</v>
      </c>
      <c r="O27" s="5">
        <v>65</v>
      </c>
      <c r="P27" s="5">
        <v>20</v>
      </c>
    </row>
    <row r="28" spans="1:16" x14ac:dyDescent="0.2">
      <c r="G28" s="18"/>
      <c r="H28" s="19"/>
      <c r="I28" s="19"/>
      <c r="J28" s="19"/>
      <c r="K28" s="20"/>
    </row>
    <row r="29" spans="1:16" x14ac:dyDescent="0.2">
      <c r="A29" s="49" t="s">
        <v>136</v>
      </c>
      <c r="G29" s="18"/>
      <c r="H29" s="19"/>
      <c r="I29" s="19"/>
      <c r="J29" s="19"/>
      <c r="K29" s="20"/>
    </row>
    <row r="30" spans="1:16" x14ac:dyDescent="0.2">
      <c r="A30" s="4" t="s">
        <v>0</v>
      </c>
      <c r="B30" s="5">
        <v>1297</v>
      </c>
      <c r="C30" s="5">
        <v>884</v>
      </c>
      <c r="D30" s="5">
        <v>265</v>
      </c>
      <c r="E30" s="5">
        <v>110</v>
      </c>
      <c r="F30" s="5">
        <v>37</v>
      </c>
      <c r="G30" s="18">
        <v>668</v>
      </c>
      <c r="H30" s="19">
        <v>442</v>
      </c>
      <c r="I30" s="19">
        <v>152</v>
      </c>
      <c r="J30" s="19">
        <v>48</v>
      </c>
      <c r="K30" s="20">
        <v>26</v>
      </c>
      <c r="L30" s="5">
        <v>629</v>
      </c>
      <c r="M30" s="5">
        <v>442</v>
      </c>
      <c r="N30" s="5">
        <v>114</v>
      </c>
      <c r="O30" s="5">
        <v>62</v>
      </c>
      <c r="P30" s="5">
        <v>11</v>
      </c>
    </row>
    <row r="31" spans="1:16" x14ac:dyDescent="0.2">
      <c r="A31" s="4" t="s">
        <v>136</v>
      </c>
      <c r="B31" s="5">
        <v>16</v>
      </c>
      <c r="C31" s="5">
        <v>13</v>
      </c>
      <c r="D31" s="5">
        <v>0</v>
      </c>
      <c r="E31" s="5">
        <v>3</v>
      </c>
      <c r="F31" s="5">
        <v>0</v>
      </c>
      <c r="G31" s="18">
        <v>10</v>
      </c>
      <c r="H31" s="19">
        <v>7</v>
      </c>
      <c r="I31" s="19">
        <v>0</v>
      </c>
      <c r="J31" s="19">
        <v>3</v>
      </c>
      <c r="K31" s="20">
        <v>0</v>
      </c>
      <c r="L31" s="5">
        <v>7</v>
      </c>
      <c r="M31" s="5">
        <v>7</v>
      </c>
      <c r="N31" s="5">
        <v>0</v>
      </c>
      <c r="O31" s="5">
        <v>0</v>
      </c>
      <c r="P31" s="5">
        <v>0</v>
      </c>
    </row>
    <row r="32" spans="1:16" x14ac:dyDescent="0.2">
      <c r="A32" s="4" t="s">
        <v>137</v>
      </c>
      <c r="B32" s="5">
        <v>1280</v>
      </c>
      <c r="C32" s="5">
        <v>871</v>
      </c>
      <c r="D32" s="5">
        <v>265</v>
      </c>
      <c r="E32" s="5">
        <v>107</v>
      </c>
      <c r="F32" s="5">
        <v>37</v>
      </c>
      <c r="G32" s="21">
        <v>658</v>
      </c>
      <c r="H32" s="22">
        <v>436</v>
      </c>
      <c r="I32" s="22">
        <v>152</v>
      </c>
      <c r="J32" s="22">
        <v>45</v>
      </c>
      <c r="K32" s="23">
        <v>26</v>
      </c>
      <c r="L32" s="5">
        <v>623</v>
      </c>
      <c r="M32" s="5">
        <v>436</v>
      </c>
      <c r="N32" s="5">
        <v>114</v>
      </c>
      <c r="O32" s="5">
        <v>62</v>
      </c>
      <c r="P32" s="5">
        <v>11</v>
      </c>
    </row>
    <row r="33" spans="1:16" ht="14.4" x14ac:dyDescent="0.3">
      <c r="A33" s="43" t="s">
        <v>312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13"/>
      <c r="M33" s="13"/>
      <c r="N33" s="13"/>
      <c r="O33" s="13"/>
      <c r="P33" s="13"/>
    </row>
    <row r="34" spans="1:16" ht="14.4" x14ac:dyDescent="0.3">
      <c r="A34" s="45" t="s">
        <v>313</v>
      </c>
      <c r="B34"/>
      <c r="C34"/>
      <c r="D34"/>
      <c r="E34"/>
      <c r="F34"/>
      <c r="G34"/>
      <c r="H34"/>
      <c r="I34"/>
      <c r="J34"/>
      <c r="K34"/>
    </row>
  </sheetData>
  <mergeCells count="3">
    <mergeCell ref="B2:F2"/>
    <mergeCell ref="G2:K2"/>
    <mergeCell ref="L2:P2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0"/>
  <sheetViews>
    <sheetView view="pageBreakPreview" zoomScaleNormal="100" zoomScaleSheetLayoutView="100" workbookViewId="0">
      <selection sqref="A1:P40"/>
    </sheetView>
  </sheetViews>
  <sheetFormatPr defaultColWidth="9.109375" defaultRowHeight="10.199999999999999" x14ac:dyDescent="0.2"/>
  <cols>
    <col min="1" max="1" width="20" style="4" customWidth="1"/>
    <col min="2" max="16" width="6.6640625" style="5" customWidth="1"/>
    <col min="17" max="16384" width="9.109375" style="4"/>
  </cols>
  <sheetData>
    <row r="1" spans="1:16" x14ac:dyDescent="0.2">
      <c r="A1" s="4" t="s">
        <v>318</v>
      </c>
    </row>
    <row r="2" spans="1:16" x14ac:dyDescent="0.2">
      <c r="A2" s="6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16" x14ac:dyDescent="0.2">
      <c r="A3" s="16" t="s">
        <v>402</v>
      </c>
      <c r="B3" s="8" t="s">
        <v>0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0</v>
      </c>
      <c r="M3" s="8" t="s">
        <v>3</v>
      </c>
      <c r="N3" s="8" t="s">
        <v>4</v>
      </c>
      <c r="O3" s="8" t="s">
        <v>5</v>
      </c>
      <c r="P3" s="9" t="s">
        <v>6</v>
      </c>
    </row>
    <row r="4" spans="1:16" x14ac:dyDescent="0.2">
      <c r="A4" s="49" t="s">
        <v>360</v>
      </c>
      <c r="G4" s="27"/>
      <c r="H4" s="13"/>
      <c r="I4" s="13"/>
      <c r="J4" s="13"/>
      <c r="K4" s="28"/>
    </row>
    <row r="5" spans="1:16" x14ac:dyDescent="0.2">
      <c r="A5" s="4" t="s">
        <v>0</v>
      </c>
      <c r="B5" s="5">
        <v>13588</v>
      </c>
      <c r="C5" s="5">
        <v>10943</v>
      </c>
      <c r="D5" s="5">
        <v>1912</v>
      </c>
      <c r="E5" s="5">
        <v>499</v>
      </c>
      <c r="F5" s="5">
        <v>234</v>
      </c>
      <c r="G5" s="18">
        <v>6540</v>
      </c>
      <c r="H5" s="19">
        <v>5247</v>
      </c>
      <c r="I5" s="19">
        <v>943</v>
      </c>
      <c r="J5" s="19">
        <v>241</v>
      </c>
      <c r="K5" s="20">
        <v>109</v>
      </c>
      <c r="L5" s="5">
        <v>7048</v>
      </c>
      <c r="M5" s="5">
        <v>5696</v>
      </c>
      <c r="N5" s="5">
        <v>968</v>
      </c>
      <c r="O5" s="5">
        <v>258</v>
      </c>
      <c r="P5" s="5">
        <v>126</v>
      </c>
    </row>
    <row r="6" spans="1:16" x14ac:dyDescent="0.2">
      <c r="A6" s="4" t="s">
        <v>361</v>
      </c>
      <c r="B6" s="5">
        <v>1776</v>
      </c>
      <c r="C6" s="5">
        <v>1495</v>
      </c>
      <c r="D6" s="5">
        <v>211</v>
      </c>
      <c r="E6" s="5">
        <v>45</v>
      </c>
      <c r="F6" s="5">
        <v>26</v>
      </c>
      <c r="G6" s="18">
        <v>976</v>
      </c>
      <c r="H6" s="19">
        <v>819</v>
      </c>
      <c r="I6" s="19">
        <v>114</v>
      </c>
      <c r="J6" s="19">
        <v>34</v>
      </c>
      <c r="K6" s="20">
        <v>9</v>
      </c>
      <c r="L6" s="5">
        <v>801</v>
      </c>
      <c r="M6" s="5">
        <v>676</v>
      </c>
      <c r="N6" s="5">
        <v>97</v>
      </c>
      <c r="O6" s="5">
        <v>10</v>
      </c>
      <c r="P6" s="5">
        <v>17</v>
      </c>
    </row>
    <row r="7" spans="1:16" x14ac:dyDescent="0.2">
      <c r="A7" s="4" t="s">
        <v>138</v>
      </c>
      <c r="B7" s="5">
        <v>6300</v>
      </c>
      <c r="C7" s="5">
        <v>5117</v>
      </c>
      <c r="D7" s="5">
        <v>876</v>
      </c>
      <c r="E7" s="5">
        <v>210</v>
      </c>
      <c r="F7" s="5">
        <v>97</v>
      </c>
      <c r="G7" s="18">
        <v>2944</v>
      </c>
      <c r="H7" s="19">
        <v>2380</v>
      </c>
      <c r="I7" s="19">
        <v>413</v>
      </c>
      <c r="J7" s="19">
        <v>100</v>
      </c>
      <c r="K7" s="20">
        <v>51</v>
      </c>
      <c r="L7" s="5">
        <v>3356</v>
      </c>
      <c r="M7" s="5">
        <v>2737</v>
      </c>
      <c r="N7" s="5">
        <v>463</v>
      </c>
      <c r="O7" s="5">
        <v>110</v>
      </c>
      <c r="P7" s="5">
        <v>46</v>
      </c>
    </row>
    <row r="8" spans="1:16" x14ac:dyDescent="0.2">
      <c r="A8" s="4" t="s">
        <v>139</v>
      </c>
      <c r="B8" s="5">
        <v>5512</v>
      </c>
      <c r="C8" s="5">
        <v>4330</v>
      </c>
      <c r="D8" s="5">
        <v>825</v>
      </c>
      <c r="E8" s="5">
        <v>245</v>
      </c>
      <c r="F8" s="5">
        <v>111</v>
      </c>
      <c r="G8" s="18">
        <v>2620</v>
      </c>
      <c r="H8" s="19">
        <v>2048</v>
      </c>
      <c r="I8" s="19">
        <v>417</v>
      </c>
      <c r="J8" s="19">
        <v>107</v>
      </c>
      <c r="K8" s="20">
        <v>49</v>
      </c>
      <c r="L8" s="5">
        <v>2891</v>
      </c>
      <c r="M8" s="5">
        <v>2282</v>
      </c>
      <c r="N8" s="5">
        <v>408</v>
      </c>
      <c r="O8" s="5">
        <v>138</v>
      </c>
      <c r="P8" s="5">
        <v>63</v>
      </c>
    </row>
    <row r="9" spans="1:16" x14ac:dyDescent="0.2">
      <c r="G9" s="18"/>
      <c r="H9" s="19"/>
      <c r="I9" s="19"/>
      <c r="J9" s="19"/>
      <c r="K9" s="20"/>
    </row>
    <row r="10" spans="1:16" x14ac:dyDescent="0.2">
      <c r="A10" s="49" t="s">
        <v>362</v>
      </c>
      <c r="G10" s="18"/>
      <c r="H10" s="19"/>
      <c r="I10" s="19"/>
      <c r="J10" s="19"/>
      <c r="K10" s="20"/>
    </row>
    <row r="11" spans="1:16" x14ac:dyDescent="0.2">
      <c r="A11" s="4" t="s">
        <v>0</v>
      </c>
      <c r="B11" s="5">
        <v>5512</v>
      </c>
      <c r="C11" s="5">
        <v>4330</v>
      </c>
      <c r="D11" s="5">
        <v>825</v>
      </c>
      <c r="E11" s="5">
        <v>245</v>
      </c>
      <c r="F11" s="5">
        <v>111</v>
      </c>
      <c r="G11" s="18">
        <v>2620</v>
      </c>
      <c r="H11" s="19">
        <v>2048</v>
      </c>
      <c r="I11" s="19">
        <v>417</v>
      </c>
      <c r="J11" s="19">
        <v>107</v>
      </c>
      <c r="K11" s="20">
        <v>49</v>
      </c>
      <c r="L11" s="5">
        <v>2891</v>
      </c>
      <c r="M11" s="5">
        <v>2282</v>
      </c>
      <c r="N11" s="5">
        <v>408</v>
      </c>
      <c r="O11" s="5">
        <v>138</v>
      </c>
      <c r="P11" s="5">
        <v>63</v>
      </c>
    </row>
    <row r="12" spans="1:16" x14ac:dyDescent="0.2">
      <c r="A12" s="4" t="s">
        <v>3</v>
      </c>
      <c r="B12" s="5">
        <v>1091</v>
      </c>
      <c r="C12" s="5">
        <v>1079</v>
      </c>
      <c r="D12" s="5">
        <v>8</v>
      </c>
      <c r="E12" s="5">
        <v>3</v>
      </c>
      <c r="F12" s="5">
        <v>0</v>
      </c>
      <c r="G12" s="18">
        <v>469</v>
      </c>
      <c r="H12" s="19">
        <v>462</v>
      </c>
      <c r="I12" s="19">
        <v>4</v>
      </c>
      <c r="J12" s="19">
        <v>3</v>
      </c>
      <c r="K12" s="20">
        <v>0</v>
      </c>
      <c r="L12" s="5">
        <v>622</v>
      </c>
      <c r="M12" s="5">
        <v>618</v>
      </c>
      <c r="N12" s="5">
        <v>4</v>
      </c>
      <c r="O12" s="5">
        <v>0</v>
      </c>
      <c r="P12" s="5">
        <v>0</v>
      </c>
    </row>
    <row r="13" spans="1:16" x14ac:dyDescent="0.2">
      <c r="A13" s="4" t="s">
        <v>4</v>
      </c>
      <c r="B13" s="5">
        <v>334</v>
      </c>
      <c r="C13" s="5">
        <v>46</v>
      </c>
      <c r="D13" s="5">
        <v>282</v>
      </c>
      <c r="E13" s="5">
        <v>3</v>
      </c>
      <c r="F13" s="5">
        <v>3</v>
      </c>
      <c r="G13" s="18">
        <v>180</v>
      </c>
      <c r="H13" s="19">
        <v>26</v>
      </c>
      <c r="I13" s="19">
        <v>152</v>
      </c>
      <c r="J13" s="19">
        <v>0</v>
      </c>
      <c r="K13" s="20">
        <v>3</v>
      </c>
      <c r="L13" s="5">
        <v>153</v>
      </c>
      <c r="M13" s="5">
        <v>20</v>
      </c>
      <c r="N13" s="5">
        <v>131</v>
      </c>
      <c r="O13" s="5">
        <v>3</v>
      </c>
      <c r="P13" s="5">
        <v>0</v>
      </c>
    </row>
    <row r="14" spans="1:16" x14ac:dyDescent="0.2">
      <c r="A14" s="4" t="s">
        <v>5</v>
      </c>
      <c r="B14" s="5">
        <v>45</v>
      </c>
      <c r="C14" s="5">
        <v>0</v>
      </c>
      <c r="D14" s="5">
        <v>0</v>
      </c>
      <c r="E14" s="5">
        <v>45</v>
      </c>
      <c r="F14" s="5">
        <v>0</v>
      </c>
      <c r="G14" s="18">
        <v>24</v>
      </c>
      <c r="H14" s="19">
        <v>0</v>
      </c>
      <c r="I14" s="19">
        <v>0</v>
      </c>
      <c r="J14" s="19">
        <v>24</v>
      </c>
      <c r="K14" s="20">
        <v>0</v>
      </c>
      <c r="L14" s="5">
        <v>21</v>
      </c>
      <c r="M14" s="5">
        <v>0</v>
      </c>
      <c r="N14" s="5">
        <v>0</v>
      </c>
      <c r="O14" s="5">
        <v>21</v>
      </c>
      <c r="P14" s="5">
        <v>0</v>
      </c>
    </row>
    <row r="15" spans="1:16" x14ac:dyDescent="0.2">
      <c r="A15" s="4" t="s">
        <v>6</v>
      </c>
      <c r="B15" s="5">
        <v>77</v>
      </c>
      <c r="C15" s="5">
        <v>0</v>
      </c>
      <c r="D15" s="5">
        <v>0</v>
      </c>
      <c r="E15" s="5">
        <v>0</v>
      </c>
      <c r="F15" s="5">
        <v>77</v>
      </c>
      <c r="G15" s="18">
        <v>34</v>
      </c>
      <c r="H15" s="19">
        <v>0</v>
      </c>
      <c r="I15" s="19">
        <v>0</v>
      </c>
      <c r="J15" s="19">
        <v>0</v>
      </c>
      <c r="K15" s="20">
        <v>34</v>
      </c>
      <c r="L15" s="5">
        <v>43</v>
      </c>
      <c r="M15" s="5">
        <v>0</v>
      </c>
      <c r="N15" s="5">
        <v>0</v>
      </c>
      <c r="O15" s="5">
        <v>0</v>
      </c>
      <c r="P15" s="5">
        <v>43</v>
      </c>
    </row>
    <row r="16" spans="1:16" x14ac:dyDescent="0.2">
      <c r="A16" s="4" t="s">
        <v>78</v>
      </c>
      <c r="B16" s="5">
        <v>209</v>
      </c>
      <c r="C16" s="5">
        <v>189</v>
      </c>
      <c r="D16" s="5">
        <v>17</v>
      </c>
      <c r="E16" s="5">
        <v>3</v>
      </c>
      <c r="F16" s="5">
        <v>0</v>
      </c>
      <c r="G16" s="18">
        <v>106</v>
      </c>
      <c r="H16" s="19">
        <v>98</v>
      </c>
      <c r="I16" s="19">
        <v>8</v>
      </c>
      <c r="J16" s="19">
        <v>0</v>
      </c>
      <c r="K16" s="20">
        <v>0</v>
      </c>
      <c r="L16" s="5">
        <v>103</v>
      </c>
      <c r="M16" s="5">
        <v>91</v>
      </c>
      <c r="N16" s="5">
        <v>8</v>
      </c>
      <c r="O16" s="5">
        <v>3</v>
      </c>
      <c r="P16" s="5">
        <v>0</v>
      </c>
    </row>
    <row r="17" spans="1:16" x14ac:dyDescent="0.2">
      <c r="A17" s="4" t="s">
        <v>79</v>
      </c>
      <c r="B17" s="5">
        <v>3640</v>
      </c>
      <c r="C17" s="5">
        <v>2952</v>
      </c>
      <c r="D17" s="5">
        <v>488</v>
      </c>
      <c r="E17" s="5">
        <v>169</v>
      </c>
      <c r="F17" s="5">
        <v>31</v>
      </c>
      <c r="G17" s="18">
        <v>1755</v>
      </c>
      <c r="H17" s="19">
        <v>1443</v>
      </c>
      <c r="I17" s="19">
        <v>232</v>
      </c>
      <c r="J17" s="19">
        <v>69</v>
      </c>
      <c r="K17" s="20">
        <v>11</v>
      </c>
      <c r="L17" s="5">
        <v>1885</v>
      </c>
      <c r="M17" s="5">
        <v>1508</v>
      </c>
      <c r="N17" s="5">
        <v>257</v>
      </c>
      <c r="O17" s="5">
        <v>100</v>
      </c>
      <c r="P17" s="5">
        <v>20</v>
      </c>
    </row>
    <row r="18" spans="1:16" x14ac:dyDescent="0.2">
      <c r="A18" s="4" t="s">
        <v>80</v>
      </c>
      <c r="B18" s="5">
        <v>30</v>
      </c>
      <c r="C18" s="5">
        <v>26</v>
      </c>
      <c r="D18" s="5">
        <v>4</v>
      </c>
      <c r="E18" s="5">
        <v>0</v>
      </c>
      <c r="F18" s="5">
        <v>0</v>
      </c>
      <c r="G18" s="18">
        <v>4</v>
      </c>
      <c r="H18" s="19">
        <v>0</v>
      </c>
      <c r="I18" s="19">
        <v>4</v>
      </c>
      <c r="J18" s="19">
        <v>0</v>
      </c>
      <c r="K18" s="20">
        <v>0</v>
      </c>
      <c r="L18" s="5">
        <v>26</v>
      </c>
      <c r="M18" s="5">
        <v>26</v>
      </c>
      <c r="N18" s="5">
        <v>0</v>
      </c>
      <c r="O18" s="5">
        <v>0</v>
      </c>
      <c r="P18" s="5">
        <v>0</v>
      </c>
    </row>
    <row r="19" spans="1:16" x14ac:dyDescent="0.2">
      <c r="A19" s="4" t="s">
        <v>140</v>
      </c>
      <c r="B19" s="5">
        <v>59</v>
      </c>
      <c r="C19" s="5">
        <v>39</v>
      </c>
      <c r="D19" s="5">
        <v>13</v>
      </c>
      <c r="E19" s="5">
        <v>7</v>
      </c>
      <c r="F19" s="5">
        <v>0</v>
      </c>
      <c r="G19" s="18">
        <v>28</v>
      </c>
      <c r="H19" s="19">
        <v>20</v>
      </c>
      <c r="I19" s="19">
        <v>8</v>
      </c>
      <c r="J19" s="19">
        <v>0</v>
      </c>
      <c r="K19" s="20">
        <v>0</v>
      </c>
      <c r="L19" s="5">
        <v>31</v>
      </c>
      <c r="M19" s="5">
        <v>20</v>
      </c>
      <c r="N19" s="5">
        <v>4</v>
      </c>
      <c r="O19" s="5">
        <v>7</v>
      </c>
      <c r="P19" s="5">
        <v>0</v>
      </c>
    </row>
    <row r="20" spans="1:16" x14ac:dyDescent="0.2">
      <c r="A20" s="4" t="s">
        <v>141</v>
      </c>
      <c r="B20" s="5">
        <v>33</v>
      </c>
      <c r="C20" s="5">
        <v>7</v>
      </c>
      <c r="D20" s="5">
        <v>13</v>
      </c>
      <c r="E20" s="5">
        <v>14</v>
      </c>
      <c r="F20" s="5">
        <v>0</v>
      </c>
      <c r="G20" s="18">
        <v>19</v>
      </c>
      <c r="H20" s="19">
        <v>0</v>
      </c>
      <c r="I20" s="19">
        <v>8</v>
      </c>
      <c r="J20" s="19">
        <v>10</v>
      </c>
      <c r="K20" s="20">
        <v>0</v>
      </c>
      <c r="L20" s="5">
        <v>14</v>
      </c>
      <c r="M20" s="5">
        <v>7</v>
      </c>
      <c r="N20" s="5">
        <v>4</v>
      </c>
      <c r="O20" s="5">
        <v>3</v>
      </c>
      <c r="P20" s="5">
        <v>0</v>
      </c>
    </row>
    <row r="21" spans="1:16" x14ac:dyDescent="0.2">
      <c r="G21" s="18"/>
      <c r="H21" s="19"/>
      <c r="I21" s="19"/>
      <c r="J21" s="19"/>
      <c r="K21" s="20"/>
    </row>
    <row r="22" spans="1:16" x14ac:dyDescent="0.2">
      <c r="A22" s="49" t="s">
        <v>363</v>
      </c>
      <c r="G22" s="18"/>
      <c r="H22" s="19"/>
      <c r="I22" s="19"/>
      <c r="J22" s="19"/>
      <c r="K22" s="20"/>
    </row>
    <row r="23" spans="1:16" x14ac:dyDescent="0.2">
      <c r="A23" s="4" t="s">
        <v>0</v>
      </c>
      <c r="B23" s="5">
        <v>13588</v>
      </c>
      <c r="C23" s="5">
        <v>10943</v>
      </c>
      <c r="D23" s="5">
        <v>1912</v>
      </c>
      <c r="E23" s="5">
        <v>499</v>
      </c>
      <c r="F23" s="5">
        <v>234</v>
      </c>
      <c r="G23" s="18">
        <v>6540</v>
      </c>
      <c r="H23" s="19">
        <v>5247</v>
      </c>
      <c r="I23" s="19">
        <v>943</v>
      </c>
      <c r="J23" s="19">
        <v>241</v>
      </c>
      <c r="K23" s="20">
        <v>109</v>
      </c>
      <c r="L23" s="5">
        <v>7048</v>
      </c>
      <c r="M23" s="5">
        <v>5696</v>
      </c>
      <c r="N23" s="5">
        <v>968</v>
      </c>
      <c r="O23" s="5">
        <v>258</v>
      </c>
      <c r="P23" s="5">
        <v>126</v>
      </c>
    </row>
    <row r="24" spans="1:16" x14ac:dyDescent="0.2">
      <c r="A24" s="4" t="s">
        <v>142</v>
      </c>
      <c r="B24" s="5">
        <v>11872</v>
      </c>
      <c r="C24" s="5">
        <v>9616</v>
      </c>
      <c r="D24" s="5">
        <v>1630</v>
      </c>
      <c r="E24" s="5">
        <v>437</v>
      </c>
      <c r="F24" s="5">
        <v>189</v>
      </c>
      <c r="G24" s="18">
        <v>5741</v>
      </c>
      <c r="H24" s="19">
        <v>4603</v>
      </c>
      <c r="I24" s="19">
        <v>830</v>
      </c>
      <c r="J24" s="19">
        <v>214</v>
      </c>
      <c r="K24" s="20">
        <v>94</v>
      </c>
      <c r="L24" s="5">
        <v>6131</v>
      </c>
      <c r="M24" s="5">
        <v>5013</v>
      </c>
      <c r="N24" s="5">
        <v>800</v>
      </c>
      <c r="O24" s="5">
        <v>224</v>
      </c>
      <c r="P24" s="5">
        <v>94</v>
      </c>
    </row>
    <row r="25" spans="1:16" x14ac:dyDescent="0.2">
      <c r="A25" s="4" t="s">
        <v>143</v>
      </c>
      <c r="B25" s="5">
        <v>1349</v>
      </c>
      <c r="C25" s="5">
        <v>995</v>
      </c>
      <c r="D25" s="5">
        <v>253</v>
      </c>
      <c r="E25" s="5">
        <v>59</v>
      </c>
      <c r="F25" s="5">
        <v>43</v>
      </c>
      <c r="G25" s="18">
        <v>592</v>
      </c>
      <c r="H25" s="19">
        <v>449</v>
      </c>
      <c r="I25" s="19">
        <v>101</v>
      </c>
      <c r="J25" s="19">
        <v>28</v>
      </c>
      <c r="K25" s="20">
        <v>14</v>
      </c>
      <c r="L25" s="5">
        <v>757</v>
      </c>
      <c r="M25" s="5">
        <v>546</v>
      </c>
      <c r="N25" s="5">
        <v>152</v>
      </c>
      <c r="O25" s="5">
        <v>31</v>
      </c>
      <c r="P25" s="5">
        <v>29</v>
      </c>
    </row>
    <row r="26" spans="1:16" x14ac:dyDescent="0.2">
      <c r="A26" s="4" t="s">
        <v>144</v>
      </c>
      <c r="B26" s="5">
        <v>367</v>
      </c>
      <c r="C26" s="5">
        <v>332</v>
      </c>
      <c r="D26" s="5">
        <v>29</v>
      </c>
      <c r="E26" s="5">
        <v>3</v>
      </c>
      <c r="F26" s="5">
        <v>3</v>
      </c>
      <c r="G26" s="18">
        <v>208</v>
      </c>
      <c r="H26" s="19">
        <v>195</v>
      </c>
      <c r="I26" s="19">
        <v>13</v>
      </c>
      <c r="J26" s="19">
        <v>0</v>
      </c>
      <c r="K26" s="20">
        <v>0</v>
      </c>
      <c r="L26" s="5">
        <v>160</v>
      </c>
      <c r="M26" s="5">
        <v>137</v>
      </c>
      <c r="N26" s="5">
        <v>17</v>
      </c>
      <c r="O26" s="5">
        <v>3</v>
      </c>
      <c r="P26" s="5">
        <v>3</v>
      </c>
    </row>
    <row r="27" spans="1:16" x14ac:dyDescent="0.2">
      <c r="G27" s="18"/>
      <c r="H27" s="19"/>
      <c r="I27" s="19"/>
      <c r="J27" s="19"/>
      <c r="K27" s="20"/>
    </row>
    <row r="28" spans="1:16" x14ac:dyDescent="0.2">
      <c r="A28" s="49" t="s">
        <v>364</v>
      </c>
      <c r="G28" s="18"/>
      <c r="H28" s="19"/>
      <c r="I28" s="19"/>
      <c r="J28" s="19"/>
      <c r="K28" s="20"/>
    </row>
    <row r="29" spans="1:16" x14ac:dyDescent="0.2">
      <c r="A29" s="4" t="s">
        <v>0</v>
      </c>
      <c r="B29" s="5">
        <v>1349</v>
      </c>
      <c r="C29" s="5">
        <v>995</v>
      </c>
      <c r="D29" s="5">
        <v>253</v>
      </c>
      <c r="E29" s="5">
        <v>59</v>
      </c>
      <c r="F29" s="5">
        <v>43</v>
      </c>
      <c r="G29" s="18">
        <v>592</v>
      </c>
      <c r="H29" s="19">
        <v>449</v>
      </c>
      <c r="I29" s="19">
        <v>101</v>
      </c>
      <c r="J29" s="19">
        <v>28</v>
      </c>
      <c r="K29" s="20">
        <v>14</v>
      </c>
      <c r="L29" s="5">
        <v>757</v>
      </c>
      <c r="M29" s="5">
        <v>546</v>
      </c>
      <c r="N29" s="5">
        <v>152</v>
      </c>
      <c r="O29" s="5">
        <v>31</v>
      </c>
      <c r="P29" s="5">
        <v>29</v>
      </c>
    </row>
    <row r="30" spans="1:16" x14ac:dyDescent="0.2">
      <c r="A30" s="4" t="s">
        <v>3</v>
      </c>
      <c r="B30" s="5">
        <v>141</v>
      </c>
      <c r="C30" s="5">
        <v>130</v>
      </c>
      <c r="D30" s="5">
        <v>4</v>
      </c>
      <c r="E30" s="5">
        <v>3</v>
      </c>
      <c r="F30" s="5">
        <v>3</v>
      </c>
      <c r="G30" s="18">
        <v>60</v>
      </c>
      <c r="H30" s="19">
        <v>52</v>
      </c>
      <c r="I30" s="19">
        <v>4</v>
      </c>
      <c r="J30" s="19">
        <v>3</v>
      </c>
      <c r="K30" s="20">
        <v>0</v>
      </c>
      <c r="L30" s="5">
        <v>81</v>
      </c>
      <c r="M30" s="5">
        <v>78</v>
      </c>
      <c r="N30" s="5">
        <v>0</v>
      </c>
      <c r="O30" s="5">
        <v>0</v>
      </c>
      <c r="P30" s="5">
        <v>3</v>
      </c>
    </row>
    <row r="31" spans="1:16" x14ac:dyDescent="0.2">
      <c r="A31" s="4" t="s">
        <v>4</v>
      </c>
      <c r="B31" s="5">
        <v>81</v>
      </c>
      <c r="C31" s="5">
        <v>20</v>
      </c>
      <c r="D31" s="5">
        <v>55</v>
      </c>
      <c r="E31" s="5">
        <v>7</v>
      </c>
      <c r="F31" s="5">
        <v>0</v>
      </c>
      <c r="G31" s="18">
        <v>41</v>
      </c>
      <c r="H31" s="19">
        <v>13</v>
      </c>
      <c r="I31" s="19">
        <v>21</v>
      </c>
      <c r="J31" s="19">
        <v>7</v>
      </c>
      <c r="K31" s="20">
        <v>0</v>
      </c>
      <c r="L31" s="5">
        <v>40</v>
      </c>
      <c r="M31" s="5">
        <v>7</v>
      </c>
      <c r="N31" s="5">
        <v>34</v>
      </c>
      <c r="O31" s="5">
        <v>0</v>
      </c>
      <c r="P31" s="5">
        <v>0</v>
      </c>
    </row>
    <row r="32" spans="1:16" x14ac:dyDescent="0.2">
      <c r="A32" s="4" t="s">
        <v>5</v>
      </c>
      <c r="B32" s="5">
        <v>21</v>
      </c>
      <c r="C32" s="5">
        <v>0</v>
      </c>
      <c r="D32" s="5">
        <v>0</v>
      </c>
      <c r="E32" s="5">
        <v>21</v>
      </c>
      <c r="F32" s="5">
        <v>0</v>
      </c>
      <c r="G32" s="18">
        <v>10</v>
      </c>
      <c r="H32" s="19">
        <v>0</v>
      </c>
      <c r="I32" s="19">
        <v>0</v>
      </c>
      <c r="J32" s="19">
        <v>10</v>
      </c>
      <c r="K32" s="20">
        <v>0</v>
      </c>
      <c r="L32" s="5">
        <v>10</v>
      </c>
      <c r="M32" s="5">
        <v>0</v>
      </c>
      <c r="N32" s="5">
        <v>0</v>
      </c>
      <c r="O32" s="5">
        <v>10</v>
      </c>
      <c r="P32" s="5">
        <v>0</v>
      </c>
    </row>
    <row r="33" spans="1:16" x14ac:dyDescent="0.2">
      <c r="A33" s="4" t="s">
        <v>6</v>
      </c>
      <c r="B33" s="5">
        <v>6</v>
      </c>
      <c r="C33" s="5">
        <v>0</v>
      </c>
      <c r="D33" s="5">
        <v>0</v>
      </c>
      <c r="E33" s="5">
        <v>0</v>
      </c>
      <c r="F33" s="5">
        <v>6</v>
      </c>
      <c r="G33" s="18">
        <v>3</v>
      </c>
      <c r="H33" s="19">
        <v>0</v>
      </c>
      <c r="I33" s="19">
        <v>0</v>
      </c>
      <c r="J33" s="19">
        <v>0</v>
      </c>
      <c r="K33" s="20">
        <v>3</v>
      </c>
      <c r="L33" s="5">
        <v>3</v>
      </c>
      <c r="M33" s="5">
        <v>0</v>
      </c>
      <c r="N33" s="5">
        <v>0</v>
      </c>
      <c r="O33" s="5">
        <v>0</v>
      </c>
      <c r="P33" s="5">
        <v>3</v>
      </c>
    </row>
    <row r="34" spans="1:16" x14ac:dyDescent="0.2">
      <c r="A34" s="4" t="s">
        <v>78</v>
      </c>
      <c r="B34" s="5">
        <v>17</v>
      </c>
      <c r="C34" s="5">
        <v>13</v>
      </c>
      <c r="D34" s="5">
        <v>4</v>
      </c>
      <c r="E34" s="5">
        <v>0</v>
      </c>
      <c r="F34" s="5">
        <v>0</v>
      </c>
      <c r="G34" s="18">
        <v>0</v>
      </c>
      <c r="H34" s="19">
        <v>0</v>
      </c>
      <c r="I34" s="19">
        <v>0</v>
      </c>
      <c r="J34" s="19">
        <v>0</v>
      </c>
      <c r="K34" s="20">
        <v>0</v>
      </c>
      <c r="L34" s="5">
        <v>17</v>
      </c>
      <c r="M34" s="5">
        <v>13</v>
      </c>
      <c r="N34" s="5">
        <v>4</v>
      </c>
      <c r="O34" s="5">
        <v>0</v>
      </c>
      <c r="P34" s="5">
        <v>0</v>
      </c>
    </row>
    <row r="35" spans="1:16" x14ac:dyDescent="0.2">
      <c r="A35" s="4" t="s">
        <v>79</v>
      </c>
      <c r="B35" s="5">
        <v>975</v>
      </c>
      <c r="C35" s="5">
        <v>748</v>
      </c>
      <c r="D35" s="5">
        <v>173</v>
      </c>
      <c r="E35" s="5">
        <v>21</v>
      </c>
      <c r="F35" s="5">
        <v>34</v>
      </c>
      <c r="G35" s="18">
        <v>448</v>
      </c>
      <c r="H35" s="19">
        <v>358</v>
      </c>
      <c r="I35" s="19">
        <v>72</v>
      </c>
      <c r="J35" s="19">
        <v>7</v>
      </c>
      <c r="K35" s="20">
        <v>11</v>
      </c>
      <c r="L35" s="5">
        <v>528</v>
      </c>
      <c r="M35" s="5">
        <v>390</v>
      </c>
      <c r="N35" s="5">
        <v>101</v>
      </c>
      <c r="O35" s="5">
        <v>14</v>
      </c>
      <c r="P35" s="5">
        <v>23</v>
      </c>
    </row>
    <row r="36" spans="1:16" x14ac:dyDescent="0.2">
      <c r="A36" s="4" t="s">
        <v>80</v>
      </c>
      <c r="B36" s="5">
        <v>8</v>
      </c>
      <c r="C36" s="5">
        <v>0</v>
      </c>
      <c r="D36" s="5">
        <v>8</v>
      </c>
      <c r="E36" s="5">
        <v>0</v>
      </c>
      <c r="F36" s="5">
        <v>0</v>
      </c>
      <c r="G36" s="18">
        <v>4</v>
      </c>
      <c r="H36" s="19">
        <v>0</v>
      </c>
      <c r="I36" s="19">
        <v>4</v>
      </c>
      <c r="J36" s="19">
        <v>0</v>
      </c>
      <c r="K36" s="20">
        <v>0</v>
      </c>
      <c r="L36" s="5">
        <v>4</v>
      </c>
      <c r="M36" s="5">
        <v>0</v>
      </c>
      <c r="N36" s="5">
        <v>4</v>
      </c>
      <c r="O36" s="5">
        <v>0</v>
      </c>
      <c r="P36" s="5">
        <v>0</v>
      </c>
    </row>
    <row r="37" spans="1:16" x14ac:dyDescent="0.2">
      <c r="A37" s="4" t="s">
        <v>140</v>
      </c>
      <c r="B37" s="5">
        <v>96</v>
      </c>
      <c r="C37" s="5">
        <v>85</v>
      </c>
      <c r="D37" s="5">
        <v>8</v>
      </c>
      <c r="E37" s="5">
        <v>3</v>
      </c>
      <c r="F37" s="5">
        <v>0</v>
      </c>
      <c r="G37" s="18">
        <v>26</v>
      </c>
      <c r="H37" s="19">
        <v>26</v>
      </c>
      <c r="I37" s="19">
        <v>0</v>
      </c>
      <c r="J37" s="19">
        <v>0</v>
      </c>
      <c r="K37" s="20">
        <v>0</v>
      </c>
      <c r="L37" s="5">
        <v>70</v>
      </c>
      <c r="M37" s="5">
        <v>59</v>
      </c>
      <c r="N37" s="5">
        <v>8</v>
      </c>
      <c r="O37" s="5">
        <v>3</v>
      </c>
      <c r="P37" s="5">
        <v>0</v>
      </c>
    </row>
    <row r="38" spans="1:16" x14ac:dyDescent="0.2">
      <c r="A38" s="4" t="s">
        <v>141</v>
      </c>
      <c r="B38" s="5">
        <v>3</v>
      </c>
      <c r="C38" s="5">
        <v>0</v>
      </c>
      <c r="D38" s="5">
        <v>0</v>
      </c>
      <c r="E38" s="5">
        <v>3</v>
      </c>
      <c r="F38" s="5">
        <v>0</v>
      </c>
      <c r="G38" s="21">
        <v>0</v>
      </c>
      <c r="H38" s="22">
        <v>0</v>
      </c>
      <c r="I38" s="22">
        <v>0</v>
      </c>
      <c r="J38" s="22">
        <v>0</v>
      </c>
      <c r="K38" s="23">
        <v>0</v>
      </c>
      <c r="L38" s="5">
        <v>3</v>
      </c>
      <c r="M38" s="5">
        <v>0</v>
      </c>
      <c r="N38" s="5">
        <v>0</v>
      </c>
      <c r="O38" s="5">
        <v>3</v>
      </c>
      <c r="P38" s="5">
        <v>0</v>
      </c>
    </row>
    <row r="39" spans="1:16" ht="14.4" x14ac:dyDescent="0.3">
      <c r="A39" s="43" t="s">
        <v>312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13"/>
      <c r="M39" s="13"/>
      <c r="N39" s="13"/>
      <c r="O39" s="13"/>
      <c r="P39" s="13"/>
    </row>
    <row r="40" spans="1:16" ht="14.4" x14ac:dyDescent="0.3">
      <c r="A40" s="45" t="s">
        <v>313</v>
      </c>
      <c r="B40"/>
      <c r="C40"/>
      <c r="D40"/>
      <c r="E40"/>
      <c r="F40"/>
      <c r="G40"/>
      <c r="H40"/>
      <c r="I40"/>
      <c r="J40"/>
      <c r="K40"/>
    </row>
  </sheetData>
  <mergeCells count="3">
    <mergeCell ref="B2:F2"/>
    <mergeCell ref="G2:K2"/>
    <mergeCell ref="L2:P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Age,Marital,Fertility</vt:lpstr>
      <vt:lpstr>Relation,Religion</vt:lpstr>
      <vt:lpstr>Ethnicity</vt:lpstr>
      <vt:lpstr>Citiz,BP</vt:lpstr>
      <vt:lpstr>Years moved</vt:lpstr>
      <vt:lpstr>Education</vt:lpstr>
      <vt:lpstr>HS Coll Grads</vt:lpstr>
      <vt:lpstr>Educ chars</vt:lpstr>
      <vt:lpstr>Migration</vt:lpstr>
      <vt:lpstr>Language</vt:lpstr>
      <vt:lpstr>Lang2</vt:lpstr>
      <vt:lpstr>Health</vt:lpstr>
      <vt:lpstr>Parents BP</vt:lpstr>
      <vt:lpstr>Social Char</vt:lpstr>
      <vt:lpstr>Work last week</vt:lpstr>
      <vt:lpstr>ESR</vt:lpstr>
      <vt:lpstr>ESR age &amp; sex</vt:lpstr>
      <vt:lpstr>workers by HH size</vt:lpstr>
      <vt:lpstr>HH inc by workers</vt:lpstr>
      <vt:lpstr>workers by head's econactv</vt:lpstr>
      <vt:lpstr>workers by ESR</vt:lpstr>
      <vt:lpstr>Work last year</vt:lpstr>
      <vt:lpstr>Income</vt:lpstr>
      <vt:lpstr>Total income</vt:lpstr>
      <vt:lpstr>HHInc by food stamps</vt:lpstr>
      <vt:lpstr>'HS Coll Grads'!Print_Area</vt:lpstr>
      <vt:lpstr>Lang2!Print_Area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MichaelLevin</dc:creator>
  <cp:lastModifiedBy>Michael Levin</cp:lastModifiedBy>
  <dcterms:created xsi:type="dcterms:W3CDTF">2012-06-07T12:22:52Z</dcterms:created>
  <dcterms:modified xsi:type="dcterms:W3CDTF">2019-01-30T23:47:08Z</dcterms:modified>
</cp:coreProperties>
</file>