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MicronesianMigrants\"/>
    </mc:Choice>
  </mc:AlternateContent>
  <xr:revisionPtr revIDLastSave="0" documentId="13_ncr:1_{16473661-2385-4FD7-B04E-FF3496BDCC0B}" xr6:coauthVersionLast="45" xr6:coauthVersionMax="45" xr10:uidLastSave="{00000000-0000-0000-0000-000000000000}"/>
  <bookViews>
    <workbookView xWindow="-108" yWindow="-108" windowWidth="20376" windowHeight="12216" firstSheet="26" activeTab="32" xr2:uid="{B1A48FCC-5EF9-4EB8-A074-95A32E6F7DD9}"/>
  </bookViews>
  <sheets>
    <sheet name="Hawaii 2003 Micronesian Migrant" sheetId="35" r:id="rId1"/>
    <sheet name="Tenure" sheetId="36" r:id="rId2"/>
    <sheet name="Appliances" sheetId="37" r:id="rId3"/>
    <sheet name="Health issues" sheetId="38" r:id="rId4"/>
    <sheet name="Insurance" sheetId="39" r:id="rId5"/>
    <sheet name="Remittances" sheetId="40" r:id="rId6"/>
    <sheet name="Hawaii Age" sheetId="3" r:id="rId7"/>
    <sheet name="Hawaii SMAM" sheetId="7" r:id="rId8"/>
    <sheet name="Fertility" sheetId="9" r:id="rId9"/>
    <sheet name="Relationship" sheetId="10" r:id="rId10"/>
    <sheet name="1st ethnicity" sheetId="11" r:id="rId11"/>
    <sheet name="2nd ethnicity" sheetId="12" r:id="rId12"/>
    <sheet name="Religion" sheetId="13" r:id="rId13"/>
    <sheet name="Marital status" sheetId="14" r:id="rId14"/>
    <sheet name="Birthplace" sheetId="15" r:id="rId15"/>
    <sheet name="Citizenship" sheetId="17" r:id="rId16"/>
    <sheet name="Reason Migrated" sheetId="18" r:id="rId17"/>
    <sheet name="Veteran's Status" sheetId="19" r:id="rId18"/>
    <sheet name="Mother's BP" sheetId="20" r:id="rId19"/>
    <sheet name="Father's BP" sheetId="21" r:id="rId20"/>
    <sheet name="Schooling" sheetId="23" r:id="rId21"/>
    <sheet name="Educational Attainment" sheetId="22" r:id="rId22"/>
    <sheet name="School awards" sheetId="24" r:id="rId23"/>
    <sheet name="Residence in 1993" sheetId="25" r:id="rId24"/>
    <sheet name="Year arrived" sheetId="26" r:id="rId25"/>
    <sheet name="Language" sheetId="27" r:id="rId26"/>
    <sheet name="Medical Care" sheetId="28" r:id="rId27"/>
    <sheet name="Work last week" sheetId="29" r:id="rId28"/>
    <sheet name="Industry" sheetId="30" r:id="rId29"/>
    <sheet name="Occupation" sheetId="31" r:id="rId30"/>
    <sheet name="Class of Worker" sheetId="32" r:id="rId31"/>
    <sheet name="Work in 2002" sheetId="33" r:id="rId32"/>
    <sheet name="ESR" sheetId="34" r:id="rId3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85" i="7" l="1"/>
  <c r="Q85" i="7"/>
  <c r="P85" i="7"/>
  <c r="R84" i="7"/>
  <c r="U80" i="7" s="1"/>
  <c r="Q84" i="7"/>
  <c r="T80" i="7" s="1"/>
  <c r="T82" i="7" s="1"/>
  <c r="P84" i="7"/>
  <c r="R83" i="7"/>
  <c r="Q83" i="7"/>
  <c r="P83" i="7"/>
  <c r="R82" i="7"/>
  <c r="Q82" i="7"/>
  <c r="P82" i="7"/>
  <c r="R81" i="7"/>
  <c r="R86" i="7" s="1"/>
  <c r="U78" i="7" s="1"/>
  <c r="Q81" i="7"/>
  <c r="P81" i="7"/>
  <c r="R80" i="7"/>
  <c r="Q80" i="7"/>
  <c r="P80" i="7"/>
  <c r="R79" i="7"/>
  <c r="Q79" i="7"/>
  <c r="P79" i="7"/>
  <c r="R78" i="7"/>
  <c r="Q78" i="7"/>
  <c r="P78" i="7"/>
  <c r="R75" i="7"/>
  <c r="Q75" i="7"/>
  <c r="P75" i="7"/>
  <c r="R74" i="7"/>
  <c r="U70" i="7" s="1"/>
  <c r="U75" i="7" s="1"/>
  <c r="Q74" i="7"/>
  <c r="P74" i="7"/>
  <c r="R73" i="7"/>
  <c r="Q73" i="7"/>
  <c r="P73" i="7"/>
  <c r="R72" i="7"/>
  <c r="Q72" i="7"/>
  <c r="P72" i="7"/>
  <c r="R71" i="7"/>
  <c r="Q71" i="7"/>
  <c r="P71" i="7"/>
  <c r="R70" i="7"/>
  <c r="Q70" i="7"/>
  <c r="P70" i="7"/>
  <c r="R69" i="7"/>
  <c r="Q69" i="7"/>
  <c r="P69" i="7"/>
  <c r="R68" i="7"/>
  <c r="Q68" i="7"/>
  <c r="P68" i="7"/>
  <c r="R65" i="7"/>
  <c r="U60" i="7" s="1"/>
  <c r="U65" i="7" s="1"/>
  <c r="Q65" i="7"/>
  <c r="P65" i="7"/>
  <c r="R64" i="7"/>
  <c r="Q64" i="7"/>
  <c r="P64" i="7"/>
  <c r="S60" i="7" s="1"/>
  <c r="R63" i="7"/>
  <c r="Q63" i="7"/>
  <c r="P63" i="7"/>
  <c r="R62" i="7"/>
  <c r="Q62" i="7"/>
  <c r="P62" i="7"/>
  <c r="R61" i="7"/>
  <c r="Q61" i="7"/>
  <c r="Q66" i="7" s="1"/>
  <c r="T58" i="7" s="1"/>
  <c r="P61" i="7"/>
  <c r="R60" i="7"/>
  <c r="Q60" i="7"/>
  <c r="P60" i="7"/>
  <c r="R59" i="7"/>
  <c r="Q59" i="7"/>
  <c r="P59" i="7"/>
  <c r="R58" i="7"/>
  <c r="Q58" i="7"/>
  <c r="P58" i="7"/>
  <c r="P66" i="7" s="1"/>
  <c r="S58" i="7" s="1"/>
  <c r="R55" i="7"/>
  <c r="Q55" i="7"/>
  <c r="P55" i="7"/>
  <c r="R54" i="7"/>
  <c r="Q54" i="7"/>
  <c r="T50" i="7" s="1"/>
  <c r="P54" i="7"/>
  <c r="S50" i="7" s="1"/>
  <c r="R53" i="7"/>
  <c r="Q53" i="7"/>
  <c r="P53" i="7"/>
  <c r="R52" i="7"/>
  <c r="Q52" i="7"/>
  <c r="P52" i="7"/>
  <c r="R51" i="7"/>
  <c r="Q51" i="7"/>
  <c r="P51" i="7"/>
  <c r="R50" i="7"/>
  <c r="Q50" i="7"/>
  <c r="P50" i="7"/>
  <c r="R49" i="7"/>
  <c r="Q49" i="7"/>
  <c r="P49" i="7"/>
  <c r="R48" i="7"/>
  <c r="Q48" i="7"/>
  <c r="P48" i="7"/>
  <c r="R41" i="7"/>
  <c r="Q41" i="7"/>
  <c r="P41" i="7"/>
  <c r="R40" i="7"/>
  <c r="U36" i="7" s="1"/>
  <c r="Q40" i="7"/>
  <c r="T36" i="7" s="1"/>
  <c r="T38" i="7" s="1"/>
  <c r="P40" i="7"/>
  <c r="S36" i="7" s="1"/>
  <c r="R39" i="7"/>
  <c r="Q39" i="7"/>
  <c r="P39" i="7"/>
  <c r="R38" i="7"/>
  <c r="Q38" i="7"/>
  <c r="P38" i="7"/>
  <c r="R37" i="7"/>
  <c r="Q37" i="7"/>
  <c r="P37" i="7"/>
  <c r="R36" i="7"/>
  <c r="Q36" i="7"/>
  <c r="P36" i="7"/>
  <c r="R35" i="7"/>
  <c r="Q35" i="7"/>
  <c r="P35" i="7"/>
  <c r="R34" i="7"/>
  <c r="Q34" i="7"/>
  <c r="P34" i="7"/>
  <c r="R31" i="7"/>
  <c r="Q31" i="7"/>
  <c r="P31" i="7"/>
  <c r="R30" i="7"/>
  <c r="Q30" i="7"/>
  <c r="T26" i="7" s="1"/>
  <c r="T28" i="7" s="1"/>
  <c r="P30" i="7"/>
  <c r="R29" i="7"/>
  <c r="Q29" i="7"/>
  <c r="P29" i="7"/>
  <c r="R28" i="7"/>
  <c r="Q28" i="7"/>
  <c r="P28" i="7"/>
  <c r="R27" i="7"/>
  <c r="Q27" i="7"/>
  <c r="P27" i="7"/>
  <c r="R26" i="7"/>
  <c r="Q26" i="7"/>
  <c r="P26" i="7"/>
  <c r="R25" i="7"/>
  <c r="Q25" i="7"/>
  <c r="P25" i="7"/>
  <c r="R24" i="7"/>
  <c r="Q24" i="7"/>
  <c r="P24" i="7"/>
  <c r="R22" i="7"/>
  <c r="U14" i="7" s="1"/>
  <c r="R21" i="7"/>
  <c r="Q21" i="7"/>
  <c r="P21" i="7"/>
  <c r="R20" i="7"/>
  <c r="U16" i="7" s="1"/>
  <c r="Q20" i="7"/>
  <c r="P20" i="7"/>
  <c r="S16" i="7" s="1"/>
  <c r="R19" i="7"/>
  <c r="Q19" i="7"/>
  <c r="P19" i="7"/>
  <c r="R18" i="7"/>
  <c r="Q18" i="7"/>
  <c r="P18" i="7"/>
  <c r="R17" i="7"/>
  <c r="Q17" i="7"/>
  <c r="P17" i="7"/>
  <c r="T16" i="7"/>
  <c r="T18" i="7" s="1"/>
  <c r="R16" i="7"/>
  <c r="Q16" i="7"/>
  <c r="P16" i="7"/>
  <c r="R15" i="7"/>
  <c r="Q15" i="7"/>
  <c r="P15" i="7"/>
  <c r="R14" i="7"/>
  <c r="Q14" i="7"/>
  <c r="P14" i="7"/>
  <c r="R11" i="7"/>
  <c r="Q11" i="7"/>
  <c r="P11" i="7"/>
  <c r="R10" i="7"/>
  <c r="U6" i="7" s="1"/>
  <c r="Q10" i="7"/>
  <c r="P10" i="7"/>
  <c r="R9" i="7"/>
  <c r="Q9" i="7"/>
  <c r="P9" i="7"/>
  <c r="R8" i="7"/>
  <c r="Q8" i="7"/>
  <c r="P8" i="7"/>
  <c r="R7" i="7"/>
  <c r="Q7" i="7"/>
  <c r="P7" i="7"/>
  <c r="R6" i="7"/>
  <c r="Q6" i="7"/>
  <c r="P6" i="7"/>
  <c r="R5" i="7"/>
  <c r="Q5" i="7"/>
  <c r="P5" i="7"/>
  <c r="R4" i="7"/>
  <c r="Q4" i="7"/>
  <c r="P4" i="7"/>
  <c r="Q86" i="7" l="1"/>
  <c r="T78" i="7" s="1"/>
  <c r="T84" i="7" s="1"/>
  <c r="P86" i="7"/>
  <c r="S78" i="7" s="1"/>
  <c r="S80" i="7"/>
  <c r="R76" i="7"/>
  <c r="U68" i="7" s="1"/>
  <c r="S70" i="7"/>
  <c r="S75" i="7" s="1"/>
  <c r="T70" i="7"/>
  <c r="P76" i="7"/>
  <c r="S68" i="7" s="1"/>
  <c r="Q76" i="7"/>
  <c r="T68" i="7" s="1"/>
  <c r="T74" i="7" s="1"/>
  <c r="T76" i="7" s="1"/>
  <c r="R66" i="7"/>
  <c r="U58" i="7" s="1"/>
  <c r="T60" i="7"/>
  <c r="T62" i="7" s="1"/>
  <c r="T64" i="7" s="1"/>
  <c r="Q56" i="7"/>
  <c r="T48" i="7" s="1"/>
  <c r="R56" i="7"/>
  <c r="U48" i="7" s="1"/>
  <c r="U50" i="7"/>
  <c r="P56" i="7"/>
  <c r="S48" i="7" s="1"/>
  <c r="S41" i="7"/>
  <c r="S38" i="7"/>
  <c r="Q42" i="7"/>
  <c r="T34" i="7" s="1"/>
  <c r="T40" i="7" s="1"/>
  <c r="R42" i="7"/>
  <c r="U34" i="7" s="1"/>
  <c r="P42" i="7"/>
  <c r="S34" i="7" s="1"/>
  <c r="S40" i="7" s="1"/>
  <c r="S42" i="7" s="1"/>
  <c r="R32" i="7"/>
  <c r="U24" i="7" s="1"/>
  <c r="U26" i="7"/>
  <c r="U31" i="7" s="1"/>
  <c r="S26" i="7"/>
  <c r="S31" i="7" s="1"/>
  <c r="P32" i="7"/>
  <c r="S24" i="7" s="1"/>
  <c r="Q32" i="7"/>
  <c r="T24" i="7" s="1"/>
  <c r="T30" i="7" s="1"/>
  <c r="T32" i="7" s="1"/>
  <c r="Q22" i="7"/>
  <c r="T14" i="7" s="1"/>
  <c r="T20" i="7" s="1"/>
  <c r="P22" i="7"/>
  <c r="S14" i="7" s="1"/>
  <c r="U85" i="7"/>
  <c r="U82" i="7"/>
  <c r="U84" i="7" s="1"/>
  <c r="S82" i="7"/>
  <c r="S84" i="7" s="1"/>
  <c r="S85" i="7"/>
  <c r="T85" i="7"/>
  <c r="T86" i="7" s="1"/>
  <c r="T72" i="7"/>
  <c r="T75" i="7"/>
  <c r="U72" i="7"/>
  <c r="U74" i="7" s="1"/>
  <c r="U76" i="7" s="1"/>
  <c r="S62" i="7"/>
  <c r="S64" i="7" s="1"/>
  <c r="S66" i="7" s="1"/>
  <c r="S65" i="7"/>
  <c r="U62" i="7"/>
  <c r="U64" i="7" s="1"/>
  <c r="U66" i="7" s="1"/>
  <c r="T52" i="7"/>
  <c r="T54" i="7" s="1"/>
  <c r="T56" i="7" s="1"/>
  <c r="T55" i="7"/>
  <c r="S52" i="7"/>
  <c r="S55" i="7"/>
  <c r="U55" i="7"/>
  <c r="U52" i="7"/>
  <c r="U54" i="7" s="1"/>
  <c r="U41" i="7"/>
  <c r="U38" i="7"/>
  <c r="U40" i="7" s="1"/>
  <c r="U42" i="7" s="1"/>
  <c r="T41" i="7"/>
  <c r="T31" i="7"/>
  <c r="S18" i="7"/>
  <c r="S21" i="7"/>
  <c r="U21" i="7"/>
  <c r="U18" i="7"/>
  <c r="U20" i="7" s="1"/>
  <c r="U22" i="7" s="1"/>
  <c r="T21" i="7"/>
  <c r="T22" i="7" s="1"/>
  <c r="S6" i="7"/>
  <c r="P12" i="7"/>
  <c r="S4" i="7" s="1"/>
  <c r="Q12" i="7"/>
  <c r="T4" i="7" s="1"/>
  <c r="R12" i="7"/>
  <c r="U4" i="7" s="1"/>
  <c r="T6" i="7"/>
  <c r="T8" i="7" s="1"/>
  <c r="T10" i="7" s="1"/>
  <c r="S8" i="7"/>
  <c r="S11" i="7"/>
  <c r="U11" i="7"/>
  <c r="U8" i="7"/>
  <c r="U10" i="7" s="1"/>
  <c r="S86" i="7" l="1"/>
  <c r="U86" i="7"/>
  <c r="S72" i="7"/>
  <c r="S74" i="7" s="1"/>
  <c r="S76" i="7" s="1"/>
  <c r="T65" i="7"/>
  <c r="T66" i="7" s="1"/>
  <c r="S54" i="7"/>
  <c r="S56" i="7" s="1"/>
  <c r="T42" i="7"/>
  <c r="U28" i="7"/>
  <c r="U30" i="7" s="1"/>
  <c r="S28" i="7"/>
  <c r="S30" i="7" s="1"/>
  <c r="S32" i="7" s="1"/>
  <c r="U32" i="7"/>
  <c r="S20" i="7"/>
  <c r="S22" i="7" s="1"/>
  <c r="U56" i="7"/>
  <c r="U12" i="7"/>
  <c r="T11" i="7"/>
  <c r="T12" i="7" s="1"/>
  <c r="S10" i="7"/>
  <c r="S12" i="7" s="1"/>
  <c r="I60" i="23" l="1"/>
  <c r="H60" i="23"/>
  <c r="G60" i="23"/>
  <c r="F60" i="23"/>
  <c r="E60" i="23"/>
  <c r="D60" i="23"/>
  <c r="C60" i="23"/>
  <c r="B60" i="23"/>
  <c r="I59" i="23"/>
  <c r="H59" i="23"/>
  <c r="G59" i="23"/>
  <c r="F59" i="23"/>
  <c r="E59" i="23"/>
  <c r="D59" i="23"/>
  <c r="C59" i="23"/>
  <c r="B59" i="23"/>
  <c r="I47" i="23"/>
  <c r="H47" i="23"/>
  <c r="G47" i="23"/>
  <c r="F47" i="23"/>
  <c r="E47" i="23"/>
  <c r="D47" i="23"/>
  <c r="C47" i="23"/>
  <c r="B47" i="23"/>
  <c r="I46" i="23"/>
  <c r="H46" i="23"/>
  <c r="G46" i="23"/>
  <c r="F46" i="23"/>
  <c r="E46" i="23"/>
  <c r="D46" i="23"/>
  <c r="C46" i="23"/>
  <c r="B46" i="23"/>
  <c r="I34" i="23"/>
  <c r="H34" i="23"/>
  <c r="G34" i="23"/>
  <c r="F34" i="23"/>
  <c r="E34" i="23"/>
  <c r="D34" i="23"/>
  <c r="C34" i="23"/>
  <c r="B34" i="23"/>
  <c r="I33" i="23"/>
  <c r="H33" i="23"/>
  <c r="G33" i="23"/>
  <c r="F33" i="23"/>
  <c r="E33" i="23"/>
  <c r="D33" i="23"/>
  <c r="C33" i="23"/>
  <c r="B33" i="23"/>
  <c r="I41" i="22"/>
  <c r="H41" i="22"/>
  <c r="G41" i="22"/>
  <c r="F41" i="22"/>
  <c r="E41" i="22"/>
  <c r="D41" i="22"/>
  <c r="C41" i="22"/>
  <c r="B41" i="22"/>
  <c r="I40" i="22"/>
  <c r="H40" i="22"/>
  <c r="G40" i="22"/>
  <c r="F40" i="22"/>
  <c r="E40" i="22"/>
  <c r="D40" i="22"/>
  <c r="C40" i="22"/>
  <c r="B40" i="22"/>
  <c r="I28" i="22"/>
  <c r="H28" i="22"/>
  <c r="G28" i="22"/>
  <c r="F28" i="22"/>
  <c r="E28" i="22"/>
  <c r="D28" i="22"/>
  <c r="C28" i="22"/>
  <c r="B28" i="22"/>
  <c r="I27" i="22"/>
  <c r="H27" i="22"/>
  <c r="G27" i="22"/>
  <c r="F27" i="22"/>
  <c r="E27" i="22"/>
  <c r="D27" i="22"/>
  <c r="C27" i="22"/>
  <c r="B27" i="22"/>
  <c r="B14" i="22"/>
  <c r="C14" i="22"/>
  <c r="D14" i="22"/>
  <c r="E14" i="22"/>
  <c r="F14" i="22"/>
  <c r="G14" i="22"/>
  <c r="H14" i="22"/>
  <c r="I14" i="22"/>
  <c r="B15" i="22"/>
  <c r="C15" i="22"/>
  <c r="D15" i="22"/>
  <c r="E15" i="22"/>
  <c r="F15" i="22"/>
  <c r="G15" i="22"/>
  <c r="H15" i="22"/>
  <c r="I15" i="22"/>
  <c r="I25" i="15" l="1"/>
  <c r="H25" i="15"/>
  <c r="G25" i="15"/>
  <c r="F25" i="15"/>
  <c r="E25" i="15"/>
  <c r="D25" i="15"/>
  <c r="C25" i="15"/>
  <c r="B25" i="15"/>
  <c r="I15" i="15"/>
  <c r="H15" i="15"/>
  <c r="G15" i="15"/>
  <c r="F15" i="15"/>
  <c r="E15" i="15"/>
  <c r="D15" i="15"/>
  <c r="C15" i="15"/>
  <c r="B15" i="15"/>
  <c r="B5" i="15"/>
  <c r="C5" i="15"/>
  <c r="D5" i="15"/>
  <c r="E5" i="15"/>
  <c r="F5" i="15"/>
  <c r="G5" i="15"/>
  <c r="H5" i="15"/>
  <c r="I5" i="15"/>
  <c r="B6" i="10"/>
  <c r="C6" i="10"/>
  <c r="D6" i="10"/>
  <c r="E6" i="10"/>
  <c r="F6" i="10"/>
  <c r="G6" i="10"/>
  <c r="H6" i="10"/>
  <c r="I6" i="10"/>
  <c r="I29" i="34" l="1"/>
  <c r="H29" i="34"/>
  <c r="G29" i="34"/>
  <c r="F29" i="34"/>
  <c r="E29" i="34"/>
  <c r="D29" i="34"/>
  <c r="C29" i="34"/>
  <c r="B29" i="34"/>
  <c r="I20" i="34"/>
  <c r="H20" i="34"/>
  <c r="G20" i="34"/>
  <c r="F20" i="34"/>
  <c r="E20" i="34"/>
  <c r="D20" i="34"/>
  <c r="C20" i="34"/>
  <c r="B20" i="34"/>
  <c r="I26" i="34"/>
  <c r="H26" i="34"/>
  <c r="G26" i="34"/>
  <c r="F26" i="34"/>
  <c r="E26" i="34"/>
  <c r="D26" i="34"/>
  <c r="C26" i="34"/>
  <c r="B26" i="34"/>
  <c r="I17" i="34"/>
  <c r="H17" i="34"/>
  <c r="G17" i="34"/>
  <c r="F17" i="34"/>
  <c r="E17" i="34"/>
  <c r="D17" i="34"/>
  <c r="C17" i="34"/>
  <c r="B17" i="34"/>
  <c r="B11" i="34"/>
  <c r="C11" i="34"/>
  <c r="D11" i="34"/>
  <c r="E11" i="34"/>
  <c r="F11" i="34"/>
  <c r="G11" i="34"/>
  <c r="H11" i="34"/>
  <c r="I11" i="34"/>
  <c r="B8" i="34"/>
  <c r="C8" i="34"/>
  <c r="D8" i="34"/>
  <c r="E8" i="34"/>
  <c r="F8" i="34"/>
  <c r="G8" i="34"/>
  <c r="H8" i="34"/>
  <c r="I8" i="34"/>
  <c r="B76" i="9"/>
  <c r="C76" i="9"/>
  <c r="D76" i="9"/>
  <c r="E76" i="9"/>
  <c r="F76" i="9"/>
  <c r="G76" i="9"/>
  <c r="H76" i="9"/>
  <c r="I76" i="9"/>
  <c r="B77" i="9"/>
  <c r="C77" i="9"/>
  <c r="D77" i="9"/>
  <c r="E77" i="9"/>
  <c r="F77" i="9"/>
  <c r="G77" i="9"/>
  <c r="H77" i="9"/>
  <c r="I77" i="9"/>
  <c r="B78" i="9"/>
  <c r="C78" i="9"/>
  <c r="D78" i="9"/>
  <c r="E78" i="9"/>
  <c r="F78" i="9"/>
  <c r="G78" i="9"/>
  <c r="H78" i="9"/>
  <c r="I78" i="9"/>
  <c r="B79" i="9"/>
  <c r="C79" i="9"/>
  <c r="D79" i="9"/>
  <c r="E79" i="9"/>
  <c r="F79" i="9"/>
  <c r="G79" i="9"/>
  <c r="H79" i="9"/>
  <c r="I79" i="9"/>
  <c r="B80" i="9"/>
  <c r="C80" i="9"/>
  <c r="D80" i="9"/>
  <c r="E80" i="9"/>
  <c r="F80" i="9"/>
  <c r="G80" i="9"/>
  <c r="H80" i="9"/>
  <c r="I80" i="9"/>
  <c r="B81" i="9"/>
  <c r="C81" i="9"/>
  <c r="D81" i="9"/>
  <c r="E81" i="9"/>
  <c r="F81" i="9"/>
  <c r="G81" i="9"/>
  <c r="G84" i="9" s="1"/>
  <c r="H81" i="9"/>
  <c r="I81" i="9"/>
  <c r="B82" i="9"/>
  <c r="C82" i="9"/>
  <c r="D82" i="9"/>
  <c r="E82" i="9"/>
  <c r="F82" i="9"/>
  <c r="G82" i="9"/>
  <c r="H82" i="9"/>
  <c r="I82" i="9"/>
  <c r="B83" i="9"/>
  <c r="C83" i="9"/>
  <c r="D83" i="9"/>
  <c r="E83" i="9"/>
  <c r="F83" i="9"/>
  <c r="G83" i="9"/>
  <c r="H83" i="9"/>
  <c r="I83" i="9"/>
  <c r="I84" i="9" s="1"/>
  <c r="B84" i="9"/>
  <c r="B56" i="9"/>
  <c r="C56" i="9"/>
  <c r="D56" i="9"/>
  <c r="E56" i="9"/>
  <c r="F56" i="9"/>
  <c r="G56" i="9"/>
  <c r="H56" i="9"/>
  <c r="I56" i="9"/>
  <c r="B57" i="9"/>
  <c r="C57" i="9"/>
  <c r="D57" i="9"/>
  <c r="E57" i="9"/>
  <c r="E67" i="9" s="1"/>
  <c r="F57" i="9"/>
  <c r="G57" i="9"/>
  <c r="H57" i="9"/>
  <c r="I57" i="9"/>
  <c r="B58" i="9"/>
  <c r="C58" i="9"/>
  <c r="D58" i="9"/>
  <c r="E58" i="9"/>
  <c r="F58" i="9"/>
  <c r="G58" i="9"/>
  <c r="H58" i="9"/>
  <c r="I58" i="9"/>
  <c r="B59" i="9"/>
  <c r="C59" i="9"/>
  <c r="D59" i="9"/>
  <c r="E59" i="9"/>
  <c r="F59" i="9"/>
  <c r="G59" i="9"/>
  <c r="H59" i="9"/>
  <c r="I59" i="9"/>
  <c r="B60" i="9"/>
  <c r="C60" i="9"/>
  <c r="D60" i="9"/>
  <c r="E60" i="9"/>
  <c r="F60" i="9"/>
  <c r="G60" i="9"/>
  <c r="H60" i="9"/>
  <c r="I60" i="9"/>
  <c r="B61" i="9"/>
  <c r="C61" i="9"/>
  <c r="D61" i="9"/>
  <c r="E61" i="9"/>
  <c r="F61" i="9"/>
  <c r="G61" i="9"/>
  <c r="H61" i="9"/>
  <c r="I61" i="9"/>
  <c r="B62" i="9"/>
  <c r="C62" i="9"/>
  <c r="D62" i="9"/>
  <c r="E62" i="9"/>
  <c r="F62" i="9"/>
  <c r="G62" i="9"/>
  <c r="H62" i="9"/>
  <c r="I62" i="9"/>
  <c r="B63" i="9"/>
  <c r="C63" i="9"/>
  <c r="D63" i="9"/>
  <c r="E63" i="9"/>
  <c r="F63" i="9"/>
  <c r="G63" i="9"/>
  <c r="H63" i="9"/>
  <c r="I63" i="9"/>
  <c r="B46" i="9"/>
  <c r="C46" i="9"/>
  <c r="D46" i="9"/>
  <c r="E46" i="9"/>
  <c r="F46" i="9"/>
  <c r="G46" i="9"/>
  <c r="H46" i="9"/>
  <c r="I46" i="9"/>
  <c r="B47" i="9"/>
  <c r="C47" i="9"/>
  <c r="D47" i="9"/>
  <c r="E47" i="9"/>
  <c r="F47" i="9"/>
  <c r="G47" i="9"/>
  <c r="H47" i="9"/>
  <c r="I47" i="9"/>
  <c r="B48" i="9"/>
  <c r="C48" i="9"/>
  <c r="D48" i="9"/>
  <c r="E48" i="9"/>
  <c r="F48" i="9"/>
  <c r="G48" i="9"/>
  <c r="H48" i="9"/>
  <c r="I48" i="9"/>
  <c r="B49" i="9"/>
  <c r="C49" i="9"/>
  <c r="D49" i="9"/>
  <c r="E49" i="9"/>
  <c r="F49" i="9"/>
  <c r="G49" i="9"/>
  <c r="H49" i="9"/>
  <c r="I49" i="9"/>
  <c r="B50" i="9"/>
  <c r="C50" i="9"/>
  <c r="D50" i="9"/>
  <c r="E50" i="9"/>
  <c r="F50" i="9"/>
  <c r="G50" i="9"/>
  <c r="H50" i="9"/>
  <c r="I50" i="9"/>
  <c r="B51" i="9"/>
  <c r="C51" i="9"/>
  <c r="D51" i="9"/>
  <c r="E51" i="9"/>
  <c r="F51" i="9"/>
  <c r="G51" i="9"/>
  <c r="H51" i="9"/>
  <c r="I51" i="9"/>
  <c r="B52" i="9"/>
  <c r="C52" i="9"/>
  <c r="D52" i="9"/>
  <c r="E52" i="9"/>
  <c r="F52" i="9"/>
  <c r="G52" i="9"/>
  <c r="H52" i="9"/>
  <c r="I52" i="9"/>
  <c r="B53" i="9"/>
  <c r="C53" i="9"/>
  <c r="D53" i="9"/>
  <c r="E53" i="9"/>
  <c r="F53" i="9"/>
  <c r="G53" i="9"/>
  <c r="H53" i="9"/>
  <c r="I53" i="9"/>
  <c r="F72" i="9" l="1"/>
  <c r="F67" i="9"/>
  <c r="E69" i="9"/>
  <c r="I71" i="9"/>
  <c r="H73" i="9"/>
  <c r="H72" i="9"/>
  <c r="H71" i="9"/>
  <c r="H70" i="9"/>
  <c r="H69" i="9"/>
  <c r="H68" i="9"/>
  <c r="H67" i="9"/>
  <c r="H66" i="9"/>
  <c r="F71" i="9"/>
  <c r="F66" i="9"/>
  <c r="E70" i="9"/>
  <c r="I73" i="9"/>
  <c r="G73" i="9"/>
  <c r="G72" i="9"/>
  <c r="G71" i="9"/>
  <c r="G70" i="9"/>
  <c r="G69" i="9"/>
  <c r="G68" i="9"/>
  <c r="G67" i="9"/>
  <c r="G66" i="9"/>
  <c r="F73" i="9"/>
  <c r="E71" i="9"/>
  <c r="E68" i="9"/>
  <c r="D73" i="9"/>
  <c r="D72" i="9"/>
  <c r="D71" i="9"/>
  <c r="D70" i="9"/>
  <c r="D69" i="9"/>
  <c r="D68" i="9"/>
  <c r="D67" i="9"/>
  <c r="D66" i="9"/>
  <c r="F70" i="9"/>
  <c r="E72" i="9"/>
  <c r="E66" i="9"/>
  <c r="C73" i="9"/>
  <c r="C72" i="9"/>
  <c r="C71" i="9"/>
  <c r="C70" i="9"/>
  <c r="C69" i="9"/>
  <c r="C68" i="9"/>
  <c r="C67" i="9"/>
  <c r="C66" i="9"/>
  <c r="F69" i="9"/>
  <c r="E73" i="9"/>
  <c r="B73" i="9"/>
  <c r="B72" i="9"/>
  <c r="B71" i="9"/>
  <c r="B70" i="9"/>
  <c r="B69" i="9"/>
  <c r="B68" i="9"/>
  <c r="B67" i="9"/>
  <c r="B66" i="9"/>
  <c r="F68" i="9"/>
  <c r="I72" i="9"/>
  <c r="I70" i="9"/>
  <c r="I69" i="9"/>
  <c r="I68" i="9"/>
  <c r="I67" i="9"/>
  <c r="I66" i="9"/>
  <c r="E84" i="9"/>
  <c r="D84" i="9"/>
  <c r="H84" i="9"/>
  <c r="F84" i="9"/>
  <c r="C84" i="9"/>
</calcChain>
</file>

<file path=xl/sharedStrings.xml><?xml version="1.0" encoding="utf-8"?>
<sst xmlns="http://schemas.openxmlformats.org/spreadsheetml/2006/main" count="1990" uniqueCount="585">
  <si>
    <t>Total</t>
  </si>
  <si>
    <t>FSM</t>
  </si>
  <si>
    <t>Chuuk</t>
  </si>
  <si>
    <t>Pohnpei</t>
  </si>
  <si>
    <t>Yap</t>
  </si>
  <si>
    <t>Kosrae</t>
  </si>
  <si>
    <t>Palau</t>
  </si>
  <si>
    <t>Marshalls</t>
  </si>
  <si>
    <t>Male</t>
  </si>
  <si>
    <t>Female</t>
  </si>
  <si>
    <t>Less than 5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</si>
  <si>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</si>
  <si>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</si>
  <si>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</si>
  <si>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</si>
  <si>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</si>
  <si>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</si>
  <si>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</si>
  <si>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</si>
  <si>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</si>
  <si>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</si>
  <si>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</si>
  <si>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</si>
  <si>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</si>
  <si>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</si>
  <si>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and over</t>
  </si>
  <si>
    <t>Median</t>
  </si>
  <si>
    <t xml:space="preserve">   Age1</t>
  </si>
  <si>
    <t>Table 1. age5, Age1 by FAS and SEX     HAWAII</t>
  </si>
  <si>
    <t>Never married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</si>
  <si>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</si>
  <si>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</si>
  <si>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</si>
  <si>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</si>
  <si>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</si>
  <si>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</si>
  <si>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</si>
  <si>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</si>
  <si>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FSM</t>
  </si>
  <si>
    <t xml:space="preserve">   Chuuk</t>
  </si>
  <si>
    <t xml:space="preserve">   Pohnpei</t>
  </si>
  <si>
    <t xml:space="preserve">   Yap</t>
  </si>
  <si>
    <t xml:space="preserve">   Kosrae</t>
  </si>
  <si>
    <t xml:space="preserve">   Palau</t>
  </si>
  <si>
    <t xml:space="preserve">   Marshalls</t>
  </si>
  <si>
    <t>Guam</t>
  </si>
  <si>
    <t>Hawaii</t>
  </si>
  <si>
    <t>CNMI</t>
  </si>
  <si>
    <t>Children ever born</t>
  </si>
  <si>
    <t>Child Born in Last Year</t>
  </si>
  <si>
    <t>Children surviving</t>
  </si>
  <si>
    <t>Females</t>
  </si>
  <si>
    <t>Percent surviving</t>
  </si>
  <si>
    <t>Householder</t>
  </si>
  <si>
    <t>Spouse</t>
  </si>
  <si>
    <t>Child</t>
  </si>
  <si>
    <t>Stepchild</t>
  </si>
  <si>
    <t>Sibling</t>
  </si>
  <si>
    <t>Parent</t>
  </si>
  <si>
    <t>Grandchild</t>
  </si>
  <si>
    <t>Roomer_boarder</t>
  </si>
  <si>
    <t>Housemate</t>
  </si>
  <si>
    <t>Unmarried</t>
  </si>
  <si>
    <t>Nonrelative</t>
  </si>
  <si>
    <t>Cousin</t>
  </si>
  <si>
    <t>Other relative</t>
  </si>
  <si>
    <t>Unknown</t>
  </si>
  <si>
    <t>NA</t>
  </si>
  <si>
    <t>White</t>
  </si>
  <si>
    <t>Chuukese</t>
  </si>
  <si>
    <t>Mortlockese</t>
  </si>
  <si>
    <t>Pohnpeian</t>
  </si>
  <si>
    <t>Pingelapese</t>
  </si>
  <si>
    <t>Mokilese</t>
  </si>
  <si>
    <t>Kapinga/Nukuoro</t>
  </si>
  <si>
    <t>Kosraean</t>
  </si>
  <si>
    <t>Yapese</t>
  </si>
  <si>
    <t>Ulithian</t>
  </si>
  <si>
    <t>Woleaian</t>
  </si>
  <si>
    <t>Satawalese</t>
  </si>
  <si>
    <t>Palauan</t>
  </si>
  <si>
    <t>Marshallese</t>
  </si>
  <si>
    <t>Chamorro</t>
  </si>
  <si>
    <t>Carolinian</t>
  </si>
  <si>
    <t>Other Pacific Is</t>
  </si>
  <si>
    <t>Filipinos</t>
  </si>
  <si>
    <t>Other Asians</t>
  </si>
  <si>
    <t>Others</t>
  </si>
  <si>
    <t>Black</t>
  </si>
  <si>
    <t>Sonsorol_tobi</t>
  </si>
  <si>
    <t>American Samoa</t>
  </si>
  <si>
    <t>USA_American</t>
  </si>
  <si>
    <t>No second ethnic</t>
  </si>
  <si>
    <t>None</t>
  </si>
  <si>
    <t>Protestant</t>
  </si>
  <si>
    <t>Catholic</t>
  </si>
  <si>
    <t>Mormon</t>
  </si>
  <si>
    <t>Other protestant</t>
  </si>
  <si>
    <t>Other religions</t>
  </si>
  <si>
    <t>Now married</t>
  </si>
  <si>
    <t>Consensually mar</t>
  </si>
  <si>
    <t>Widowed</t>
  </si>
  <si>
    <t>DIvorced</t>
  </si>
  <si>
    <t>Separated</t>
  </si>
  <si>
    <t>Other</t>
  </si>
  <si>
    <t>Not reported</t>
  </si>
  <si>
    <t xml:space="preserve">   CITIZENSHIP</t>
  </si>
  <si>
    <t>FAS Citizen only</t>
  </si>
  <si>
    <t>Dual FAS-US Citizen</t>
  </si>
  <si>
    <t>US Citizen only</t>
  </si>
  <si>
    <t>Employment</t>
  </si>
  <si>
    <t>Spouse of employ</t>
  </si>
  <si>
    <t>Dependent of emp</t>
  </si>
  <si>
    <t>Family subsisten</t>
  </si>
  <si>
    <t>Family business</t>
  </si>
  <si>
    <t>Missionary activ</t>
  </si>
  <si>
    <t>Medical reasons</t>
  </si>
  <si>
    <t>Visiting or vaca</t>
  </si>
  <si>
    <t>School</t>
  </si>
  <si>
    <t>No</t>
  </si>
  <si>
    <t>Yap general</t>
  </si>
  <si>
    <t>Marshall Islands</t>
  </si>
  <si>
    <t>US</t>
  </si>
  <si>
    <t>Asia</t>
  </si>
  <si>
    <t>Philippines</t>
  </si>
  <si>
    <t>Elsewhere</t>
  </si>
  <si>
    <t>Some college</t>
  </si>
  <si>
    <t xml:space="preserve">   PELLGRANT</t>
  </si>
  <si>
    <t>Yes</t>
  </si>
  <si>
    <t xml:space="preserve">   SEOG_SSIG</t>
  </si>
  <si>
    <t xml:space="preserve">   WORKSTUDY</t>
  </si>
  <si>
    <t xml:space="preserve">   MAJOR</t>
  </si>
  <si>
    <t>Accounting</t>
  </si>
  <si>
    <t>Agriculture</t>
  </si>
  <si>
    <t>Air COnditioning</t>
  </si>
  <si>
    <t>Appliance repair</t>
  </si>
  <si>
    <t>Automotive mechs</t>
  </si>
  <si>
    <t>Business</t>
  </si>
  <si>
    <t>Clothing design</t>
  </si>
  <si>
    <t>Communication</t>
  </si>
  <si>
    <t>Computer</t>
  </si>
  <si>
    <t>Construction</t>
  </si>
  <si>
    <t>Electrical tech</t>
  </si>
  <si>
    <t>Education</t>
  </si>
  <si>
    <t>Engineering</t>
  </si>
  <si>
    <t>Food service</t>
  </si>
  <si>
    <t>Heavy equipment</t>
  </si>
  <si>
    <t>Home economics</t>
  </si>
  <si>
    <t>Liberal arts</t>
  </si>
  <si>
    <t>Medicine and bio</t>
  </si>
  <si>
    <t>Nursing</t>
  </si>
  <si>
    <t>Physical science</t>
  </si>
  <si>
    <t>Police science</t>
  </si>
  <si>
    <t>Polit science</t>
  </si>
  <si>
    <t>Small engine</t>
  </si>
  <si>
    <t>Social science</t>
  </si>
  <si>
    <t xml:space="preserve">   RES10YRS</t>
  </si>
  <si>
    <t>2002-2003</t>
  </si>
  <si>
    <t>1999-2001</t>
  </si>
  <si>
    <t>1995-1998</t>
  </si>
  <si>
    <t>1990-1994</t>
  </si>
  <si>
    <t>1987-1989</t>
  </si>
  <si>
    <t>Before 1987</t>
  </si>
  <si>
    <t>Table 16. SEX and SPEAK_ENGLISH, SEX and LANGUAGE, SEX and LANG_FREQ by Place and FAS</t>
  </si>
  <si>
    <t>English</t>
  </si>
  <si>
    <t>Other languages</t>
  </si>
  <si>
    <t>Yes more freque</t>
  </si>
  <si>
    <t>Both equally oft</t>
  </si>
  <si>
    <t>No less frequen</t>
  </si>
  <si>
    <t>Doesn't speak En</t>
  </si>
  <si>
    <t>Castle</t>
  </si>
  <si>
    <t>Kapiolani</t>
  </si>
  <si>
    <t>Kaiser</t>
  </si>
  <si>
    <t>Kuakini</t>
  </si>
  <si>
    <t>Leihahe</t>
  </si>
  <si>
    <t>Marshalls hosp</t>
  </si>
  <si>
    <t>Medical group</t>
  </si>
  <si>
    <t>Pacific rehab</t>
  </si>
  <si>
    <t>Palama</t>
  </si>
  <si>
    <t>Pali Momi</t>
  </si>
  <si>
    <t>Private Clinic</t>
  </si>
  <si>
    <t>Queen Emma clini</t>
  </si>
  <si>
    <t>Queens hosp</t>
  </si>
  <si>
    <t>Shriners</t>
  </si>
  <si>
    <t>St. Francis</t>
  </si>
  <si>
    <t>Straub</t>
  </si>
  <si>
    <t>Tripler hosp</t>
  </si>
  <si>
    <t>Waimea</t>
  </si>
  <si>
    <t>Kona</t>
  </si>
  <si>
    <t>Hilo</t>
  </si>
  <si>
    <t>other</t>
  </si>
  <si>
    <t>Breast cancer</t>
  </si>
  <si>
    <t>Broken limb</t>
  </si>
  <si>
    <t>Cancer</t>
  </si>
  <si>
    <t>Cardiac cancer</t>
  </si>
  <si>
    <t>Check up</t>
  </si>
  <si>
    <t>Cold_flu</t>
  </si>
  <si>
    <t>Deiabetes</t>
  </si>
  <si>
    <t>Dental</t>
  </si>
  <si>
    <t>Heart_circulatio</t>
  </si>
  <si>
    <t>Immunization</t>
  </si>
  <si>
    <t>Nervous system</t>
  </si>
  <si>
    <t>Maternity</t>
  </si>
  <si>
    <t>Radiation</t>
  </si>
  <si>
    <t>Renal_liver</t>
  </si>
  <si>
    <t>Respiratory</t>
  </si>
  <si>
    <t>Stomach problems</t>
  </si>
  <si>
    <t>TB treatment</t>
  </si>
  <si>
    <t>Thyroid</t>
  </si>
  <si>
    <t>General</t>
  </si>
  <si>
    <t>1 to 14</t>
  </si>
  <si>
    <t>14 to 34</t>
  </si>
  <si>
    <t>35 to 44</t>
  </si>
  <si>
    <t>More than 45</t>
  </si>
  <si>
    <t>Agri fishing</t>
  </si>
  <si>
    <t>Mining</t>
  </si>
  <si>
    <t>Manufacturing</t>
  </si>
  <si>
    <t>Tansport/commun</t>
  </si>
  <si>
    <t>Wholesale trade</t>
  </si>
  <si>
    <t>Retail trade</t>
  </si>
  <si>
    <t>Finance/insurance</t>
  </si>
  <si>
    <t>Services</t>
  </si>
  <si>
    <t>unknown</t>
  </si>
  <si>
    <t>Management</t>
  </si>
  <si>
    <t>Service</t>
  </si>
  <si>
    <t>Farming</t>
  </si>
  <si>
    <t>Operators</t>
  </si>
  <si>
    <t>Private company</t>
  </si>
  <si>
    <t>Government</t>
  </si>
  <si>
    <t>Self employed</t>
  </si>
  <si>
    <t>Working without</t>
  </si>
  <si>
    <t>Less than 13</t>
  </si>
  <si>
    <t>14 to 26</t>
  </si>
  <si>
    <t>27 to 39</t>
  </si>
  <si>
    <t>40 to 49</t>
  </si>
  <si>
    <t>50 to 52</t>
  </si>
  <si>
    <t>Temp absent</t>
  </si>
  <si>
    <t>Unemployed</t>
  </si>
  <si>
    <t xml:space="preserve">    Percent</t>
  </si>
  <si>
    <t>One house detach</t>
  </si>
  <si>
    <t>One house attach</t>
  </si>
  <si>
    <t>2 apartments</t>
  </si>
  <si>
    <t>3 or 4 apartment</t>
  </si>
  <si>
    <t>5 to 9 apartment</t>
  </si>
  <si>
    <t>10 to 19 apartme</t>
  </si>
  <si>
    <t>20 or more apart</t>
  </si>
  <si>
    <t>Boat</t>
  </si>
  <si>
    <t>Cistern tanks</t>
  </si>
  <si>
    <t>Public standpipe</t>
  </si>
  <si>
    <t xml:space="preserve">   TENURE</t>
  </si>
  <si>
    <t>Rent for cash</t>
  </si>
  <si>
    <t>$0 - $99</t>
  </si>
  <si>
    <t>$100 - $199</t>
  </si>
  <si>
    <t>$200 - $299</t>
  </si>
  <si>
    <t>$300 - $399</t>
  </si>
  <si>
    <t>$400 - $499</t>
  </si>
  <si>
    <t>$500 - $599</t>
  </si>
  <si>
    <t>$600 - $699</t>
  </si>
  <si>
    <t>$700 - $799</t>
  </si>
  <si>
    <t>$800 - $899</t>
  </si>
  <si>
    <t>$900 - $999</t>
  </si>
  <si>
    <t>$1000 or more</t>
  </si>
  <si>
    <t>Mean</t>
  </si>
  <si>
    <t xml:space="preserve">   TV</t>
  </si>
  <si>
    <t>Television</t>
  </si>
  <si>
    <t>No TV</t>
  </si>
  <si>
    <t xml:space="preserve">   CABLE</t>
  </si>
  <si>
    <t>Cable TV</t>
  </si>
  <si>
    <t>No cable TV</t>
  </si>
  <si>
    <t xml:space="preserve">   AIRCON</t>
  </si>
  <si>
    <t xml:space="preserve">   PHONE</t>
  </si>
  <si>
    <t>Phone</t>
  </si>
  <si>
    <t>No phone</t>
  </si>
  <si>
    <t xml:space="preserve">   INTERNET</t>
  </si>
  <si>
    <t>Internet</t>
  </si>
  <si>
    <t>No internet</t>
  </si>
  <si>
    <t xml:space="preserve">   WIC</t>
  </si>
  <si>
    <t>WIC</t>
  </si>
  <si>
    <t>No WIC</t>
  </si>
  <si>
    <t xml:space="preserve">   IMMUNIZATION</t>
  </si>
  <si>
    <t>Immunizations</t>
  </si>
  <si>
    <t>No immunizations</t>
  </si>
  <si>
    <t xml:space="preserve">   NURSES</t>
  </si>
  <si>
    <t>Seeing nurses</t>
  </si>
  <si>
    <t>No nurses</t>
  </si>
  <si>
    <t xml:space="preserve">   EMERGENCY_ROOMS</t>
  </si>
  <si>
    <t>Emergency rooms</t>
  </si>
  <si>
    <t>No emergency rooms</t>
  </si>
  <si>
    <t xml:space="preserve">   CLINIC</t>
  </si>
  <si>
    <t>Visit clinics</t>
  </si>
  <si>
    <t>No clinics</t>
  </si>
  <si>
    <t xml:space="preserve">   MEDICARE</t>
  </si>
  <si>
    <t>Medicare</t>
  </si>
  <si>
    <t>No medicare</t>
  </si>
  <si>
    <t>QUEST</t>
  </si>
  <si>
    <t>No QUEST</t>
  </si>
  <si>
    <t xml:space="preserve">   STD_AIDS</t>
  </si>
  <si>
    <t>STDs or AIDS</t>
  </si>
  <si>
    <t>No STDS</t>
  </si>
  <si>
    <t xml:space="preserve">   DOCTOR</t>
  </si>
  <si>
    <t>Doctors</t>
  </si>
  <si>
    <t>No doctors</t>
  </si>
  <si>
    <t xml:space="preserve">   MEDICINES</t>
  </si>
  <si>
    <t>Medicines</t>
  </si>
  <si>
    <t>No medicines</t>
  </si>
  <si>
    <t xml:space="preserve">   HEALTH_INSURANCE</t>
  </si>
  <si>
    <t>Health Insurance</t>
  </si>
  <si>
    <t>No health insurance</t>
  </si>
  <si>
    <t xml:space="preserve">   LIFE_INSURANCE</t>
  </si>
  <si>
    <t>Life insurance</t>
  </si>
  <si>
    <t>No life insurance</t>
  </si>
  <si>
    <t xml:space="preserve">   FOOD_STAMPS</t>
  </si>
  <si>
    <t>Food stanps (SNAP)</t>
  </si>
  <si>
    <t>No food stamps</t>
  </si>
  <si>
    <t xml:space="preserve">   WELFARE</t>
  </si>
  <si>
    <t>Welfare</t>
  </si>
  <si>
    <t>No welfare</t>
  </si>
  <si>
    <t>Remittances sent</t>
  </si>
  <si>
    <t>No remittances sent</t>
  </si>
  <si>
    <t>Other Pacific</t>
  </si>
  <si>
    <t>$0 - $249</t>
  </si>
  <si>
    <t>$250 - $499</t>
  </si>
  <si>
    <t>$500 - $749</t>
  </si>
  <si>
    <t>$750 - $999</t>
  </si>
  <si>
    <t>$1000 - $1499</t>
  </si>
  <si>
    <t>$1500 - $1999</t>
  </si>
  <si>
    <t>$2000 or more</t>
  </si>
  <si>
    <t>Source: 2003 Micronesian Migrants Surveys</t>
  </si>
  <si>
    <t>TFR</t>
  </si>
  <si>
    <t xml:space="preserve">     Total</t>
  </si>
  <si>
    <t xml:space="preserve">      Males</t>
  </si>
  <si>
    <t xml:space="preserve">     Females</t>
  </si>
  <si>
    <t>Refused or no response</t>
  </si>
  <si>
    <t>Jehovah's Witness</t>
  </si>
  <si>
    <t>Seventh Day Adventist</t>
  </si>
  <si>
    <t>Traditional religion</t>
  </si>
  <si>
    <t xml:space="preserve">    Total</t>
  </si>
  <si>
    <t>Roomer, Boarder</t>
  </si>
  <si>
    <t>Niece/nephew</t>
  </si>
  <si>
    <t>Aunt/uncle</t>
  </si>
  <si>
    <t>Child-in-law</t>
  </si>
  <si>
    <t>Parent-in-law</t>
  </si>
  <si>
    <t>Other-in-law</t>
  </si>
  <si>
    <t xml:space="preserve">      Persons per HH</t>
  </si>
  <si>
    <t xml:space="preserve">     Males</t>
  </si>
  <si>
    <t xml:space="preserve">      Females</t>
  </si>
  <si>
    <t xml:space="preserve">       Total</t>
  </si>
  <si>
    <t>Migration</t>
  </si>
  <si>
    <t>Reason</t>
  </si>
  <si>
    <t>Spouse of employed</t>
  </si>
  <si>
    <t>Dependent of employ</t>
  </si>
  <si>
    <t>Family subsistence</t>
  </si>
  <si>
    <t>Missionary activity</t>
  </si>
  <si>
    <t>Visiting/vacation</t>
  </si>
  <si>
    <t>Yes, born in FAS</t>
  </si>
  <si>
    <t>Yes, naturalized</t>
  </si>
  <si>
    <t>Yes, dual nation</t>
  </si>
  <si>
    <t>No, US born</t>
  </si>
  <si>
    <t>No, US territory</t>
  </si>
  <si>
    <t>No, naturalized US</t>
  </si>
  <si>
    <t>No, neither Citiz</t>
  </si>
  <si>
    <t>FAS CITIZENSHIP</t>
  </si>
  <si>
    <t xml:space="preserve">      Total</t>
  </si>
  <si>
    <t>Neither citizenship</t>
  </si>
  <si>
    <t>Veteran's</t>
  </si>
  <si>
    <t>Status</t>
  </si>
  <si>
    <t>Never military</t>
  </si>
  <si>
    <t>Currently enlisted</t>
  </si>
  <si>
    <t>Enliste in th pass</t>
  </si>
  <si>
    <t>Too young</t>
  </si>
  <si>
    <t xml:space="preserve">       Males</t>
  </si>
  <si>
    <t>EDUCATIONAL ATTAINMENT</t>
  </si>
  <si>
    <t>SCHOOL ATTENDANCE</t>
  </si>
  <si>
    <t>Elementary</t>
  </si>
  <si>
    <t>H.S., No Diploma</t>
  </si>
  <si>
    <t>High School Grad</t>
  </si>
  <si>
    <t>AA, Academic</t>
  </si>
  <si>
    <t>AA , Occupational</t>
  </si>
  <si>
    <t>Bachelor's degree</t>
  </si>
  <si>
    <t>Graduate degree</t>
  </si>
  <si>
    <t xml:space="preserve">     Total, 25+ years</t>
  </si>
  <si>
    <t xml:space="preserve">     Males, 25+ years</t>
  </si>
  <si>
    <t xml:space="preserve">      Females, 25+ years</t>
  </si>
  <si>
    <t>Educational</t>
  </si>
  <si>
    <t>Attainment</t>
  </si>
  <si>
    <t xml:space="preserve">     Total, 18+ years</t>
  </si>
  <si>
    <t xml:space="preserve">     Males, 18+ years</t>
  </si>
  <si>
    <t xml:space="preserve">      Females, 18+ years</t>
  </si>
  <si>
    <t>Percent HS Grad</t>
  </si>
  <si>
    <t>Percent BS/BA+</t>
  </si>
  <si>
    <t>Born in Area</t>
  </si>
  <si>
    <t>Year of</t>
  </si>
  <si>
    <t>Arrival</t>
  </si>
  <si>
    <t>Other language more</t>
  </si>
  <si>
    <t>Both the same</t>
  </si>
  <si>
    <t>English more</t>
  </si>
  <si>
    <t xml:space="preserve">No English </t>
  </si>
  <si>
    <t>ENGLISH SPEAKING</t>
  </si>
  <si>
    <t xml:space="preserve">   Speak only English</t>
  </si>
  <si>
    <t xml:space="preserve">   Not only English</t>
  </si>
  <si>
    <t xml:space="preserve">         Total, 5+</t>
  </si>
  <si>
    <t>Males</t>
  </si>
  <si>
    <t>LANGUAGE</t>
  </si>
  <si>
    <t xml:space="preserve">        Percent</t>
  </si>
  <si>
    <t>LANGUAGE FREQUENCY</t>
  </si>
  <si>
    <t>Language Spoken</t>
  </si>
  <si>
    <t>at Home</t>
  </si>
  <si>
    <t>LANGUAGE SPOKEN AT HOME (CONT)</t>
  </si>
  <si>
    <t>WORK LAST WEEK</t>
  </si>
  <si>
    <t>Paid, no subsistence</t>
  </si>
  <si>
    <t>Paid and subsistence</t>
  </si>
  <si>
    <t xml:space="preserve">Subsistence only </t>
  </si>
  <si>
    <t>Not working</t>
  </si>
  <si>
    <t xml:space="preserve">    Total, 16+ years</t>
  </si>
  <si>
    <t xml:space="preserve">    Males, 16+ years</t>
  </si>
  <si>
    <t xml:space="preserve">     Females, 16+ years</t>
  </si>
  <si>
    <t>HOURS WORKED LAST WEEK</t>
  </si>
  <si>
    <t>Industry</t>
  </si>
  <si>
    <t>Public Administration</t>
  </si>
  <si>
    <t>Occupation</t>
  </si>
  <si>
    <t>Precision production</t>
  </si>
  <si>
    <t>Profess,Technology</t>
  </si>
  <si>
    <t>Class of</t>
  </si>
  <si>
    <t>Worker</t>
  </si>
  <si>
    <t>PAID WORK IN 2002</t>
  </si>
  <si>
    <t xml:space="preserve">         Total</t>
  </si>
  <si>
    <t xml:space="preserve">   Paid work in 2002</t>
  </si>
  <si>
    <t xml:space="preserve">   No paid work</t>
  </si>
  <si>
    <t>WEEKS WORKED IN 2002</t>
  </si>
  <si>
    <t>13 weeks or less</t>
  </si>
  <si>
    <t>USUAL HOURS WORKED IN 2002</t>
  </si>
  <si>
    <t>1 to 13 hours</t>
  </si>
  <si>
    <t>14 to 34 hours</t>
  </si>
  <si>
    <t>35 to 44 hours</t>
  </si>
  <si>
    <t>45 hours or more</t>
  </si>
  <si>
    <t>EMPLOYMENT STATUS RECODE</t>
  </si>
  <si>
    <t>In the labor force</t>
  </si>
  <si>
    <t>Not in Labor force</t>
  </si>
  <si>
    <t>Doing subsistence</t>
  </si>
  <si>
    <t>LABOR FORCE</t>
  </si>
  <si>
    <t xml:space="preserve">         Total </t>
  </si>
  <si>
    <t xml:space="preserve">    In the labor force</t>
  </si>
  <si>
    <t xml:space="preserve">   Not in labot force</t>
  </si>
  <si>
    <t>Table  H1. Building Description and Water Source by Place of Origin, Micronesian Migrants: 2003</t>
  </si>
  <si>
    <t>Table  H2. Tenure and Rent Paid by Place of Origin, Micronesian Migrants: 2003</t>
  </si>
  <si>
    <t>Table  H3. Appliances by Place of Origin, Micronesian Migrants: 2003</t>
  </si>
  <si>
    <t>Table  H4. Health Issues by Place of Origin, Micronesian Migrants: 2003</t>
  </si>
  <si>
    <t>Table  H5. Insurance and Welfare by Place of Origin, Micronesian Migrants: 2003</t>
  </si>
  <si>
    <t>Table  H6. Remittances by Place of Origin, Micronesian Migrants: 2003</t>
  </si>
  <si>
    <t>Units</t>
  </si>
  <si>
    <t>Water source</t>
  </si>
  <si>
    <t>BUILDING DESCRIPTION</t>
  </si>
  <si>
    <t>WATER SOURCE</t>
  </si>
  <si>
    <t>Public only</t>
  </si>
  <si>
    <t>Pubic &amp; catchment</t>
  </si>
  <si>
    <t>Tenure</t>
  </si>
  <si>
    <t xml:space="preserve">Rent </t>
  </si>
  <si>
    <t>RENT</t>
  </si>
  <si>
    <t>Own, mortgage</t>
  </si>
  <si>
    <t>Own, free/clear</t>
  </si>
  <si>
    <t>Occ, no rent</t>
  </si>
  <si>
    <t>Appliances</t>
  </si>
  <si>
    <t>Central air con</t>
  </si>
  <si>
    <t>1 individual unit</t>
  </si>
  <si>
    <t>2+ individual units</t>
  </si>
  <si>
    <t>No air conditioning</t>
  </si>
  <si>
    <t>Health</t>
  </si>
  <si>
    <t>Issues</t>
  </si>
  <si>
    <t>Insurance</t>
  </si>
  <si>
    <t>REMITTANCES SENT</t>
  </si>
  <si>
    <t>PLACE REMITTANCES SENT</t>
  </si>
  <si>
    <t>RELATIONSHIP TO HEAD</t>
  </si>
  <si>
    <t>REMITTANCE AMOUNT</t>
  </si>
  <si>
    <t xml:space="preserve">Remittance 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</si>
  <si>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</si>
  <si>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</si>
  <si>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</si>
  <si>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</si>
  <si>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</si>
  <si>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</si>
  <si>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</si>
  <si>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</si>
  <si>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Average Age First Marriage</t>
  </si>
  <si>
    <t>Age</t>
  </si>
  <si>
    <t>Table 1. Age and Sex by Place of Origin, Micronesian Migrants: 2003     HAWAII</t>
  </si>
  <si>
    <t>Table 1. Single Year of Age and Sex by Place of Origin, Micronesian Migrants: 2003     HAWAII</t>
  </si>
  <si>
    <t>Table D2. Singulate Mean Age at Marriage by Place of Origin, Micronesian Migrants: 2003   HAWAII</t>
  </si>
  <si>
    <t>Table D1. Age and Sex by Place of Origin, Micronesian Migrants: 2003     HAWAII</t>
  </si>
  <si>
    <t>Table D3. Fertility by Place of Origin, Micronesian Migrants: 2003</t>
  </si>
  <si>
    <t>CEB per Female</t>
  </si>
  <si>
    <t>CS per Female</t>
  </si>
  <si>
    <t>Unadjusted Age Specific Fertility Rates</t>
  </si>
  <si>
    <t>Table 1. Relationship by Place of Origin, Micronesian Migrants: 2003</t>
  </si>
  <si>
    <t>Relationship</t>
  </si>
  <si>
    <t>Table 2. First Ethnicity by Place of Origin, Micronesian Migrants: 2003</t>
  </si>
  <si>
    <t>First Ethnicity</t>
  </si>
  <si>
    <t>Table 3. Second Ethnicity by Place of Origin, Micronesian Migrants: 2003</t>
  </si>
  <si>
    <t>Second</t>
  </si>
  <si>
    <t>ethnicity</t>
  </si>
  <si>
    <t>Religion</t>
  </si>
  <si>
    <t>Table 4.Religion by Place of Origin, Micronesian Migrants: 2003</t>
  </si>
  <si>
    <t>Marital Status</t>
  </si>
  <si>
    <t>Table 5. Marital Status by Place of Origin, Micronesian Migrants: 2003</t>
  </si>
  <si>
    <t>Birthplace</t>
  </si>
  <si>
    <t>Table 6. Birthplace by Place of Origin, Micronesian Migrants: 2003</t>
  </si>
  <si>
    <t>Citizenship</t>
  </si>
  <si>
    <t>Table 7. Citizenship and FSM Citizenship by Place of Origin, Micronesian Migrants: 2003</t>
  </si>
  <si>
    <t>Table 8. Reason Migrated by Place of Origin, Micronesian Migrants: 2003</t>
  </si>
  <si>
    <t>Table 9. Veteran Status by Place of Origin, Micronesian Migrants: 2003</t>
  </si>
  <si>
    <t>Mother's</t>
  </si>
  <si>
    <t xml:space="preserve">   S Namoneas</t>
  </si>
  <si>
    <t xml:space="preserve">   Faichuk</t>
  </si>
  <si>
    <t xml:space="preserve">   Mortlocks</t>
  </si>
  <si>
    <t xml:space="preserve">   Other Chuuk</t>
  </si>
  <si>
    <t xml:space="preserve">   Northwest</t>
  </si>
  <si>
    <t xml:space="preserve">      Tol</t>
  </si>
  <si>
    <t xml:space="preserve">      Dublon/Tonoas</t>
  </si>
  <si>
    <t xml:space="preserve">      Fefan</t>
  </si>
  <si>
    <t xml:space="preserve">      Uman</t>
  </si>
  <si>
    <t xml:space="preserve">   Weno/Moen</t>
  </si>
  <si>
    <t xml:space="preserve">      Pingelap</t>
  </si>
  <si>
    <t xml:space="preserve">   Uh</t>
  </si>
  <si>
    <t xml:space="preserve">   Madelonihmw</t>
  </si>
  <si>
    <t xml:space="preserve">   Kitti</t>
  </si>
  <si>
    <t xml:space="preserve">   Sokehs</t>
  </si>
  <si>
    <t xml:space="preserve">   Nett</t>
  </si>
  <si>
    <t xml:space="preserve">   Kolonia</t>
  </si>
  <si>
    <t xml:space="preserve">   Pohn general</t>
  </si>
  <si>
    <t xml:space="preserve">   Outer Islands</t>
  </si>
  <si>
    <t xml:space="preserve">   Yap Outer Island</t>
  </si>
  <si>
    <t xml:space="preserve">   Yap general</t>
  </si>
  <si>
    <t xml:space="preserve">   Yap Proper</t>
  </si>
  <si>
    <t xml:space="preserve">   Majuro_DUD</t>
  </si>
  <si>
    <t xml:space="preserve">   Jaluit</t>
  </si>
  <si>
    <t xml:space="preserve">   Ebeye</t>
  </si>
  <si>
    <t>Table 10. Mother's Birthplace by Place of Origin, Micronesian Migrants: 2003</t>
  </si>
  <si>
    <t>School attendance</t>
  </si>
  <si>
    <t>Educational Attainment</t>
  </si>
  <si>
    <t>Table 12. School Attendance and Educational Attainment by Place of Origin, Micronesian Migrants: 2003</t>
  </si>
  <si>
    <t>Not Attending</t>
  </si>
  <si>
    <t>Public School</t>
  </si>
  <si>
    <t>Private School</t>
  </si>
  <si>
    <t>Table 12A. Educational Attainment for 18 Years and Over by Place of Origin, Micronesian Migrants: 2003</t>
  </si>
  <si>
    <t>Awards</t>
  </si>
  <si>
    <t>Table 13. Student Awards by Place of Origin, Micronesian Migrants: 2003</t>
  </si>
  <si>
    <t>LIVED IN SAME HOUSE IN 1993</t>
  </si>
  <si>
    <t>Born after June, 1993</t>
  </si>
  <si>
    <t>Same house</t>
  </si>
  <si>
    <t>Residence</t>
  </si>
  <si>
    <t>in 1993</t>
  </si>
  <si>
    <t>Table 14. Residence in 1993 by Place of Origin, Micronesian Migrants: 2003</t>
  </si>
  <si>
    <t>Table 15. Year of Arrival by Place of Origin, Micronesian Migrants: 2003</t>
  </si>
  <si>
    <t>Table 16. Language Spoken at Home by Place of Origin, Micronesian Migrants: 2003</t>
  </si>
  <si>
    <t>PLACE OF MEDICAL CARE</t>
  </si>
  <si>
    <t>PURPOSE OF MEDICAL CARE</t>
  </si>
  <si>
    <t>HAVING HEALTH INSURANCE</t>
  </si>
  <si>
    <t>Has health insurance</t>
  </si>
  <si>
    <t>Table 17. Medical Place, Purpose, and Health Insurance  by Place of Origin, Micronesian Migrants: 2003</t>
  </si>
  <si>
    <t>Medical</t>
  </si>
  <si>
    <t>Work Last Week</t>
  </si>
  <si>
    <t>Table 18. Work in Week before Census by Place of Origin, Micronesian Migrants: 2003</t>
  </si>
  <si>
    <t>Table 19. Industry by Place of Origin, Micronesian Migrants: 2003</t>
  </si>
  <si>
    <t>Table 20. Occupation by Place of Origin, Micronesian Migrants: 2003</t>
  </si>
  <si>
    <t>Table 21. Class of Worker by Place of Origin, Micronesian Migrants: 2003</t>
  </si>
  <si>
    <t>Table 22. Work in 2002 by Place of Origin, Micronesian Migrants: 2003</t>
  </si>
  <si>
    <t>Work in 2002</t>
  </si>
  <si>
    <t xml:space="preserve">Employment  </t>
  </si>
  <si>
    <t>Status Recode</t>
  </si>
  <si>
    <t>Table 23. Employment Status Recode by Place of Origin, Micronesian Migrants: 2003</t>
  </si>
  <si>
    <t>Father's</t>
  </si>
  <si>
    <t xml:space="preserve">   Ebon</t>
  </si>
  <si>
    <t xml:space="preserve">   Ailinglaplap</t>
  </si>
  <si>
    <t xml:space="preserve">   Lelu</t>
  </si>
  <si>
    <t xml:space="preserve">   Malem</t>
  </si>
  <si>
    <t xml:space="preserve">   Tafunsak</t>
  </si>
  <si>
    <t xml:space="preserve">      Ulithi</t>
  </si>
  <si>
    <t xml:space="preserve">      Puluwat</t>
  </si>
  <si>
    <t xml:space="preserve">   S. Namonas</t>
  </si>
  <si>
    <t xml:space="preserve">      Udot</t>
  </si>
  <si>
    <t xml:space="preserve">      Patta</t>
  </si>
  <si>
    <t xml:space="preserve">      Nama</t>
  </si>
  <si>
    <t xml:space="preserve">      Losap</t>
  </si>
  <si>
    <t xml:space="preserve">      Oneop</t>
  </si>
  <si>
    <t xml:space="preserve">   Pingelap</t>
  </si>
  <si>
    <t>Table 11. Father's Birthplace by Place of Origin, Micronesian Migrants: 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</si>
</sst>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#,##0.0"/>
    <numFmt numFmtId="166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/>
    <xf numFmtId="3" fontId="1" fillId="0" borderId="4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3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/>
    <xf numFmtId="4" fontId="1" fillId="0" borderId="0" xfId="0" applyNumberFormat="1" applyFont="1"/>
    <xf numFmtId="0" fontId="3" fillId="2" borderId="0" xfId="0" applyFont="1" applyFill="1"/>
    <xf numFmtId="0" fontId="3" fillId="0" borderId="0" xfId="0" applyFont="1"/>
    <xf numFmtId="166" fontId="3" fillId="0" borderId="0" xfId="1" applyNumberFormat="1" applyFont="1"/>
    <xf numFmtId="166" fontId="3" fillId="0" borderId="0" xfId="0" applyNumberFormat="1" applyFont="1"/>
    <xf numFmtId="166" fontId="3" fillId="3" borderId="0" xfId="0" applyNumberFormat="1" applyFont="1" applyFill="1"/>
    <xf numFmtId="3" fontId="1" fillId="0" borderId="6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left"/>
    </xf>
    <xf numFmtId="165" fontId="1" fillId="0" borderId="5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D110A-9D70-4358-A5AB-68624712016D}">
  <dimension ref="A1:I27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1.77734375" style="1" customWidth="1"/>
    <col min="2" max="16384" width="8.88671875" style="1"/>
  </cols>
  <sheetData>
    <row r="1" spans="1:9" x14ac:dyDescent="0.2">
      <c r="A1" s="1" t="s">
        <v>443</v>
      </c>
    </row>
    <row r="2" spans="1:9" x14ac:dyDescent="0.2">
      <c r="A2" s="5" t="s">
        <v>449</v>
      </c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450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451</v>
      </c>
    </row>
    <row r="6" spans="1:9" x14ac:dyDescent="0.2">
      <c r="A6" s="1" t="s">
        <v>336</v>
      </c>
      <c r="B6" s="1">
        <v>1644</v>
      </c>
      <c r="C6" s="1">
        <v>979</v>
      </c>
      <c r="D6" s="1">
        <v>449</v>
      </c>
      <c r="E6" s="1">
        <v>321</v>
      </c>
      <c r="F6" s="1">
        <v>50</v>
      </c>
      <c r="G6" s="1">
        <v>159</v>
      </c>
      <c r="H6" s="1">
        <v>128</v>
      </c>
      <c r="I6" s="1">
        <v>537</v>
      </c>
    </row>
    <row r="7" spans="1:9" x14ac:dyDescent="0.2">
      <c r="A7" s="1" t="s">
        <v>239</v>
      </c>
      <c r="B7" s="1">
        <v>166</v>
      </c>
      <c r="C7" s="1">
        <v>91</v>
      </c>
      <c r="D7" s="1">
        <v>19</v>
      </c>
      <c r="E7" s="1">
        <v>43</v>
      </c>
      <c r="F7" s="1">
        <v>6</v>
      </c>
      <c r="G7" s="1">
        <v>23</v>
      </c>
      <c r="H7" s="1">
        <v>19</v>
      </c>
      <c r="I7" s="1">
        <v>56</v>
      </c>
    </row>
    <row r="8" spans="1:9" x14ac:dyDescent="0.2">
      <c r="A8" s="1" t="s">
        <v>240</v>
      </c>
      <c r="B8" s="1">
        <v>111</v>
      </c>
      <c r="C8" s="1">
        <v>68</v>
      </c>
      <c r="D8" s="1">
        <v>33</v>
      </c>
      <c r="E8" s="1">
        <v>16</v>
      </c>
      <c r="F8" s="1">
        <v>2</v>
      </c>
      <c r="G8" s="1">
        <v>17</v>
      </c>
      <c r="H8" s="1">
        <v>9</v>
      </c>
      <c r="I8" s="1">
        <v>34</v>
      </c>
    </row>
    <row r="9" spans="1:9" x14ac:dyDescent="0.2">
      <c r="A9" s="1" t="s">
        <v>241</v>
      </c>
      <c r="B9" s="1">
        <v>75</v>
      </c>
      <c r="C9" s="1">
        <v>40</v>
      </c>
      <c r="D9" s="1">
        <v>20</v>
      </c>
      <c r="E9" s="1">
        <v>7</v>
      </c>
      <c r="F9" s="1">
        <v>0</v>
      </c>
      <c r="G9" s="1">
        <v>13</v>
      </c>
      <c r="H9" s="1">
        <v>4</v>
      </c>
      <c r="I9" s="1">
        <v>31</v>
      </c>
    </row>
    <row r="10" spans="1:9" x14ac:dyDescent="0.2">
      <c r="A10" s="1" t="s">
        <v>242</v>
      </c>
      <c r="B10" s="1">
        <v>132</v>
      </c>
      <c r="C10" s="1">
        <v>75</v>
      </c>
      <c r="D10" s="1">
        <v>40</v>
      </c>
      <c r="E10" s="1">
        <v>20</v>
      </c>
      <c r="F10" s="1">
        <v>3</v>
      </c>
      <c r="G10" s="1">
        <v>12</v>
      </c>
      <c r="H10" s="1">
        <v>10</v>
      </c>
      <c r="I10" s="1">
        <v>47</v>
      </c>
    </row>
    <row r="11" spans="1:9" x14ac:dyDescent="0.2">
      <c r="A11" s="1" t="s">
        <v>243</v>
      </c>
      <c r="B11" s="1">
        <v>358</v>
      </c>
      <c r="C11" s="1">
        <v>220</v>
      </c>
      <c r="D11" s="1">
        <v>124</v>
      </c>
      <c r="E11" s="1">
        <v>58</v>
      </c>
      <c r="F11" s="1">
        <v>11</v>
      </c>
      <c r="G11" s="1">
        <v>27</v>
      </c>
      <c r="H11" s="1">
        <v>21</v>
      </c>
      <c r="I11" s="1">
        <v>117</v>
      </c>
    </row>
    <row r="12" spans="1:9" x14ac:dyDescent="0.2">
      <c r="A12" s="1" t="s">
        <v>244</v>
      </c>
      <c r="B12" s="1">
        <v>257</v>
      </c>
      <c r="C12" s="1">
        <v>160</v>
      </c>
      <c r="D12" s="1">
        <v>44</v>
      </c>
      <c r="E12" s="1">
        <v>73</v>
      </c>
      <c r="F12" s="1">
        <v>4</v>
      </c>
      <c r="G12" s="1">
        <v>39</v>
      </c>
      <c r="H12" s="1">
        <v>18</v>
      </c>
      <c r="I12" s="1">
        <v>79</v>
      </c>
    </row>
    <row r="13" spans="1:9" x14ac:dyDescent="0.2">
      <c r="A13" s="1" t="s">
        <v>245</v>
      </c>
      <c r="B13" s="1">
        <v>185</v>
      </c>
      <c r="C13" s="1">
        <v>125</v>
      </c>
      <c r="D13" s="1">
        <v>72</v>
      </c>
      <c r="E13" s="1">
        <v>33</v>
      </c>
      <c r="F13" s="1">
        <v>6</v>
      </c>
      <c r="G13" s="1">
        <v>14</v>
      </c>
      <c r="H13" s="1">
        <v>17</v>
      </c>
      <c r="I13" s="1">
        <v>43</v>
      </c>
    </row>
    <row r="14" spans="1:9" x14ac:dyDescent="0.2">
      <c r="A14" s="1" t="s">
        <v>246</v>
      </c>
      <c r="B14" s="1">
        <v>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2</v>
      </c>
    </row>
    <row r="15" spans="1:9" x14ac:dyDescent="0.2">
      <c r="A15" s="1" t="s">
        <v>104</v>
      </c>
      <c r="B15" s="1">
        <v>51</v>
      </c>
      <c r="C15" s="1">
        <v>24</v>
      </c>
      <c r="D15" s="1">
        <v>10</v>
      </c>
      <c r="E15" s="1">
        <v>13</v>
      </c>
      <c r="F15" s="1">
        <v>1</v>
      </c>
      <c r="G15" s="1">
        <v>0</v>
      </c>
      <c r="H15" s="1">
        <v>12</v>
      </c>
      <c r="I15" s="1">
        <v>15</v>
      </c>
    </row>
    <row r="16" spans="1:9" x14ac:dyDescent="0.2">
      <c r="A16" s="1" t="s">
        <v>67</v>
      </c>
      <c r="B16" s="1">
        <v>307</v>
      </c>
      <c r="C16" s="1">
        <v>176</v>
      </c>
      <c r="D16" s="1">
        <v>87</v>
      </c>
      <c r="E16" s="1">
        <v>58</v>
      </c>
      <c r="F16" s="1">
        <v>17</v>
      </c>
      <c r="G16" s="1">
        <v>14</v>
      </c>
      <c r="H16" s="1">
        <v>18</v>
      </c>
      <c r="I16" s="1">
        <v>113</v>
      </c>
    </row>
    <row r="18" spans="1:9" x14ac:dyDescent="0.2">
      <c r="A18" s="1" t="s">
        <v>452</v>
      </c>
    </row>
    <row r="20" spans="1:9" x14ac:dyDescent="0.2">
      <c r="A20" s="1" t="s">
        <v>329</v>
      </c>
      <c r="B20" s="1">
        <v>1644</v>
      </c>
      <c r="C20" s="1">
        <v>979</v>
      </c>
      <c r="D20" s="1">
        <v>449</v>
      </c>
      <c r="E20" s="1">
        <v>321</v>
      </c>
      <c r="F20" s="1">
        <v>50</v>
      </c>
      <c r="G20" s="1">
        <v>159</v>
      </c>
      <c r="H20" s="1">
        <v>128</v>
      </c>
      <c r="I20" s="1">
        <v>537</v>
      </c>
    </row>
    <row r="21" spans="1:9" x14ac:dyDescent="0.2">
      <c r="A21" s="1" t="s">
        <v>453</v>
      </c>
      <c r="B21" s="1">
        <v>1304</v>
      </c>
      <c r="C21" s="1">
        <v>785</v>
      </c>
      <c r="D21" s="1">
        <v>355</v>
      </c>
      <c r="E21" s="1">
        <v>256</v>
      </c>
      <c r="F21" s="1">
        <v>33</v>
      </c>
      <c r="G21" s="1">
        <v>141</v>
      </c>
      <c r="H21" s="1">
        <v>110</v>
      </c>
      <c r="I21" s="1">
        <v>409</v>
      </c>
    </row>
    <row r="22" spans="1:9" x14ac:dyDescent="0.2">
      <c r="A22" s="1" t="s">
        <v>454</v>
      </c>
      <c r="B22" s="1">
        <v>8</v>
      </c>
      <c r="C22" s="1">
        <v>7</v>
      </c>
      <c r="D22" s="1">
        <v>2</v>
      </c>
      <c r="E22" s="1">
        <v>5</v>
      </c>
      <c r="F22" s="1">
        <v>0</v>
      </c>
      <c r="G22" s="1">
        <v>0</v>
      </c>
      <c r="H22" s="1">
        <v>0</v>
      </c>
      <c r="I22" s="1">
        <v>1</v>
      </c>
    </row>
    <row r="23" spans="1:9" x14ac:dyDescent="0.2">
      <c r="A23" s="1" t="s">
        <v>247</v>
      </c>
      <c r="B23" s="1">
        <v>14</v>
      </c>
      <c r="C23" s="1">
        <v>1</v>
      </c>
      <c r="D23" s="1">
        <v>0</v>
      </c>
      <c r="E23" s="1">
        <v>0</v>
      </c>
      <c r="F23" s="1">
        <v>0</v>
      </c>
      <c r="G23" s="1">
        <v>1</v>
      </c>
      <c r="H23" s="1">
        <v>0</v>
      </c>
      <c r="I23" s="1">
        <v>13</v>
      </c>
    </row>
    <row r="24" spans="1:9" x14ac:dyDescent="0.2">
      <c r="A24" s="1" t="s">
        <v>248</v>
      </c>
      <c r="B24" s="1">
        <v>8</v>
      </c>
      <c r="C24" s="1">
        <v>8</v>
      </c>
      <c r="D24" s="1">
        <v>5</v>
      </c>
      <c r="E24" s="1">
        <v>0</v>
      </c>
      <c r="F24" s="1">
        <v>0</v>
      </c>
      <c r="G24" s="1">
        <v>3</v>
      </c>
      <c r="H24" s="1">
        <v>0</v>
      </c>
      <c r="I24" s="1">
        <v>0</v>
      </c>
    </row>
    <row r="25" spans="1:9" x14ac:dyDescent="0.2">
      <c r="A25" s="1" t="s">
        <v>104</v>
      </c>
      <c r="B25" s="1">
        <v>3</v>
      </c>
      <c r="C25" s="1">
        <v>2</v>
      </c>
      <c r="D25" s="1">
        <v>0</v>
      </c>
      <c r="E25" s="1">
        <v>2</v>
      </c>
      <c r="F25" s="1">
        <v>0</v>
      </c>
      <c r="G25" s="1">
        <v>0</v>
      </c>
      <c r="H25" s="1">
        <v>0</v>
      </c>
      <c r="I25" s="1">
        <v>1</v>
      </c>
    </row>
    <row r="26" spans="1:9" x14ac:dyDescent="0.2">
      <c r="A26" s="1" t="s">
        <v>67</v>
      </c>
      <c r="B26" s="1">
        <v>307</v>
      </c>
      <c r="C26" s="1">
        <v>176</v>
      </c>
      <c r="D26" s="1">
        <v>87</v>
      </c>
      <c r="E26" s="1">
        <v>58</v>
      </c>
      <c r="F26" s="1">
        <v>17</v>
      </c>
      <c r="G26" s="1">
        <v>14</v>
      </c>
      <c r="H26" s="1">
        <v>18</v>
      </c>
      <c r="I26" s="1">
        <v>113</v>
      </c>
    </row>
    <row r="27" spans="1:9" x14ac:dyDescent="0.2">
      <c r="A27" s="22" t="s">
        <v>327</v>
      </c>
      <c r="B27" s="22"/>
      <c r="C27" s="22"/>
      <c r="D27" s="22"/>
      <c r="E27" s="22"/>
      <c r="F27" s="22"/>
      <c r="G27" s="22"/>
      <c r="H27" s="22"/>
      <c r="I27" s="22"/>
    </row>
  </sheetData>
  <mergeCells count="2">
    <mergeCell ref="B2:I2"/>
    <mergeCell ref="A27:I2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A9763-1417-4B61-8589-E00F19F55FD1}">
  <dimension ref="A1:I66"/>
  <sheetViews>
    <sheetView view="pageBreakPreview" topLeftCell="F1" zoomScale="125" zoomScaleNormal="100" zoomScaleSheetLayoutView="125" workbookViewId="0">
      <selection activeCell="J1" sqref="J1:S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492</v>
      </c>
    </row>
    <row r="2" spans="1:9" x14ac:dyDescent="0.2">
      <c r="A2" s="5"/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493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336</v>
      </c>
      <c r="B4" s="1">
        <v>7711</v>
      </c>
      <c r="C4" s="1">
        <v>4587</v>
      </c>
      <c r="D4" s="1">
        <v>2369</v>
      </c>
      <c r="E4" s="1">
        <v>1328</v>
      </c>
      <c r="F4" s="1">
        <v>157</v>
      </c>
      <c r="G4" s="1">
        <v>733</v>
      </c>
      <c r="H4" s="1">
        <v>277</v>
      </c>
      <c r="I4" s="1">
        <v>2847</v>
      </c>
    </row>
    <row r="5" spans="1:9" x14ac:dyDescent="0.2">
      <c r="A5" s="1" t="s">
        <v>53</v>
      </c>
      <c r="B5" s="1">
        <v>1644</v>
      </c>
      <c r="C5" s="1">
        <v>979</v>
      </c>
      <c r="D5" s="1">
        <v>449</v>
      </c>
      <c r="E5" s="1">
        <v>321</v>
      </c>
      <c r="F5" s="1">
        <v>50</v>
      </c>
      <c r="G5" s="1">
        <v>159</v>
      </c>
      <c r="H5" s="1">
        <v>128</v>
      </c>
      <c r="I5" s="1">
        <v>537</v>
      </c>
    </row>
    <row r="6" spans="1:9" x14ac:dyDescent="0.2">
      <c r="A6" s="1" t="s">
        <v>343</v>
      </c>
      <c r="B6" s="13">
        <f t="shared" ref="B6:I6" si="0">B4/B5</f>
        <v>4.690389294403893</v>
      </c>
      <c r="C6" s="13">
        <f t="shared" si="0"/>
        <v>4.6853932584269664</v>
      </c>
      <c r="D6" s="13">
        <f t="shared" si="0"/>
        <v>5.276169265033408</v>
      </c>
      <c r="E6" s="13">
        <f t="shared" si="0"/>
        <v>4.1370716510903423</v>
      </c>
      <c r="F6" s="13">
        <f t="shared" si="0"/>
        <v>3.14</v>
      </c>
      <c r="G6" s="13">
        <f t="shared" si="0"/>
        <v>4.6100628930817606</v>
      </c>
      <c r="H6" s="13">
        <f t="shared" si="0"/>
        <v>2.1640625</v>
      </c>
      <c r="I6" s="13">
        <f t="shared" si="0"/>
        <v>5.3016759776536313</v>
      </c>
    </row>
    <row r="7" spans="1:9" x14ac:dyDescent="0.2">
      <c r="A7" s="1" t="s">
        <v>54</v>
      </c>
      <c r="B7" s="1">
        <v>917</v>
      </c>
      <c r="C7" s="1">
        <v>553</v>
      </c>
      <c r="D7" s="1">
        <v>255</v>
      </c>
      <c r="E7" s="1">
        <v>159</v>
      </c>
      <c r="F7" s="1">
        <v>21</v>
      </c>
      <c r="G7" s="1">
        <v>118</v>
      </c>
      <c r="H7" s="1">
        <v>19</v>
      </c>
      <c r="I7" s="1">
        <v>345</v>
      </c>
    </row>
    <row r="8" spans="1:9" x14ac:dyDescent="0.2">
      <c r="A8" s="1" t="s">
        <v>55</v>
      </c>
      <c r="B8" s="1">
        <v>2492</v>
      </c>
      <c r="C8" s="1">
        <v>1472</v>
      </c>
      <c r="D8" s="1">
        <v>748</v>
      </c>
      <c r="E8" s="1">
        <v>378</v>
      </c>
      <c r="F8" s="1">
        <v>37</v>
      </c>
      <c r="G8" s="1">
        <v>309</v>
      </c>
      <c r="H8" s="1">
        <v>42</v>
      </c>
      <c r="I8" s="1">
        <v>978</v>
      </c>
    </row>
    <row r="9" spans="1:9" x14ac:dyDescent="0.2">
      <c r="A9" s="1" t="s">
        <v>56</v>
      </c>
      <c r="B9" s="1">
        <v>50</v>
      </c>
      <c r="C9" s="1">
        <v>39</v>
      </c>
      <c r="D9" s="1">
        <v>22</v>
      </c>
      <c r="E9" s="1">
        <v>16</v>
      </c>
      <c r="F9" s="1">
        <v>1</v>
      </c>
      <c r="G9" s="1">
        <v>0</v>
      </c>
      <c r="H9" s="1">
        <v>1</v>
      </c>
      <c r="I9" s="1">
        <v>10</v>
      </c>
    </row>
    <row r="10" spans="1:9" x14ac:dyDescent="0.2">
      <c r="A10" s="1" t="s">
        <v>57</v>
      </c>
      <c r="B10" s="1">
        <v>347</v>
      </c>
      <c r="C10" s="1">
        <v>257</v>
      </c>
      <c r="D10" s="1">
        <v>163</v>
      </c>
      <c r="E10" s="1">
        <v>59</v>
      </c>
      <c r="F10" s="1">
        <v>7</v>
      </c>
      <c r="G10" s="1">
        <v>28</v>
      </c>
      <c r="H10" s="1">
        <v>10</v>
      </c>
      <c r="I10" s="1">
        <v>80</v>
      </c>
    </row>
    <row r="11" spans="1:9" x14ac:dyDescent="0.2">
      <c r="A11" s="1" t="s">
        <v>58</v>
      </c>
      <c r="B11" s="1">
        <v>146</v>
      </c>
      <c r="C11" s="1">
        <v>103</v>
      </c>
      <c r="D11" s="1">
        <v>80</v>
      </c>
      <c r="E11" s="1">
        <v>16</v>
      </c>
      <c r="F11" s="1">
        <v>1</v>
      </c>
      <c r="G11" s="1">
        <v>6</v>
      </c>
      <c r="H11" s="1">
        <v>2</v>
      </c>
      <c r="I11" s="1">
        <v>41</v>
      </c>
    </row>
    <row r="12" spans="1:9" x14ac:dyDescent="0.2">
      <c r="A12" s="1" t="s">
        <v>59</v>
      </c>
      <c r="B12" s="1">
        <v>358</v>
      </c>
      <c r="C12" s="1">
        <v>100</v>
      </c>
      <c r="D12" s="1">
        <v>71</v>
      </c>
      <c r="E12" s="1">
        <v>22</v>
      </c>
      <c r="F12" s="1">
        <v>1</v>
      </c>
      <c r="G12" s="1">
        <v>6</v>
      </c>
      <c r="H12" s="1">
        <v>4</v>
      </c>
      <c r="I12" s="1">
        <v>254</v>
      </c>
    </row>
    <row r="13" spans="1:9" x14ac:dyDescent="0.2">
      <c r="A13" s="1" t="s">
        <v>65</v>
      </c>
      <c r="B13" s="1">
        <v>1188</v>
      </c>
      <c r="C13" s="1">
        <v>715</v>
      </c>
      <c r="D13" s="1">
        <v>444</v>
      </c>
      <c r="E13" s="1">
        <v>193</v>
      </c>
      <c r="F13" s="1">
        <v>21</v>
      </c>
      <c r="G13" s="1">
        <v>57</v>
      </c>
      <c r="H13" s="1">
        <v>26</v>
      </c>
      <c r="I13" s="1">
        <v>447</v>
      </c>
    </row>
    <row r="14" spans="1:9" x14ac:dyDescent="0.2">
      <c r="A14" s="1" t="s">
        <v>337</v>
      </c>
      <c r="B14" s="1">
        <v>103</v>
      </c>
      <c r="C14" s="1">
        <v>61</v>
      </c>
      <c r="D14" s="1">
        <v>4</v>
      </c>
      <c r="E14" s="1">
        <v>44</v>
      </c>
      <c r="F14" s="1">
        <v>10</v>
      </c>
      <c r="G14" s="1">
        <v>3</v>
      </c>
      <c r="H14" s="1">
        <v>6</v>
      </c>
      <c r="I14" s="1">
        <v>36</v>
      </c>
    </row>
    <row r="15" spans="1:9" x14ac:dyDescent="0.2">
      <c r="A15" s="1" t="s">
        <v>61</v>
      </c>
      <c r="B15" s="1">
        <v>184</v>
      </c>
      <c r="C15" s="1">
        <v>115</v>
      </c>
      <c r="D15" s="1">
        <v>40</v>
      </c>
      <c r="E15" s="1">
        <v>44</v>
      </c>
      <c r="F15" s="1">
        <v>5</v>
      </c>
      <c r="G15" s="1">
        <v>26</v>
      </c>
      <c r="H15" s="1">
        <v>18</v>
      </c>
      <c r="I15" s="1">
        <v>51</v>
      </c>
    </row>
    <row r="16" spans="1:9" x14ac:dyDescent="0.2">
      <c r="A16" s="1" t="s">
        <v>62</v>
      </c>
      <c r="B16" s="1">
        <v>75</v>
      </c>
      <c r="C16" s="1">
        <v>45</v>
      </c>
      <c r="D16" s="1">
        <v>11</v>
      </c>
      <c r="E16" s="1">
        <v>30</v>
      </c>
      <c r="F16" s="1">
        <v>1</v>
      </c>
      <c r="G16" s="1">
        <v>3</v>
      </c>
      <c r="H16" s="1">
        <v>14</v>
      </c>
      <c r="I16" s="1">
        <v>16</v>
      </c>
    </row>
    <row r="17" spans="1:9" x14ac:dyDescent="0.2">
      <c r="A17" s="1" t="s">
        <v>63</v>
      </c>
      <c r="B17" s="1">
        <v>73</v>
      </c>
      <c r="C17" s="1">
        <v>64</v>
      </c>
      <c r="D17" s="1">
        <v>25</v>
      </c>
      <c r="E17" s="1">
        <v>37</v>
      </c>
      <c r="F17" s="1">
        <v>0</v>
      </c>
      <c r="G17" s="1">
        <v>2</v>
      </c>
      <c r="H17" s="1">
        <v>1</v>
      </c>
      <c r="I17" s="1">
        <v>8</v>
      </c>
    </row>
    <row r="18" spans="1:9" x14ac:dyDescent="0.2">
      <c r="A18" s="1" t="s">
        <v>338</v>
      </c>
      <c r="B18" s="1">
        <v>58</v>
      </c>
      <c r="C18" s="1">
        <v>30</v>
      </c>
      <c r="D18" s="1">
        <v>21</v>
      </c>
      <c r="E18" s="1">
        <v>4</v>
      </c>
      <c r="F18" s="1">
        <v>1</v>
      </c>
      <c r="G18" s="1">
        <v>4</v>
      </c>
      <c r="H18" s="1">
        <v>0</v>
      </c>
      <c r="I18" s="1">
        <v>28</v>
      </c>
    </row>
    <row r="19" spans="1:9" x14ac:dyDescent="0.2">
      <c r="A19" s="1" t="s">
        <v>64</v>
      </c>
      <c r="B19" s="1">
        <v>26</v>
      </c>
      <c r="C19" s="1">
        <v>21</v>
      </c>
      <c r="D19" s="1">
        <v>15</v>
      </c>
      <c r="E19" s="1">
        <v>2</v>
      </c>
      <c r="F19" s="1">
        <v>1</v>
      </c>
      <c r="G19" s="1">
        <v>3</v>
      </c>
      <c r="H19" s="1">
        <v>3</v>
      </c>
      <c r="I19" s="1">
        <v>2</v>
      </c>
    </row>
    <row r="20" spans="1:9" x14ac:dyDescent="0.2">
      <c r="A20" s="1" t="s">
        <v>339</v>
      </c>
      <c r="B20" s="1">
        <v>10</v>
      </c>
      <c r="C20" s="1">
        <v>6</v>
      </c>
      <c r="D20" s="1">
        <v>5</v>
      </c>
      <c r="E20" s="1">
        <v>1</v>
      </c>
      <c r="F20" s="1">
        <v>0</v>
      </c>
      <c r="G20" s="1">
        <v>0</v>
      </c>
      <c r="H20" s="1">
        <v>2</v>
      </c>
      <c r="I20" s="1">
        <v>2</v>
      </c>
    </row>
    <row r="21" spans="1:9" x14ac:dyDescent="0.2">
      <c r="A21" s="1" t="s">
        <v>340</v>
      </c>
      <c r="B21" s="1">
        <v>7</v>
      </c>
      <c r="C21" s="1">
        <v>5</v>
      </c>
      <c r="D21" s="1">
        <v>4</v>
      </c>
      <c r="E21" s="1">
        <v>1</v>
      </c>
      <c r="F21" s="1">
        <v>0</v>
      </c>
      <c r="G21" s="1">
        <v>0</v>
      </c>
      <c r="H21" s="1">
        <v>0</v>
      </c>
      <c r="I21" s="1">
        <v>2</v>
      </c>
    </row>
    <row r="22" spans="1:9" x14ac:dyDescent="0.2">
      <c r="A22" s="1" t="s">
        <v>341</v>
      </c>
      <c r="B22" s="1">
        <v>7</v>
      </c>
      <c r="C22" s="1">
        <v>6</v>
      </c>
      <c r="D22" s="1">
        <v>1</v>
      </c>
      <c r="E22" s="1">
        <v>1</v>
      </c>
      <c r="F22" s="1">
        <v>0</v>
      </c>
      <c r="G22" s="1">
        <v>4</v>
      </c>
      <c r="H22" s="1">
        <v>0</v>
      </c>
      <c r="I22" s="1">
        <v>1</v>
      </c>
    </row>
    <row r="23" spans="1:9" x14ac:dyDescent="0.2">
      <c r="A23" s="1" t="s">
        <v>342</v>
      </c>
      <c r="B23" s="1">
        <v>23</v>
      </c>
      <c r="C23" s="1">
        <v>15</v>
      </c>
      <c r="D23" s="1">
        <v>10</v>
      </c>
      <c r="E23" s="1">
        <v>0</v>
      </c>
      <c r="F23" s="1">
        <v>0</v>
      </c>
      <c r="G23" s="1">
        <v>5</v>
      </c>
      <c r="H23" s="1">
        <v>0</v>
      </c>
      <c r="I23" s="1">
        <v>8</v>
      </c>
    </row>
    <row r="25" spans="1:9" x14ac:dyDescent="0.2">
      <c r="A25" s="1" t="s">
        <v>330</v>
      </c>
      <c r="B25" s="1">
        <v>3829</v>
      </c>
      <c r="C25" s="1">
        <v>2267</v>
      </c>
      <c r="D25" s="1">
        <v>1102</v>
      </c>
      <c r="E25" s="1">
        <v>710</v>
      </c>
      <c r="F25" s="1">
        <v>106</v>
      </c>
      <c r="G25" s="1">
        <v>349</v>
      </c>
      <c r="H25" s="1">
        <v>143</v>
      </c>
      <c r="I25" s="1">
        <v>1419</v>
      </c>
    </row>
    <row r="26" spans="1:9" x14ac:dyDescent="0.2">
      <c r="A26" s="1" t="s">
        <v>53</v>
      </c>
      <c r="B26" s="1">
        <v>1171</v>
      </c>
      <c r="C26" s="1">
        <v>708</v>
      </c>
      <c r="D26" s="1">
        <v>288</v>
      </c>
      <c r="E26" s="1">
        <v>250</v>
      </c>
      <c r="F26" s="1">
        <v>44</v>
      </c>
      <c r="G26" s="1">
        <v>126</v>
      </c>
      <c r="H26" s="1">
        <v>73</v>
      </c>
      <c r="I26" s="1">
        <v>390</v>
      </c>
    </row>
    <row r="27" spans="1:9" x14ac:dyDescent="0.2">
      <c r="A27" s="1" t="s">
        <v>54</v>
      </c>
      <c r="B27" s="1">
        <v>97</v>
      </c>
      <c r="C27" s="1">
        <v>72</v>
      </c>
      <c r="D27" s="1">
        <v>53</v>
      </c>
      <c r="E27" s="1">
        <v>2</v>
      </c>
      <c r="F27" s="1">
        <v>3</v>
      </c>
      <c r="G27" s="1">
        <v>14</v>
      </c>
      <c r="H27" s="1">
        <v>3</v>
      </c>
      <c r="I27" s="1">
        <v>22</v>
      </c>
    </row>
    <row r="28" spans="1:9" x14ac:dyDescent="0.2">
      <c r="A28" s="1" t="s">
        <v>55</v>
      </c>
      <c r="B28" s="1">
        <v>1230</v>
      </c>
      <c r="C28" s="1">
        <v>713</v>
      </c>
      <c r="D28" s="1">
        <v>350</v>
      </c>
      <c r="E28" s="1">
        <v>195</v>
      </c>
      <c r="F28" s="1">
        <v>25</v>
      </c>
      <c r="G28" s="1">
        <v>143</v>
      </c>
      <c r="H28" s="1">
        <v>20</v>
      </c>
      <c r="I28" s="1">
        <v>497</v>
      </c>
    </row>
    <row r="29" spans="1:9" x14ac:dyDescent="0.2">
      <c r="A29" s="1" t="s">
        <v>56</v>
      </c>
      <c r="B29" s="1">
        <v>22</v>
      </c>
      <c r="C29" s="1">
        <v>16</v>
      </c>
      <c r="D29" s="1">
        <v>9</v>
      </c>
      <c r="E29" s="1">
        <v>6</v>
      </c>
      <c r="F29" s="1">
        <v>1</v>
      </c>
      <c r="G29" s="1">
        <v>0</v>
      </c>
      <c r="H29" s="1">
        <v>0</v>
      </c>
      <c r="I29" s="1">
        <v>6</v>
      </c>
    </row>
    <row r="30" spans="1:9" x14ac:dyDescent="0.2">
      <c r="A30" s="1" t="s">
        <v>57</v>
      </c>
      <c r="B30" s="1">
        <v>176</v>
      </c>
      <c r="C30" s="1">
        <v>130</v>
      </c>
      <c r="D30" s="1">
        <v>78</v>
      </c>
      <c r="E30" s="1">
        <v>35</v>
      </c>
      <c r="F30" s="1">
        <v>5</v>
      </c>
      <c r="G30" s="1">
        <v>12</v>
      </c>
      <c r="H30" s="1">
        <v>3</v>
      </c>
      <c r="I30" s="1">
        <v>43</v>
      </c>
    </row>
    <row r="31" spans="1:9" x14ac:dyDescent="0.2">
      <c r="A31" s="1" t="s">
        <v>58</v>
      </c>
      <c r="B31" s="1">
        <v>40</v>
      </c>
      <c r="C31" s="1">
        <v>32</v>
      </c>
      <c r="D31" s="1">
        <v>27</v>
      </c>
      <c r="E31" s="1">
        <v>4</v>
      </c>
      <c r="F31" s="1">
        <v>0</v>
      </c>
      <c r="G31" s="1">
        <v>1</v>
      </c>
      <c r="H31" s="1">
        <v>0</v>
      </c>
      <c r="I31" s="1">
        <v>8</v>
      </c>
    </row>
    <row r="32" spans="1:9" x14ac:dyDescent="0.2">
      <c r="A32" s="1" t="s">
        <v>59</v>
      </c>
      <c r="B32" s="1">
        <v>195</v>
      </c>
      <c r="C32" s="1">
        <v>51</v>
      </c>
      <c r="D32" s="1">
        <v>33</v>
      </c>
      <c r="E32" s="1">
        <v>14</v>
      </c>
      <c r="F32" s="1">
        <v>0</v>
      </c>
      <c r="G32" s="1">
        <v>4</v>
      </c>
      <c r="H32" s="1">
        <v>2</v>
      </c>
      <c r="I32" s="1">
        <v>142</v>
      </c>
    </row>
    <row r="33" spans="1:9" x14ac:dyDescent="0.2">
      <c r="A33" s="1" t="s">
        <v>65</v>
      </c>
      <c r="B33" s="1">
        <v>587</v>
      </c>
      <c r="C33" s="1">
        <v>345</v>
      </c>
      <c r="D33" s="1">
        <v>205</v>
      </c>
      <c r="E33" s="1">
        <v>97</v>
      </c>
      <c r="F33" s="1">
        <v>16</v>
      </c>
      <c r="G33" s="1">
        <v>27</v>
      </c>
      <c r="H33" s="1">
        <v>14</v>
      </c>
      <c r="I33" s="1">
        <v>228</v>
      </c>
    </row>
    <row r="34" spans="1:9" x14ac:dyDescent="0.2">
      <c r="A34" s="1" t="s">
        <v>337</v>
      </c>
      <c r="B34" s="1">
        <v>78</v>
      </c>
      <c r="C34" s="1">
        <v>51</v>
      </c>
      <c r="D34" s="1">
        <v>3</v>
      </c>
      <c r="E34" s="1">
        <v>41</v>
      </c>
      <c r="F34" s="1">
        <v>5</v>
      </c>
      <c r="G34" s="1">
        <v>2</v>
      </c>
      <c r="H34" s="1">
        <v>4</v>
      </c>
      <c r="I34" s="1">
        <v>23</v>
      </c>
    </row>
    <row r="35" spans="1:9" x14ac:dyDescent="0.2">
      <c r="A35" s="1" t="s">
        <v>61</v>
      </c>
      <c r="B35" s="1">
        <v>105</v>
      </c>
      <c r="C35" s="1">
        <v>66</v>
      </c>
      <c r="D35" s="1">
        <v>18</v>
      </c>
      <c r="E35" s="1">
        <v>29</v>
      </c>
      <c r="F35" s="1">
        <v>5</v>
      </c>
      <c r="G35" s="1">
        <v>14</v>
      </c>
      <c r="H35" s="1">
        <v>12</v>
      </c>
      <c r="I35" s="1">
        <v>27</v>
      </c>
    </row>
    <row r="36" spans="1:9" x14ac:dyDescent="0.2">
      <c r="A36" s="1" t="s">
        <v>62</v>
      </c>
      <c r="B36" s="1">
        <v>19</v>
      </c>
      <c r="C36" s="1">
        <v>5</v>
      </c>
      <c r="D36" s="1">
        <v>2</v>
      </c>
      <c r="E36" s="1">
        <v>3</v>
      </c>
      <c r="F36" s="1">
        <v>0</v>
      </c>
      <c r="G36" s="1">
        <v>0</v>
      </c>
      <c r="H36" s="1">
        <v>8</v>
      </c>
      <c r="I36" s="1">
        <v>6</v>
      </c>
    </row>
    <row r="37" spans="1:9" x14ac:dyDescent="0.2">
      <c r="A37" s="1" t="s">
        <v>63</v>
      </c>
      <c r="B37" s="1">
        <v>48</v>
      </c>
      <c r="C37" s="1">
        <v>43</v>
      </c>
      <c r="D37" s="1">
        <v>11</v>
      </c>
      <c r="E37" s="1">
        <v>32</v>
      </c>
      <c r="F37" s="1">
        <v>0</v>
      </c>
      <c r="G37" s="1">
        <v>0</v>
      </c>
      <c r="H37" s="1">
        <v>1</v>
      </c>
      <c r="I37" s="1">
        <v>4</v>
      </c>
    </row>
    <row r="38" spans="1:9" x14ac:dyDescent="0.2">
      <c r="A38" s="1" t="s">
        <v>338</v>
      </c>
      <c r="B38" s="1">
        <v>28</v>
      </c>
      <c r="C38" s="1">
        <v>14</v>
      </c>
      <c r="D38" s="1">
        <v>9</v>
      </c>
      <c r="E38" s="1">
        <v>2</v>
      </c>
      <c r="F38" s="1">
        <v>1</v>
      </c>
      <c r="G38" s="1">
        <v>2</v>
      </c>
      <c r="H38" s="1">
        <v>0</v>
      </c>
      <c r="I38" s="1">
        <v>14</v>
      </c>
    </row>
    <row r="39" spans="1:9" x14ac:dyDescent="0.2">
      <c r="A39" s="1" t="s">
        <v>64</v>
      </c>
      <c r="B39" s="1">
        <v>10</v>
      </c>
      <c r="C39" s="1">
        <v>8</v>
      </c>
      <c r="D39" s="1">
        <v>7</v>
      </c>
      <c r="E39" s="1">
        <v>0</v>
      </c>
      <c r="F39" s="1">
        <v>1</v>
      </c>
      <c r="G39" s="1">
        <v>0</v>
      </c>
      <c r="H39" s="1">
        <v>1</v>
      </c>
      <c r="I39" s="1">
        <v>1</v>
      </c>
    </row>
    <row r="40" spans="1:9" x14ac:dyDescent="0.2">
      <c r="A40" s="1" t="s">
        <v>339</v>
      </c>
      <c r="B40" s="1">
        <v>3</v>
      </c>
      <c r="C40" s="1">
        <v>2</v>
      </c>
      <c r="D40" s="1">
        <v>2</v>
      </c>
      <c r="E40" s="1">
        <v>0</v>
      </c>
      <c r="F40" s="1">
        <v>0</v>
      </c>
      <c r="G40" s="1">
        <v>0</v>
      </c>
      <c r="H40" s="1">
        <v>1</v>
      </c>
      <c r="I40" s="1">
        <v>0</v>
      </c>
    </row>
    <row r="41" spans="1:9" x14ac:dyDescent="0.2">
      <c r="A41" s="1" t="s">
        <v>340</v>
      </c>
      <c r="B41" s="1">
        <v>3</v>
      </c>
      <c r="C41" s="1">
        <v>2</v>
      </c>
      <c r="D41" s="1">
        <v>2</v>
      </c>
      <c r="E41" s="1">
        <v>0</v>
      </c>
      <c r="F41" s="1">
        <v>0</v>
      </c>
      <c r="G41" s="1">
        <v>0</v>
      </c>
      <c r="H41" s="1">
        <v>0</v>
      </c>
      <c r="I41" s="1">
        <v>1</v>
      </c>
    </row>
    <row r="42" spans="1:9" x14ac:dyDescent="0.2">
      <c r="A42" s="1" t="s">
        <v>341</v>
      </c>
      <c r="B42" s="1">
        <v>2</v>
      </c>
      <c r="C42" s="1">
        <v>2</v>
      </c>
      <c r="D42" s="1">
        <v>0</v>
      </c>
      <c r="E42" s="1">
        <v>0</v>
      </c>
      <c r="F42" s="1">
        <v>0</v>
      </c>
      <c r="G42" s="1">
        <v>2</v>
      </c>
      <c r="H42" s="1">
        <v>0</v>
      </c>
      <c r="I42" s="1">
        <v>0</v>
      </c>
    </row>
    <row r="43" spans="1:9" x14ac:dyDescent="0.2">
      <c r="A43" s="1" t="s">
        <v>342</v>
      </c>
      <c r="B43" s="1">
        <v>12</v>
      </c>
      <c r="C43" s="1">
        <v>6</v>
      </c>
      <c r="D43" s="1">
        <v>4</v>
      </c>
      <c r="E43" s="1">
        <v>0</v>
      </c>
      <c r="F43" s="1">
        <v>0</v>
      </c>
      <c r="G43" s="1">
        <v>2</v>
      </c>
      <c r="H43" s="1">
        <v>0</v>
      </c>
      <c r="I43" s="1">
        <v>6</v>
      </c>
    </row>
    <row r="44" spans="1:9" x14ac:dyDescent="0.2">
      <c r="A44" s="1" t="s">
        <v>65</v>
      </c>
      <c r="B44" s="1">
        <v>3</v>
      </c>
      <c r="C44" s="1">
        <v>1</v>
      </c>
      <c r="D44" s="1">
        <v>1</v>
      </c>
      <c r="E44" s="1">
        <v>0</v>
      </c>
      <c r="F44" s="1">
        <v>0</v>
      </c>
      <c r="G44" s="1">
        <v>0</v>
      </c>
      <c r="H44" s="1">
        <v>1</v>
      </c>
      <c r="I44" s="1">
        <v>1</v>
      </c>
    </row>
    <row r="46" spans="1:9" x14ac:dyDescent="0.2">
      <c r="A46" s="1" t="s">
        <v>331</v>
      </c>
      <c r="B46" s="1">
        <v>3882</v>
      </c>
      <c r="C46" s="1">
        <v>2320</v>
      </c>
      <c r="D46" s="1">
        <v>1267</v>
      </c>
      <c r="E46" s="1">
        <v>618</v>
      </c>
      <c r="F46" s="1">
        <v>51</v>
      </c>
      <c r="G46" s="1">
        <v>384</v>
      </c>
      <c r="H46" s="1">
        <v>134</v>
      </c>
      <c r="I46" s="1">
        <v>1428</v>
      </c>
    </row>
    <row r="47" spans="1:9" x14ac:dyDescent="0.2">
      <c r="A47" s="1" t="s">
        <v>53</v>
      </c>
      <c r="B47" s="1">
        <v>473</v>
      </c>
      <c r="C47" s="1">
        <v>271</v>
      </c>
      <c r="D47" s="1">
        <v>161</v>
      </c>
      <c r="E47" s="1">
        <v>71</v>
      </c>
      <c r="F47" s="1">
        <v>6</v>
      </c>
      <c r="G47" s="1">
        <v>33</v>
      </c>
      <c r="H47" s="1">
        <v>55</v>
      </c>
      <c r="I47" s="1">
        <v>147</v>
      </c>
    </row>
    <row r="48" spans="1:9" x14ac:dyDescent="0.2">
      <c r="A48" s="1" t="s">
        <v>54</v>
      </c>
      <c r="B48" s="1">
        <v>820</v>
      </c>
      <c r="C48" s="1">
        <v>481</v>
      </c>
      <c r="D48" s="1">
        <v>202</v>
      </c>
      <c r="E48" s="1">
        <v>157</v>
      </c>
      <c r="F48" s="1">
        <v>18</v>
      </c>
      <c r="G48" s="1">
        <v>104</v>
      </c>
      <c r="H48" s="1">
        <v>16</v>
      </c>
      <c r="I48" s="1">
        <v>323</v>
      </c>
    </row>
    <row r="49" spans="1:9" x14ac:dyDescent="0.2">
      <c r="A49" s="1" t="s">
        <v>55</v>
      </c>
      <c r="B49" s="1">
        <v>1262</v>
      </c>
      <c r="C49" s="1">
        <v>759</v>
      </c>
      <c r="D49" s="1">
        <v>398</v>
      </c>
      <c r="E49" s="1">
        <v>183</v>
      </c>
      <c r="F49" s="1">
        <v>12</v>
      </c>
      <c r="G49" s="1">
        <v>166</v>
      </c>
      <c r="H49" s="1">
        <v>22</v>
      </c>
      <c r="I49" s="1">
        <v>481</v>
      </c>
    </row>
    <row r="50" spans="1:9" x14ac:dyDescent="0.2">
      <c r="A50" s="1" t="s">
        <v>56</v>
      </c>
      <c r="B50" s="1">
        <v>28</v>
      </c>
      <c r="C50" s="1">
        <v>23</v>
      </c>
      <c r="D50" s="1">
        <v>13</v>
      </c>
      <c r="E50" s="1">
        <v>10</v>
      </c>
      <c r="F50" s="1">
        <v>0</v>
      </c>
      <c r="G50" s="1">
        <v>0</v>
      </c>
      <c r="H50" s="1">
        <v>1</v>
      </c>
      <c r="I50" s="1">
        <v>4</v>
      </c>
    </row>
    <row r="51" spans="1:9" x14ac:dyDescent="0.2">
      <c r="A51" s="1" t="s">
        <v>57</v>
      </c>
      <c r="B51" s="1">
        <v>171</v>
      </c>
      <c r="C51" s="1">
        <v>127</v>
      </c>
      <c r="D51" s="1">
        <v>85</v>
      </c>
      <c r="E51" s="1">
        <v>24</v>
      </c>
      <c r="F51" s="1">
        <v>2</v>
      </c>
      <c r="G51" s="1">
        <v>16</v>
      </c>
      <c r="H51" s="1">
        <v>7</v>
      </c>
      <c r="I51" s="1">
        <v>37</v>
      </c>
    </row>
    <row r="52" spans="1:9" x14ac:dyDescent="0.2">
      <c r="A52" s="1" t="s">
        <v>58</v>
      </c>
      <c r="B52" s="1">
        <v>106</v>
      </c>
      <c r="C52" s="1">
        <v>71</v>
      </c>
      <c r="D52" s="1">
        <v>53</v>
      </c>
      <c r="E52" s="1">
        <v>12</v>
      </c>
      <c r="F52" s="1">
        <v>1</v>
      </c>
      <c r="G52" s="1">
        <v>5</v>
      </c>
      <c r="H52" s="1">
        <v>2</v>
      </c>
      <c r="I52" s="1">
        <v>33</v>
      </c>
    </row>
    <row r="53" spans="1:9" x14ac:dyDescent="0.2">
      <c r="A53" s="1" t="s">
        <v>59</v>
      </c>
      <c r="B53" s="1">
        <v>163</v>
      </c>
      <c r="C53" s="1">
        <v>49</v>
      </c>
      <c r="D53" s="1">
        <v>38</v>
      </c>
      <c r="E53" s="1">
        <v>8</v>
      </c>
      <c r="F53" s="1">
        <v>1</v>
      </c>
      <c r="G53" s="1">
        <v>2</v>
      </c>
      <c r="H53" s="1">
        <v>2</v>
      </c>
      <c r="I53" s="1">
        <v>112</v>
      </c>
    </row>
    <row r="54" spans="1:9" x14ac:dyDescent="0.2">
      <c r="A54" s="1" t="s">
        <v>65</v>
      </c>
      <c r="B54" s="1">
        <v>601</v>
      </c>
      <c r="C54" s="1">
        <v>370</v>
      </c>
      <c r="D54" s="1">
        <v>239</v>
      </c>
      <c r="E54" s="1">
        <v>96</v>
      </c>
      <c r="F54" s="1">
        <v>5</v>
      </c>
      <c r="G54" s="1">
        <v>30</v>
      </c>
      <c r="H54" s="1">
        <v>12</v>
      </c>
      <c r="I54" s="1">
        <v>219</v>
      </c>
    </row>
    <row r="55" spans="1:9" x14ac:dyDescent="0.2">
      <c r="A55" s="1" t="s">
        <v>337</v>
      </c>
      <c r="B55" s="1">
        <v>25</v>
      </c>
      <c r="C55" s="1">
        <v>10</v>
      </c>
      <c r="D55" s="1">
        <v>1</v>
      </c>
      <c r="E55" s="1">
        <v>3</v>
      </c>
      <c r="F55" s="1">
        <v>5</v>
      </c>
      <c r="G55" s="1">
        <v>1</v>
      </c>
      <c r="H55" s="1">
        <v>2</v>
      </c>
      <c r="I55" s="1">
        <v>13</v>
      </c>
    </row>
    <row r="56" spans="1:9" x14ac:dyDescent="0.2">
      <c r="A56" s="1" t="s">
        <v>61</v>
      </c>
      <c r="B56" s="1">
        <v>79</v>
      </c>
      <c r="C56" s="1">
        <v>49</v>
      </c>
      <c r="D56" s="1">
        <v>22</v>
      </c>
      <c r="E56" s="1">
        <v>15</v>
      </c>
      <c r="F56" s="1">
        <v>0</v>
      </c>
      <c r="G56" s="1">
        <v>12</v>
      </c>
      <c r="H56" s="1">
        <v>6</v>
      </c>
      <c r="I56" s="1">
        <v>24</v>
      </c>
    </row>
    <row r="57" spans="1:9" x14ac:dyDescent="0.2">
      <c r="A57" s="1" t="s">
        <v>62</v>
      </c>
      <c r="B57" s="1">
        <v>56</v>
      </c>
      <c r="C57" s="1">
        <v>40</v>
      </c>
      <c r="D57" s="1">
        <v>9</v>
      </c>
      <c r="E57" s="1">
        <v>27</v>
      </c>
      <c r="F57" s="1">
        <v>1</v>
      </c>
      <c r="G57" s="1">
        <v>3</v>
      </c>
      <c r="H57" s="1">
        <v>6</v>
      </c>
      <c r="I57" s="1">
        <v>10</v>
      </c>
    </row>
    <row r="58" spans="1:9" x14ac:dyDescent="0.2">
      <c r="A58" s="1" t="s">
        <v>63</v>
      </c>
      <c r="B58" s="1">
        <v>25</v>
      </c>
      <c r="C58" s="1">
        <v>21</v>
      </c>
      <c r="D58" s="1">
        <v>14</v>
      </c>
      <c r="E58" s="1">
        <v>5</v>
      </c>
      <c r="F58" s="1">
        <v>0</v>
      </c>
      <c r="G58" s="1">
        <v>2</v>
      </c>
      <c r="H58" s="1">
        <v>0</v>
      </c>
      <c r="I58" s="1">
        <v>4</v>
      </c>
    </row>
    <row r="59" spans="1:9" x14ac:dyDescent="0.2">
      <c r="A59" s="1" t="s">
        <v>338</v>
      </c>
      <c r="B59" s="1">
        <v>30</v>
      </c>
      <c r="C59" s="1">
        <v>16</v>
      </c>
      <c r="D59" s="1">
        <v>12</v>
      </c>
      <c r="E59" s="1">
        <v>2</v>
      </c>
      <c r="F59" s="1">
        <v>0</v>
      </c>
      <c r="G59" s="1">
        <v>2</v>
      </c>
      <c r="H59" s="1">
        <v>0</v>
      </c>
      <c r="I59" s="1">
        <v>14</v>
      </c>
    </row>
    <row r="60" spans="1:9" x14ac:dyDescent="0.2">
      <c r="A60" s="1" t="s">
        <v>64</v>
      </c>
      <c r="B60" s="1">
        <v>16</v>
      </c>
      <c r="C60" s="1">
        <v>13</v>
      </c>
      <c r="D60" s="1">
        <v>8</v>
      </c>
      <c r="E60" s="1">
        <v>2</v>
      </c>
      <c r="F60" s="1">
        <v>0</v>
      </c>
      <c r="G60" s="1">
        <v>3</v>
      </c>
      <c r="H60" s="1">
        <v>2</v>
      </c>
      <c r="I60" s="1">
        <v>1</v>
      </c>
    </row>
    <row r="61" spans="1:9" x14ac:dyDescent="0.2">
      <c r="A61" s="1" t="s">
        <v>339</v>
      </c>
      <c r="B61" s="1">
        <v>7</v>
      </c>
      <c r="C61" s="1">
        <v>4</v>
      </c>
      <c r="D61" s="1">
        <v>3</v>
      </c>
      <c r="E61" s="1">
        <v>1</v>
      </c>
      <c r="F61" s="1">
        <v>0</v>
      </c>
      <c r="G61" s="1">
        <v>0</v>
      </c>
      <c r="H61" s="1">
        <v>1</v>
      </c>
      <c r="I61" s="1">
        <v>2</v>
      </c>
    </row>
    <row r="62" spans="1:9" x14ac:dyDescent="0.2">
      <c r="A62" s="1" t="s">
        <v>340</v>
      </c>
      <c r="B62" s="1">
        <v>4</v>
      </c>
      <c r="C62" s="1">
        <v>3</v>
      </c>
      <c r="D62" s="1">
        <v>2</v>
      </c>
      <c r="E62" s="1">
        <v>1</v>
      </c>
      <c r="F62" s="1">
        <v>0</v>
      </c>
      <c r="G62" s="1">
        <v>0</v>
      </c>
      <c r="H62" s="1">
        <v>0</v>
      </c>
      <c r="I62" s="1">
        <v>1</v>
      </c>
    </row>
    <row r="63" spans="1:9" x14ac:dyDescent="0.2">
      <c r="A63" s="1" t="s">
        <v>341</v>
      </c>
      <c r="B63" s="1">
        <v>5</v>
      </c>
      <c r="C63" s="1">
        <v>4</v>
      </c>
      <c r="D63" s="1">
        <v>1</v>
      </c>
      <c r="E63" s="1">
        <v>1</v>
      </c>
      <c r="F63" s="1">
        <v>0</v>
      </c>
      <c r="G63" s="1">
        <v>2</v>
      </c>
      <c r="H63" s="1">
        <v>0</v>
      </c>
      <c r="I63" s="1">
        <v>1</v>
      </c>
    </row>
    <row r="64" spans="1:9" x14ac:dyDescent="0.2">
      <c r="A64" s="1" t="s">
        <v>342</v>
      </c>
      <c r="B64" s="1">
        <v>11</v>
      </c>
      <c r="C64" s="1">
        <v>9</v>
      </c>
      <c r="D64" s="1">
        <v>6</v>
      </c>
      <c r="E64" s="1">
        <v>0</v>
      </c>
      <c r="F64" s="1">
        <v>0</v>
      </c>
      <c r="G64" s="1">
        <v>3</v>
      </c>
      <c r="H64" s="1">
        <v>0</v>
      </c>
      <c r="I64" s="1">
        <v>2</v>
      </c>
    </row>
    <row r="65" spans="1:9" x14ac:dyDescent="0.2">
      <c r="A65" s="1" t="s">
        <v>65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</row>
    <row r="66" spans="1:9" x14ac:dyDescent="0.2">
      <c r="A66" s="22" t="s">
        <v>327</v>
      </c>
      <c r="B66" s="22"/>
      <c r="C66" s="22"/>
      <c r="D66" s="22"/>
      <c r="E66" s="22"/>
      <c r="F66" s="22"/>
      <c r="G66" s="22"/>
      <c r="H66" s="22"/>
      <c r="I66" s="22"/>
    </row>
  </sheetData>
  <mergeCells count="2">
    <mergeCell ref="B2:I2"/>
    <mergeCell ref="A66:I6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A0061-32DE-4B12-B382-00A2E0A225E0}">
  <dimension ref="A1:I88"/>
  <sheetViews>
    <sheetView view="pageBreakPreview" topLeftCell="E1" zoomScale="125" zoomScaleNormal="100" zoomScaleSheetLayoutView="125" workbookViewId="0">
      <selection activeCell="J1" sqref="J1:T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494</v>
      </c>
    </row>
    <row r="2" spans="1:9" x14ac:dyDescent="0.2">
      <c r="A2" s="5"/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495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329</v>
      </c>
      <c r="B4" s="1">
        <v>7711</v>
      </c>
      <c r="C4" s="1">
        <v>4587</v>
      </c>
      <c r="D4" s="1">
        <v>2369</v>
      </c>
      <c r="E4" s="1">
        <v>1328</v>
      </c>
      <c r="F4" s="1">
        <v>157</v>
      </c>
      <c r="G4" s="1">
        <v>733</v>
      </c>
      <c r="H4" s="1">
        <v>277</v>
      </c>
      <c r="I4" s="1">
        <v>2847</v>
      </c>
    </row>
    <row r="5" spans="1:9" x14ac:dyDescent="0.2">
      <c r="A5" s="1" t="s">
        <v>68</v>
      </c>
      <c r="B5" s="1">
        <v>24</v>
      </c>
      <c r="C5" s="1">
        <v>20</v>
      </c>
      <c r="D5" s="1">
        <v>8</v>
      </c>
      <c r="E5" s="1">
        <v>5</v>
      </c>
      <c r="F5" s="1">
        <v>1</v>
      </c>
      <c r="G5" s="1">
        <v>6</v>
      </c>
      <c r="H5" s="1">
        <v>0</v>
      </c>
      <c r="I5" s="1">
        <v>4</v>
      </c>
    </row>
    <row r="6" spans="1:9" x14ac:dyDescent="0.2">
      <c r="A6" s="1" t="s">
        <v>69</v>
      </c>
      <c r="B6" s="1">
        <v>1926</v>
      </c>
      <c r="C6" s="1">
        <v>1915</v>
      </c>
      <c r="D6" s="1">
        <v>1837</v>
      </c>
      <c r="E6" s="1">
        <v>51</v>
      </c>
      <c r="F6" s="1">
        <v>12</v>
      </c>
      <c r="G6" s="1">
        <v>15</v>
      </c>
      <c r="H6" s="1">
        <v>2</v>
      </c>
      <c r="I6" s="1">
        <v>9</v>
      </c>
    </row>
    <row r="7" spans="1:9" x14ac:dyDescent="0.2">
      <c r="A7" s="1" t="s">
        <v>70</v>
      </c>
      <c r="B7" s="1">
        <v>7</v>
      </c>
      <c r="C7" s="1">
        <v>7</v>
      </c>
      <c r="D7" s="1">
        <v>2</v>
      </c>
      <c r="E7" s="1">
        <v>5</v>
      </c>
      <c r="F7" s="1">
        <v>0</v>
      </c>
      <c r="G7" s="1">
        <v>0</v>
      </c>
      <c r="H7" s="1">
        <v>0</v>
      </c>
      <c r="I7" s="1">
        <v>0</v>
      </c>
    </row>
    <row r="8" spans="1:9" x14ac:dyDescent="0.2">
      <c r="A8" s="1" t="s">
        <v>71</v>
      </c>
      <c r="B8" s="1">
        <v>851</v>
      </c>
      <c r="C8" s="1">
        <v>830</v>
      </c>
      <c r="D8" s="1">
        <v>12</v>
      </c>
      <c r="E8" s="1">
        <v>809</v>
      </c>
      <c r="F8" s="1">
        <v>0</v>
      </c>
      <c r="G8" s="1">
        <v>9</v>
      </c>
      <c r="H8" s="1">
        <v>11</v>
      </c>
      <c r="I8" s="1">
        <v>10</v>
      </c>
    </row>
    <row r="9" spans="1:9" x14ac:dyDescent="0.2">
      <c r="A9" s="1" t="s">
        <v>72</v>
      </c>
      <c r="B9" s="1">
        <v>31</v>
      </c>
      <c r="C9" s="1">
        <v>31</v>
      </c>
      <c r="D9" s="1">
        <v>2</v>
      </c>
      <c r="E9" s="1">
        <v>29</v>
      </c>
      <c r="F9" s="1">
        <v>0</v>
      </c>
      <c r="G9" s="1">
        <v>0</v>
      </c>
      <c r="H9" s="1">
        <v>0</v>
      </c>
      <c r="I9" s="1">
        <v>0</v>
      </c>
    </row>
    <row r="10" spans="1:9" x14ac:dyDescent="0.2">
      <c r="A10" s="1" t="s">
        <v>73</v>
      </c>
      <c r="B10" s="1">
        <v>56</v>
      </c>
      <c r="C10" s="1">
        <v>48</v>
      </c>
      <c r="D10" s="1">
        <v>0</v>
      </c>
      <c r="E10" s="1">
        <v>48</v>
      </c>
      <c r="F10" s="1">
        <v>0</v>
      </c>
      <c r="G10" s="1">
        <v>0</v>
      </c>
      <c r="H10" s="1">
        <v>8</v>
      </c>
      <c r="I10" s="1">
        <v>0</v>
      </c>
    </row>
    <row r="11" spans="1:9" x14ac:dyDescent="0.2">
      <c r="A11" s="1" t="s">
        <v>74</v>
      </c>
      <c r="B11" s="1">
        <v>1</v>
      </c>
      <c r="C11" s="1">
        <v>1</v>
      </c>
      <c r="D11" s="1">
        <v>0</v>
      </c>
      <c r="E11" s="1">
        <v>1</v>
      </c>
      <c r="F11" s="1">
        <v>0</v>
      </c>
      <c r="G11" s="1">
        <v>0</v>
      </c>
      <c r="H11" s="1">
        <v>0</v>
      </c>
      <c r="I11" s="1">
        <v>0</v>
      </c>
    </row>
    <row r="12" spans="1:9" x14ac:dyDescent="0.2">
      <c r="A12" s="1" t="s">
        <v>75</v>
      </c>
      <c r="B12" s="1">
        <v>642</v>
      </c>
      <c r="C12" s="1">
        <v>630</v>
      </c>
      <c r="D12" s="1">
        <v>3</v>
      </c>
      <c r="E12" s="1">
        <v>9</v>
      </c>
      <c r="F12" s="1">
        <v>0</v>
      </c>
      <c r="G12" s="1">
        <v>618</v>
      </c>
      <c r="H12" s="1">
        <v>0</v>
      </c>
      <c r="I12" s="1">
        <v>12</v>
      </c>
    </row>
    <row r="13" spans="1:9" x14ac:dyDescent="0.2">
      <c r="A13" s="1" t="s">
        <v>76</v>
      </c>
      <c r="B13" s="1">
        <v>52</v>
      </c>
      <c r="C13" s="1">
        <v>49</v>
      </c>
      <c r="D13" s="1">
        <v>1</v>
      </c>
      <c r="E13" s="1">
        <v>1</v>
      </c>
      <c r="F13" s="1">
        <v>46</v>
      </c>
      <c r="G13" s="1">
        <v>1</v>
      </c>
      <c r="H13" s="1">
        <v>3</v>
      </c>
      <c r="I13" s="1">
        <v>0</v>
      </c>
    </row>
    <row r="14" spans="1:9" x14ac:dyDescent="0.2">
      <c r="A14" s="1" t="s">
        <v>77</v>
      </c>
      <c r="B14" s="1">
        <v>27</v>
      </c>
      <c r="C14" s="1">
        <v>26</v>
      </c>
      <c r="D14" s="1">
        <v>0</v>
      </c>
      <c r="E14" s="1">
        <v>0</v>
      </c>
      <c r="F14" s="1">
        <v>26</v>
      </c>
      <c r="G14" s="1">
        <v>0</v>
      </c>
      <c r="H14" s="1">
        <v>1</v>
      </c>
      <c r="I14" s="1">
        <v>0</v>
      </c>
    </row>
    <row r="15" spans="1:9" x14ac:dyDescent="0.2">
      <c r="A15" s="1" t="s">
        <v>78</v>
      </c>
      <c r="B15" s="1">
        <v>3</v>
      </c>
      <c r="C15" s="1">
        <v>3</v>
      </c>
      <c r="D15" s="1">
        <v>0</v>
      </c>
      <c r="E15" s="1">
        <v>0</v>
      </c>
      <c r="F15" s="1">
        <v>3</v>
      </c>
      <c r="G15" s="1">
        <v>0</v>
      </c>
      <c r="H15" s="1">
        <v>0</v>
      </c>
      <c r="I15" s="1">
        <v>0</v>
      </c>
    </row>
    <row r="16" spans="1:9" x14ac:dyDescent="0.2">
      <c r="A16" s="1" t="s">
        <v>79</v>
      </c>
      <c r="B16" s="1">
        <v>6</v>
      </c>
      <c r="C16" s="1">
        <v>4</v>
      </c>
      <c r="D16" s="1">
        <v>1</v>
      </c>
      <c r="E16" s="1">
        <v>0</v>
      </c>
      <c r="F16" s="1">
        <v>2</v>
      </c>
      <c r="G16" s="1">
        <v>1</v>
      </c>
      <c r="H16" s="1">
        <v>0</v>
      </c>
      <c r="I16" s="1">
        <v>2</v>
      </c>
    </row>
    <row r="17" spans="1:9" x14ac:dyDescent="0.2">
      <c r="A17" s="1" t="s">
        <v>80</v>
      </c>
      <c r="B17" s="1">
        <v>175</v>
      </c>
      <c r="C17" s="1">
        <v>3</v>
      </c>
      <c r="D17" s="1">
        <v>2</v>
      </c>
      <c r="E17" s="1">
        <v>1</v>
      </c>
      <c r="F17" s="1">
        <v>0</v>
      </c>
      <c r="G17" s="1">
        <v>0</v>
      </c>
      <c r="H17" s="1">
        <v>171</v>
      </c>
      <c r="I17" s="1">
        <v>1</v>
      </c>
    </row>
    <row r="18" spans="1:9" x14ac:dyDescent="0.2">
      <c r="A18" s="1" t="s">
        <v>81</v>
      </c>
      <c r="B18" s="1">
        <v>1994</v>
      </c>
      <c r="C18" s="1">
        <v>15</v>
      </c>
      <c r="D18" s="1">
        <v>3</v>
      </c>
      <c r="E18" s="1">
        <v>8</v>
      </c>
      <c r="F18" s="1">
        <v>3</v>
      </c>
      <c r="G18" s="1">
        <v>1</v>
      </c>
      <c r="H18" s="1">
        <v>5</v>
      </c>
      <c r="I18" s="1">
        <v>1974</v>
      </c>
    </row>
    <row r="19" spans="1:9" x14ac:dyDescent="0.2">
      <c r="A19" s="1" t="s">
        <v>82</v>
      </c>
      <c r="B19" s="1">
        <v>5</v>
      </c>
      <c r="C19" s="1">
        <v>5</v>
      </c>
      <c r="D19" s="1">
        <v>4</v>
      </c>
      <c r="E19" s="1">
        <v>1</v>
      </c>
      <c r="F19" s="1">
        <v>0</v>
      </c>
      <c r="G19" s="1">
        <v>0</v>
      </c>
      <c r="H19" s="1">
        <v>0</v>
      </c>
      <c r="I19" s="1">
        <v>0</v>
      </c>
    </row>
    <row r="20" spans="1:9" x14ac:dyDescent="0.2">
      <c r="A20" s="1" t="s">
        <v>83</v>
      </c>
      <c r="B20" s="1">
        <v>2</v>
      </c>
      <c r="C20" s="1">
        <v>2</v>
      </c>
      <c r="D20" s="1">
        <v>0</v>
      </c>
      <c r="E20" s="1">
        <v>0</v>
      </c>
      <c r="F20" s="1">
        <v>2</v>
      </c>
      <c r="G20" s="1">
        <v>0</v>
      </c>
      <c r="H20" s="1">
        <v>0</v>
      </c>
      <c r="I20" s="1">
        <v>0</v>
      </c>
    </row>
    <row r="21" spans="1:9" x14ac:dyDescent="0.2">
      <c r="A21" s="1" t="s">
        <v>84</v>
      </c>
      <c r="B21" s="1">
        <v>25</v>
      </c>
      <c r="C21" s="1">
        <v>15</v>
      </c>
      <c r="D21" s="1">
        <v>4</v>
      </c>
      <c r="E21" s="1">
        <v>7</v>
      </c>
      <c r="F21" s="1">
        <v>0</v>
      </c>
      <c r="G21" s="1">
        <v>4</v>
      </c>
      <c r="H21" s="1">
        <v>1</v>
      </c>
      <c r="I21" s="1">
        <v>9</v>
      </c>
    </row>
    <row r="22" spans="1:9" x14ac:dyDescent="0.2">
      <c r="A22" s="1" t="s">
        <v>85</v>
      </c>
      <c r="B22" s="1">
        <v>5</v>
      </c>
      <c r="C22" s="1">
        <v>2</v>
      </c>
      <c r="D22" s="1">
        <v>0</v>
      </c>
      <c r="E22" s="1">
        <v>1</v>
      </c>
      <c r="F22" s="1">
        <v>0</v>
      </c>
      <c r="G22" s="1">
        <v>1</v>
      </c>
      <c r="H22" s="1">
        <v>0</v>
      </c>
      <c r="I22" s="1">
        <v>3</v>
      </c>
    </row>
    <row r="23" spans="1:9" x14ac:dyDescent="0.2">
      <c r="A23" s="1" t="s">
        <v>86</v>
      </c>
      <c r="B23" s="1">
        <v>7</v>
      </c>
      <c r="C23" s="1">
        <v>2</v>
      </c>
      <c r="D23" s="1">
        <v>1</v>
      </c>
      <c r="E23" s="1">
        <v>1</v>
      </c>
      <c r="F23" s="1">
        <v>0</v>
      </c>
      <c r="G23" s="1">
        <v>0</v>
      </c>
      <c r="H23" s="1">
        <v>3</v>
      </c>
      <c r="I23" s="1">
        <v>2</v>
      </c>
    </row>
    <row r="24" spans="1:9" x14ac:dyDescent="0.2">
      <c r="A24" s="1" t="s">
        <v>87</v>
      </c>
      <c r="B24" s="1">
        <v>17</v>
      </c>
      <c r="C24" s="1">
        <v>7</v>
      </c>
      <c r="D24" s="1">
        <v>1</v>
      </c>
      <c r="E24" s="1">
        <v>5</v>
      </c>
      <c r="F24" s="1">
        <v>0</v>
      </c>
      <c r="G24" s="1">
        <v>1</v>
      </c>
      <c r="H24" s="1">
        <v>5</v>
      </c>
      <c r="I24" s="1">
        <v>5</v>
      </c>
    </row>
    <row r="25" spans="1:9" x14ac:dyDescent="0.2">
      <c r="A25" s="1" t="s">
        <v>88</v>
      </c>
      <c r="B25" s="1">
        <v>4</v>
      </c>
      <c r="C25" s="1">
        <v>1</v>
      </c>
      <c r="D25" s="1">
        <v>0</v>
      </c>
      <c r="E25" s="1">
        <v>0</v>
      </c>
      <c r="F25" s="1">
        <v>1</v>
      </c>
      <c r="G25" s="1">
        <v>0</v>
      </c>
      <c r="H25" s="1">
        <v>2</v>
      </c>
      <c r="I25" s="1">
        <v>1</v>
      </c>
    </row>
    <row r="26" spans="1:9" x14ac:dyDescent="0.2">
      <c r="A26" s="1" t="s">
        <v>89</v>
      </c>
      <c r="B26" s="1">
        <v>4</v>
      </c>
      <c r="C26" s="1">
        <v>1</v>
      </c>
      <c r="D26" s="1">
        <v>1</v>
      </c>
      <c r="E26" s="1">
        <v>0</v>
      </c>
      <c r="F26" s="1">
        <v>0</v>
      </c>
      <c r="G26" s="1">
        <v>0</v>
      </c>
      <c r="H26" s="1">
        <v>3</v>
      </c>
      <c r="I26" s="1">
        <v>0</v>
      </c>
    </row>
    <row r="27" spans="1:9" x14ac:dyDescent="0.2">
      <c r="A27" s="1" t="s">
        <v>90</v>
      </c>
      <c r="B27" s="1">
        <v>3</v>
      </c>
      <c r="C27" s="1">
        <v>3</v>
      </c>
      <c r="D27" s="1">
        <v>1</v>
      </c>
      <c r="E27" s="1">
        <v>0</v>
      </c>
      <c r="F27" s="1">
        <v>0</v>
      </c>
      <c r="G27" s="1">
        <v>2</v>
      </c>
      <c r="H27" s="1">
        <v>0</v>
      </c>
      <c r="I27" s="1">
        <v>0</v>
      </c>
    </row>
    <row r="28" spans="1:9" x14ac:dyDescent="0.2">
      <c r="A28" s="1" t="s">
        <v>91</v>
      </c>
      <c r="B28" s="1">
        <v>35</v>
      </c>
      <c r="C28" s="1">
        <v>33</v>
      </c>
      <c r="D28" s="1">
        <v>1</v>
      </c>
      <c r="E28" s="1">
        <v>19</v>
      </c>
      <c r="F28" s="1">
        <v>0</v>
      </c>
      <c r="G28" s="1">
        <v>13</v>
      </c>
      <c r="H28" s="1">
        <v>2</v>
      </c>
      <c r="I28" s="1">
        <v>0</v>
      </c>
    </row>
    <row r="29" spans="1:9" x14ac:dyDescent="0.2">
      <c r="A29" s="1" t="s">
        <v>67</v>
      </c>
      <c r="B29" s="1">
        <v>1809</v>
      </c>
      <c r="C29" s="1">
        <v>934</v>
      </c>
      <c r="D29" s="1">
        <v>485</v>
      </c>
      <c r="E29" s="1">
        <v>327</v>
      </c>
      <c r="F29" s="1">
        <v>61</v>
      </c>
      <c r="G29" s="1">
        <v>61</v>
      </c>
      <c r="H29" s="1">
        <v>60</v>
      </c>
      <c r="I29" s="1">
        <v>815</v>
      </c>
    </row>
    <row r="31" spans="1:9" x14ac:dyDescent="0.2">
      <c r="A31" s="1" t="s">
        <v>344</v>
      </c>
      <c r="B31" s="1">
        <v>3829</v>
      </c>
      <c r="C31" s="1">
        <v>2267</v>
      </c>
      <c r="D31" s="1">
        <v>1102</v>
      </c>
      <c r="E31" s="1">
        <v>710</v>
      </c>
      <c r="F31" s="1">
        <v>106</v>
      </c>
      <c r="G31" s="1">
        <v>349</v>
      </c>
      <c r="H31" s="1">
        <v>143</v>
      </c>
      <c r="I31" s="1">
        <v>1419</v>
      </c>
    </row>
    <row r="32" spans="1:9" x14ac:dyDescent="0.2">
      <c r="A32" s="1" t="s">
        <v>68</v>
      </c>
      <c r="B32" s="1">
        <v>14</v>
      </c>
      <c r="C32" s="1">
        <v>12</v>
      </c>
      <c r="D32" s="1">
        <v>4</v>
      </c>
      <c r="E32" s="1">
        <v>4</v>
      </c>
      <c r="F32" s="1">
        <v>1</v>
      </c>
      <c r="G32" s="1">
        <v>3</v>
      </c>
      <c r="H32" s="1">
        <v>0</v>
      </c>
      <c r="I32" s="1">
        <v>2</v>
      </c>
    </row>
    <row r="33" spans="1:9" x14ac:dyDescent="0.2">
      <c r="A33" s="1" t="s">
        <v>69</v>
      </c>
      <c r="B33" s="1">
        <v>864</v>
      </c>
      <c r="C33" s="1">
        <v>858</v>
      </c>
      <c r="D33" s="1">
        <v>825</v>
      </c>
      <c r="E33" s="1">
        <v>23</v>
      </c>
      <c r="F33" s="1">
        <v>5</v>
      </c>
      <c r="G33" s="1">
        <v>5</v>
      </c>
      <c r="H33" s="1">
        <v>1</v>
      </c>
      <c r="I33" s="1">
        <v>5</v>
      </c>
    </row>
    <row r="34" spans="1:9" x14ac:dyDescent="0.2">
      <c r="A34" s="1" t="s">
        <v>70</v>
      </c>
      <c r="B34" s="1">
        <v>5</v>
      </c>
      <c r="C34" s="1">
        <v>5</v>
      </c>
      <c r="D34" s="1">
        <v>1</v>
      </c>
      <c r="E34" s="1">
        <v>4</v>
      </c>
      <c r="F34" s="1">
        <v>0</v>
      </c>
      <c r="G34" s="1">
        <v>0</v>
      </c>
      <c r="H34" s="1">
        <v>0</v>
      </c>
      <c r="I34" s="1">
        <v>0</v>
      </c>
    </row>
    <row r="35" spans="1:9" x14ac:dyDescent="0.2">
      <c r="A35" s="1" t="s">
        <v>71</v>
      </c>
      <c r="B35" s="1">
        <v>432</v>
      </c>
      <c r="C35" s="1">
        <v>419</v>
      </c>
      <c r="D35" s="1">
        <v>7</v>
      </c>
      <c r="E35" s="1">
        <v>408</v>
      </c>
      <c r="F35" s="1">
        <v>0</v>
      </c>
      <c r="G35" s="1">
        <v>4</v>
      </c>
      <c r="H35" s="1">
        <v>7</v>
      </c>
      <c r="I35" s="1">
        <v>6</v>
      </c>
    </row>
    <row r="36" spans="1:9" x14ac:dyDescent="0.2">
      <c r="A36" s="1" t="s">
        <v>72</v>
      </c>
      <c r="B36" s="1">
        <v>13</v>
      </c>
      <c r="C36" s="1">
        <v>13</v>
      </c>
      <c r="D36" s="1">
        <v>2</v>
      </c>
      <c r="E36" s="1">
        <v>11</v>
      </c>
      <c r="F36" s="1">
        <v>0</v>
      </c>
      <c r="G36" s="1">
        <v>0</v>
      </c>
      <c r="H36" s="1">
        <v>0</v>
      </c>
      <c r="I36" s="1">
        <v>0</v>
      </c>
    </row>
    <row r="37" spans="1:9" x14ac:dyDescent="0.2">
      <c r="A37" s="1" t="s">
        <v>73</v>
      </c>
      <c r="B37" s="1">
        <v>28</v>
      </c>
      <c r="C37" s="1">
        <v>24</v>
      </c>
      <c r="D37" s="1">
        <v>0</v>
      </c>
      <c r="E37" s="1">
        <v>24</v>
      </c>
      <c r="F37" s="1">
        <v>0</v>
      </c>
      <c r="G37" s="1">
        <v>0</v>
      </c>
      <c r="H37" s="1">
        <v>4</v>
      </c>
      <c r="I37" s="1">
        <v>0</v>
      </c>
    </row>
    <row r="38" spans="1:9" x14ac:dyDescent="0.2">
      <c r="A38" s="1" t="s">
        <v>74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</row>
    <row r="39" spans="1:9" x14ac:dyDescent="0.2">
      <c r="A39" s="1" t="s">
        <v>75</v>
      </c>
      <c r="B39" s="1">
        <v>315</v>
      </c>
      <c r="C39" s="1">
        <v>308</v>
      </c>
      <c r="D39" s="1">
        <v>2</v>
      </c>
      <c r="E39" s="1">
        <v>4</v>
      </c>
      <c r="F39" s="1">
        <v>0</v>
      </c>
      <c r="G39" s="1">
        <v>302</v>
      </c>
      <c r="H39" s="1">
        <v>0</v>
      </c>
      <c r="I39" s="1">
        <v>7</v>
      </c>
    </row>
    <row r="40" spans="1:9" x14ac:dyDescent="0.2">
      <c r="A40" s="1" t="s">
        <v>76</v>
      </c>
      <c r="B40" s="1">
        <v>34</v>
      </c>
      <c r="C40" s="1">
        <v>32</v>
      </c>
      <c r="D40" s="1">
        <v>0</v>
      </c>
      <c r="E40" s="1">
        <v>1</v>
      </c>
      <c r="F40" s="1">
        <v>31</v>
      </c>
      <c r="G40" s="1">
        <v>0</v>
      </c>
      <c r="H40" s="1">
        <v>2</v>
      </c>
      <c r="I40" s="1">
        <v>0</v>
      </c>
    </row>
    <row r="41" spans="1:9" x14ac:dyDescent="0.2">
      <c r="A41" s="1" t="s">
        <v>77</v>
      </c>
      <c r="B41" s="1">
        <v>21</v>
      </c>
      <c r="C41" s="1">
        <v>20</v>
      </c>
      <c r="D41" s="1">
        <v>0</v>
      </c>
      <c r="E41" s="1">
        <v>0</v>
      </c>
      <c r="F41" s="1">
        <v>20</v>
      </c>
      <c r="G41" s="1">
        <v>0</v>
      </c>
      <c r="H41" s="1">
        <v>1</v>
      </c>
      <c r="I41" s="1">
        <v>0</v>
      </c>
    </row>
    <row r="42" spans="1:9" x14ac:dyDescent="0.2">
      <c r="A42" s="1" t="s">
        <v>78</v>
      </c>
      <c r="B42" s="1">
        <v>3</v>
      </c>
      <c r="C42" s="1">
        <v>3</v>
      </c>
      <c r="D42" s="1">
        <v>0</v>
      </c>
      <c r="E42" s="1">
        <v>0</v>
      </c>
      <c r="F42" s="1">
        <v>3</v>
      </c>
      <c r="G42" s="1">
        <v>0</v>
      </c>
      <c r="H42" s="1">
        <v>0</v>
      </c>
      <c r="I42" s="1">
        <v>0</v>
      </c>
    </row>
    <row r="43" spans="1:9" x14ac:dyDescent="0.2">
      <c r="A43" s="1" t="s">
        <v>79</v>
      </c>
      <c r="B43" s="1">
        <v>4</v>
      </c>
      <c r="C43" s="1">
        <v>3</v>
      </c>
      <c r="D43" s="1">
        <v>1</v>
      </c>
      <c r="E43" s="1">
        <v>0</v>
      </c>
      <c r="F43" s="1">
        <v>1</v>
      </c>
      <c r="G43" s="1">
        <v>1</v>
      </c>
      <c r="H43" s="1">
        <v>0</v>
      </c>
      <c r="I43" s="1">
        <v>1</v>
      </c>
    </row>
    <row r="44" spans="1:9" x14ac:dyDescent="0.2">
      <c r="A44" s="1" t="s">
        <v>80</v>
      </c>
      <c r="B44" s="1">
        <v>89</v>
      </c>
      <c r="C44" s="1">
        <v>3</v>
      </c>
      <c r="D44" s="1">
        <v>2</v>
      </c>
      <c r="E44" s="1">
        <v>1</v>
      </c>
      <c r="F44" s="1">
        <v>0</v>
      </c>
      <c r="G44" s="1">
        <v>0</v>
      </c>
      <c r="H44" s="1">
        <v>85</v>
      </c>
      <c r="I44" s="1">
        <v>1</v>
      </c>
    </row>
    <row r="45" spans="1:9" x14ac:dyDescent="0.2">
      <c r="A45" s="1" t="s">
        <v>81</v>
      </c>
      <c r="B45" s="1">
        <v>974</v>
      </c>
      <c r="C45" s="1">
        <v>6</v>
      </c>
      <c r="D45" s="1">
        <v>0</v>
      </c>
      <c r="E45" s="1">
        <v>3</v>
      </c>
      <c r="F45" s="1">
        <v>3</v>
      </c>
      <c r="G45" s="1">
        <v>0</v>
      </c>
      <c r="H45" s="1">
        <v>1</v>
      </c>
      <c r="I45" s="1">
        <v>967</v>
      </c>
    </row>
    <row r="46" spans="1:9" x14ac:dyDescent="0.2">
      <c r="A46" s="1" t="s">
        <v>82</v>
      </c>
      <c r="B46" s="1">
        <v>2</v>
      </c>
      <c r="C46" s="1">
        <v>2</v>
      </c>
      <c r="D46" s="1">
        <v>2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</row>
    <row r="47" spans="1:9" x14ac:dyDescent="0.2">
      <c r="A47" s="1" t="s">
        <v>83</v>
      </c>
      <c r="B47" s="1">
        <v>1</v>
      </c>
      <c r="C47" s="1">
        <v>1</v>
      </c>
      <c r="D47" s="1">
        <v>0</v>
      </c>
      <c r="E47" s="1">
        <v>0</v>
      </c>
      <c r="F47" s="1">
        <v>1</v>
      </c>
      <c r="G47" s="1">
        <v>0</v>
      </c>
      <c r="H47" s="1">
        <v>0</v>
      </c>
      <c r="I47" s="1">
        <v>0</v>
      </c>
    </row>
    <row r="48" spans="1:9" x14ac:dyDescent="0.2">
      <c r="A48" s="1" t="s">
        <v>84</v>
      </c>
      <c r="B48" s="1">
        <v>14</v>
      </c>
      <c r="C48" s="1">
        <v>6</v>
      </c>
      <c r="D48" s="1">
        <v>1</v>
      </c>
      <c r="E48" s="1">
        <v>3</v>
      </c>
      <c r="F48" s="1">
        <v>0</v>
      </c>
      <c r="G48" s="1">
        <v>2</v>
      </c>
      <c r="H48" s="1">
        <v>1</v>
      </c>
      <c r="I48" s="1">
        <v>7</v>
      </c>
    </row>
    <row r="49" spans="1:9" x14ac:dyDescent="0.2">
      <c r="A49" s="1" t="s">
        <v>85</v>
      </c>
      <c r="B49" s="1">
        <v>4</v>
      </c>
      <c r="C49" s="1">
        <v>1</v>
      </c>
      <c r="D49" s="1">
        <v>0</v>
      </c>
      <c r="E49" s="1">
        <v>1</v>
      </c>
      <c r="F49" s="1">
        <v>0</v>
      </c>
      <c r="G49" s="1">
        <v>0</v>
      </c>
      <c r="H49" s="1">
        <v>0</v>
      </c>
      <c r="I49" s="1">
        <v>3</v>
      </c>
    </row>
    <row r="50" spans="1:9" x14ac:dyDescent="0.2">
      <c r="A50" s="1" t="s">
        <v>86</v>
      </c>
      <c r="B50" s="1">
        <v>6</v>
      </c>
      <c r="C50" s="1">
        <v>2</v>
      </c>
      <c r="D50" s="1">
        <v>1</v>
      </c>
      <c r="E50" s="1">
        <v>1</v>
      </c>
      <c r="F50" s="1">
        <v>0</v>
      </c>
      <c r="G50" s="1">
        <v>0</v>
      </c>
      <c r="H50" s="1">
        <v>2</v>
      </c>
      <c r="I50" s="1">
        <v>2</v>
      </c>
    </row>
    <row r="51" spans="1:9" x14ac:dyDescent="0.2">
      <c r="A51" s="1" t="s">
        <v>87</v>
      </c>
      <c r="B51" s="1">
        <v>6</v>
      </c>
      <c r="C51" s="1">
        <v>4</v>
      </c>
      <c r="D51" s="1">
        <v>1</v>
      </c>
      <c r="E51" s="1">
        <v>3</v>
      </c>
      <c r="F51" s="1">
        <v>0</v>
      </c>
      <c r="G51" s="1">
        <v>0</v>
      </c>
      <c r="H51" s="1">
        <v>0</v>
      </c>
      <c r="I51" s="1">
        <v>2</v>
      </c>
    </row>
    <row r="52" spans="1:9" x14ac:dyDescent="0.2">
      <c r="A52" s="1" t="s">
        <v>88</v>
      </c>
      <c r="B52" s="1">
        <v>3</v>
      </c>
      <c r="C52" s="1">
        <v>1</v>
      </c>
      <c r="D52" s="1">
        <v>0</v>
      </c>
      <c r="E52" s="1">
        <v>0</v>
      </c>
      <c r="F52" s="1">
        <v>1</v>
      </c>
      <c r="G52" s="1">
        <v>0</v>
      </c>
      <c r="H52" s="1">
        <v>2</v>
      </c>
      <c r="I52" s="1">
        <v>0</v>
      </c>
    </row>
    <row r="53" spans="1:9" x14ac:dyDescent="0.2">
      <c r="A53" s="1" t="s">
        <v>89</v>
      </c>
      <c r="B53" s="1">
        <v>2</v>
      </c>
      <c r="C53" s="1">
        <v>1</v>
      </c>
      <c r="D53" s="1">
        <v>1</v>
      </c>
      <c r="E53" s="1">
        <v>0</v>
      </c>
      <c r="F53" s="1">
        <v>0</v>
      </c>
      <c r="G53" s="1">
        <v>0</v>
      </c>
      <c r="H53" s="1">
        <v>1</v>
      </c>
      <c r="I53" s="1">
        <v>0</v>
      </c>
    </row>
    <row r="54" spans="1:9" x14ac:dyDescent="0.2">
      <c r="A54" s="1" t="s">
        <v>90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</row>
    <row r="55" spans="1:9" x14ac:dyDescent="0.2">
      <c r="A55" s="1" t="s">
        <v>91</v>
      </c>
      <c r="B55" s="1">
        <v>19</v>
      </c>
      <c r="C55" s="1">
        <v>18</v>
      </c>
      <c r="D55" s="1">
        <v>1</v>
      </c>
      <c r="E55" s="1">
        <v>12</v>
      </c>
      <c r="F55" s="1">
        <v>0</v>
      </c>
      <c r="G55" s="1">
        <v>5</v>
      </c>
      <c r="H55" s="1">
        <v>1</v>
      </c>
      <c r="I55" s="1">
        <v>0</v>
      </c>
    </row>
    <row r="56" spans="1:9" x14ac:dyDescent="0.2">
      <c r="A56" s="1" t="s">
        <v>67</v>
      </c>
      <c r="B56" s="1">
        <v>976</v>
      </c>
      <c r="C56" s="1">
        <v>525</v>
      </c>
      <c r="D56" s="1">
        <v>251</v>
      </c>
      <c r="E56" s="1">
        <v>207</v>
      </c>
      <c r="F56" s="1">
        <v>40</v>
      </c>
      <c r="G56" s="1">
        <v>27</v>
      </c>
      <c r="H56" s="1">
        <v>35</v>
      </c>
      <c r="I56" s="1">
        <v>416</v>
      </c>
    </row>
    <row r="57" spans="1:9" x14ac:dyDescent="0.2">
      <c r="A57" s="22" t="s">
        <v>327</v>
      </c>
      <c r="B57" s="22"/>
      <c r="C57" s="22"/>
      <c r="D57" s="22"/>
      <c r="E57" s="22"/>
      <c r="F57" s="22"/>
      <c r="G57" s="22"/>
      <c r="H57" s="22"/>
      <c r="I57" s="22"/>
    </row>
    <row r="59" spans="1:9" x14ac:dyDescent="0.2">
      <c r="A59" s="1" t="s">
        <v>494</v>
      </c>
    </row>
    <row r="60" spans="1:9" x14ac:dyDescent="0.2">
      <c r="A60" s="5"/>
      <c r="B60" s="20" t="s">
        <v>46</v>
      </c>
      <c r="C60" s="20"/>
      <c r="D60" s="20"/>
      <c r="E60" s="20"/>
      <c r="F60" s="20"/>
      <c r="G60" s="20"/>
      <c r="H60" s="20"/>
      <c r="I60" s="21"/>
    </row>
    <row r="61" spans="1:9" s="2" customFormat="1" x14ac:dyDescent="0.2">
      <c r="A61" s="10" t="s">
        <v>495</v>
      </c>
      <c r="B61" s="3" t="s">
        <v>0</v>
      </c>
      <c r="C61" s="3" t="s">
        <v>1</v>
      </c>
      <c r="D61" s="3" t="s">
        <v>2</v>
      </c>
      <c r="E61" s="3" t="s">
        <v>3</v>
      </c>
      <c r="F61" s="3" t="s">
        <v>4</v>
      </c>
      <c r="G61" s="3" t="s">
        <v>5</v>
      </c>
      <c r="H61" s="3" t="s">
        <v>6</v>
      </c>
      <c r="I61" s="4" t="s">
        <v>7</v>
      </c>
    </row>
    <row r="62" spans="1:9" x14ac:dyDescent="0.2">
      <c r="A62" s="1" t="s">
        <v>331</v>
      </c>
      <c r="B62" s="1">
        <v>3882</v>
      </c>
      <c r="C62" s="1">
        <v>2320</v>
      </c>
      <c r="D62" s="1">
        <v>1267</v>
      </c>
      <c r="E62" s="1">
        <v>618</v>
      </c>
      <c r="F62" s="1">
        <v>51</v>
      </c>
      <c r="G62" s="1">
        <v>384</v>
      </c>
      <c r="H62" s="1">
        <v>134</v>
      </c>
      <c r="I62" s="1">
        <v>1428</v>
      </c>
    </row>
    <row r="63" spans="1:9" x14ac:dyDescent="0.2">
      <c r="A63" s="1" t="s">
        <v>68</v>
      </c>
      <c r="B63" s="1">
        <v>10</v>
      </c>
      <c r="C63" s="1">
        <v>8</v>
      </c>
      <c r="D63" s="1">
        <v>4</v>
      </c>
      <c r="E63" s="1">
        <v>1</v>
      </c>
      <c r="F63" s="1">
        <v>0</v>
      </c>
      <c r="G63" s="1">
        <v>3</v>
      </c>
      <c r="H63" s="1">
        <v>0</v>
      </c>
      <c r="I63" s="1">
        <v>2</v>
      </c>
    </row>
    <row r="64" spans="1:9" x14ac:dyDescent="0.2">
      <c r="A64" s="1" t="s">
        <v>69</v>
      </c>
      <c r="B64" s="1">
        <v>1062</v>
      </c>
      <c r="C64" s="1">
        <v>1057</v>
      </c>
      <c r="D64" s="1">
        <v>1012</v>
      </c>
      <c r="E64" s="1">
        <v>28</v>
      </c>
      <c r="F64" s="1">
        <v>7</v>
      </c>
      <c r="G64" s="1">
        <v>10</v>
      </c>
      <c r="H64" s="1">
        <v>1</v>
      </c>
      <c r="I64" s="1">
        <v>4</v>
      </c>
    </row>
    <row r="65" spans="1:9" x14ac:dyDescent="0.2">
      <c r="A65" s="1" t="s">
        <v>70</v>
      </c>
      <c r="B65" s="1">
        <v>2</v>
      </c>
      <c r="C65" s="1">
        <v>2</v>
      </c>
      <c r="D65" s="1">
        <v>1</v>
      </c>
      <c r="E65" s="1">
        <v>1</v>
      </c>
      <c r="F65" s="1">
        <v>0</v>
      </c>
      <c r="G65" s="1">
        <v>0</v>
      </c>
      <c r="H65" s="1">
        <v>0</v>
      </c>
      <c r="I65" s="1">
        <v>0</v>
      </c>
    </row>
    <row r="66" spans="1:9" x14ac:dyDescent="0.2">
      <c r="A66" s="1" t="s">
        <v>71</v>
      </c>
      <c r="B66" s="1">
        <v>419</v>
      </c>
      <c r="C66" s="1">
        <v>411</v>
      </c>
      <c r="D66" s="1">
        <v>5</v>
      </c>
      <c r="E66" s="1">
        <v>401</v>
      </c>
      <c r="F66" s="1">
        <v>0</v>
      </c>
      <c r="G66" s="1">
        <v>5</v>
      </c>
      <c r="H66" s="1">
        <v>4</v>
      </c>
      <c r="I66" s="1">
        <v>4</v>
      </c>
    </row>
    <row r="67" spans="1:9" x14ac:dyDescent="0.2">
      <c r="A67" s="1" t="s">
        <v>72</v>
      </c>
      <c r="B67" s="1">
        <v>18</v>
      </c>
      <c r="C67" s="1">
        <v>18</v>
      </c>
      <c r="D67" s="1">
        <v>0</v>
      </c>
      <c r="E67" s="1">
        <v>18</v>
      </c>
      <c r="F67" s="1">
        <v>0</v>
      </c>
      <c r="G67" s="1">
        <v>0</v>
      </c>
      <c r="H67" s="1">
        <v>0</v>
      </c>
      <c r="I67" s="1">
        <v>0</v>
      </c>
    </row>
    <row r="68" spans="1:9" x14ac:dyDescent="0.2">
      <c r="A68" s="1" t="s">
        <v>73</v>
      </c>
      <c r="B68" s="1">
        <v>28</v>
      </c>
      <c r="C68" s="1">
        <v>24</v>
      </c>
      <c r="D68" s="1">
        <v>0</v>
      </c>
      <c r="E68" s="1">
        <v>24</v>
      </c>
      <c r="F68" s="1">
        <v>0</v>
      </c>
      <c r="G68" s="1">
        <v>0</v>
      </c>
      <c r="H68" s="1">
        <v>4</v>
      </c>
      <c r="I68" s="1">
        <v>0</v>
      </c>
    </row>
    <row r="69" spans="1:9" x14ac:dyDescent="0.2">
      <c r="A69" s="1" t="s">
        <v>74</v>
      </c>
      <c r="B69" s="1">
        <v>1</v>
      </c>
      <c r="C69" s="1">
        <v>1</v>
      </c>
      <c r="D69" s="1">
        <v>0</v>
      </c>
      <c r="E69" s="1">
        <v>1</v>
      </c>
      <c r="F69" s="1">
        <v>0</v>
      </c>
      <c r="G69" s="1">
        <v>0</v>
      </c>
      <c r="H69" s="1">
        <v>0</v>
      </c>
      <c r="I69" s="1">
        <v>0</v>
      </c>
    </row>
    <row r="70" spans="1:9" x14ac:dyDescent="0.2">
      <c r="A70" s="1" t="s">
        <v>75</v>
      </c>
      <c r="B70" s="1">
        <v>327</v>
      </c>
      <c r="C70" s="1">
        <v>322</v>
      </c>
      <c r="D70" s="1">
        <v>1</v>
      </c>
      <c r="E70" s="1">
        <v>5</v>
      </c>
      <c r="F70" s="1">
        <v>0</v>
      </c>
      <c r="G70" s="1">
        <v>316</v>
      </c>
      <c r="H70" s="1">
        <v>0</v>
      </c>
      <c r="I70" s="1">
        <v>5</v>
      </c>
    </row>
    <row r="71" spans="1:9" x14ac:dyDescent="0.2">
      <c r="A71" s="1" t="s">
        <v>76</v>
      </c>
      <c r="B71" s="1">
        <v>18</v>
      </c>
      <c r="C71" s="1">
        <v>17</v>
      </c>
      <c r="D71" s="1">
        <v>1</v>
      </c>
      <c r="E71" s="1">
        <v>0</v>
      </c>
      <c r="F71" s="1">
        <v>15</v>
      </c>
      <c r="G71" s="1">
        <v>1</v>
      </c>
      <c r="H71" s="1">
        <v>1</v>
      </c>
      <c r="I71" s="1">
        <v>0</v>
      </c>
    </row>
    <row r="72" spans="1:9" x14ac:dyDescent="0.2">
      <c r="A72" s="1" t="s">
        <v>77</v>
      </c>
      <c r="B72" s="1">
        <v>6</v>
      </c>
      <c r="C72" s="1">
        <v>6</v>
      </c>
      <c r="D72" s="1">
        <v>0</v>
      </c>
      <c r="E72" s="1">
        <v>0</v>
      </c>
      <c r="F72" s="1">
        <v>6</v>
      </c>
      <c r="G72" s="1">
        <v>0</v>
      </c>
      <c r="H72" s="1">
        <v>0</v>
      </c>
      <c r="I72" s="1">
        <v>0</v>
      </c>
    </row>
    <row r="73" spans="1:9" x14ac:dyDescent="0.2">
      <c r="A73" s="1" t="s">
        <v>78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</row>
    <row r="74" spans="1:9" x14ac:dyDescent="0.2">
      <c r="A74" s="1" t="s">
        <v>79</v>
      </c>
      <c r="B74" s="1">
        <v>2</v>
      </c>
      <c r="C74" s="1">
        <v>1</v>
      </c>
      <c r="D74" s="1">
        <v>0</v>
      </c>
      <c r="E74" s="1">
        <v>0</v>
      </c>
      <c r="F74" s="1">
        <v>1</v>
      </c>
      <c r="G74" s="1">
        <v>0</v>
      </c>
      <c r="H74" s="1">
        <v>0</v>
      </c>
      <c r="I74" s="1">
        <v>1</v>
      </c>
    </row>
    <row r="75" spans="1:9" x14ac:dyDescent="0.2">
      <c r="A75" s="1" t="s">
        <v>80</v>
      </c>
      <c r="B75" s="1">
        <v>86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86</v>
      </c>
      <c r="I75" s="1">
        <v>0</v>
      </c>
    </row>
    <row r="76" spans="1:9" x14ac:dyDescent="0.2">
      <c r="A76" s="1" t="s">
        <v>81</v>
      </c>
      <c r="B76" s="1">
        <v>1020</v>
      </c>
      <c r="C76" s="1">
        <v>9</v>
      </c>
      <c r="D76" s="1">
        <v>3</v>
      </c>
      <c r="E76" s="1">
        <v>5</v>
      </c>
      <c r="F76" s="1">
        <v>0</v>
      </c>
      <c r="G76" s="1">
        <v>1</v>
      </c>
      <c r="H76" s="1">
        <v>4</v>
      </c>
      <c r="I76" s="1">
        <v>1007</v>
      </c>
    </row>
    <row r="77" spans="1:9" x14ac:dyDescent="0.2">
      <c r="A77" s="1" t="s">
        <v>82</v>
      </c>
      <c r="B77" s="1">
        <v>3</v>
      </c>
      <c r="C77" s="1">
        <v>3</v>
      </c>
      <c r="D77" s="1">
        <v>2</v>
      </c>
      <c r="E77" s="1">
        <v>1</v>
      </c>
      <c r="F77" s="1">
        <v>0</v>
      </c>
      <c r="G77" s="1">
        <v>0</v>
      </c>
      <c r="H77" s="1">
        <v>0</v>
      </c>
      <c r="I77" s="1">
        <v>0</v>
      </c>
    </row>
    <row r="78" spans="1:9" x14ac:dyDescent="0.2">
      <c r="A78" s="1" t="s">
        <v>83</v>
      </c>
      <c r="B78" s="1">
        <v>1</v>
      </c>
      <c r="C78" s="1">
        <v>1</v>
      </c>
      <c r="D78" s="1">
        <v>0</v>
      </c>
      <c r="E78" s="1">
        <v>0</v>
      </c>
      <c r="F78" s="1">
        <v>1</v>
      </c>
      <c r="G78" s="1">
        <v>0</v>
      </c>
      <c r="H78" s="1">
        <v>0</v>
      </c>
      <c r="I78" s="1">
        <v>0</v>
      </c>
    </row>
    <row r="79" spans="1:9" x14ac:dyDescent="0.2">
      <c r="A79" s="1" t="s">
        <v>84</v>
      </c>
      <c r="B79" s="1">
        <v>11</v>
      </c>
      <c r="C79" s="1">
        <v>9</v>
      </c>
      <c r="D79" s="1">
        <v>3</v>
      </c>
      <c r="E79" s="1">
        <v>4</v>
      </c>
      <c r="F79" s="1">
        <v>0</v>
      </c>
      <c r="G79" s="1">
        <v>2</v>
      </c>
      <c r="H79" s="1">
        <v>0</v>
      </c>
      <c r="I79" s="1">
        <v>2</v>
      </c>
    </row>
    <row r="80" spans="1:9" x14ac:dyDescent="0.2">
      <c r="A80" s="1" t="s">
        <v>85</v>
      </c>
      <c r="B80" s="1">
        <v>1</v>
      </c>
      <c r="C80" s="1">
        <v>1</v>
      </c>
      <c r="D80" s="1">
        <v>0</v>
      </c>
      <c r="E80" s="1">
        <v>0</v>
      </c>
      <c r="F80" s="1">
        <v>0</v>
      </c>
      <c r="G80" s="1">
        <v>1</v>
      </c>
      <c r="H80" s="1">
        <v>0</v>
      </c>
      <c r="I80" s="1">
        <v>0</v>
      </c>
    </row>
    <row r="81" spans="1:9" x14ac:dyDescent="0.2">
      <c r="A81" s="1" t="s">
        <v>86</v>
      </c>
      <c r="B81" s="1">
        <v>1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1</v>
      </c>
      <c r="I81" s="1">
        <v>0</v>
      </c>
    </row>
    <row r="82" spans="1:9" x14ac:dyDescent="0.2">
      <c r="A82" s="1" t="s">
        <v>87</v>
      </c>
      <c r="B82" s="1">
        <v>11</v>
      </c>
      <c r="C82" s="1">
        <v>3</v>
      </c>
      <c r="D82" s="1">
        <v>0</v>
      </c>
      <c r="E82" s="1">
        <v>2</v>
      </c>
      <c r="F82" s="1">
        <v>0</v>
      </c>
      <c r="G82" s="1">
        <v>1</v>
      </c>
      <c r="H82" s="1">
        <v>5</v>
      </c>
      <c r="I82" s="1">
        <v>3</v>
      </c>
    </row>
    <row r="83" spans="1:9" x14ac:dyDescent="0.2">
      <c r="A83" s="1" t="s">
        <v>88</v>
      </c>
      <c r="B83" s="1">
        <v>1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1</v>
      </c>
    </row>
    <row r="84" spans="1:9" x14ac:dyDescent="0.2">
      <c r="A84" s="1" t="s">
        <v>89</v>
      </c>
      <c r="B84" s="1">
        <v>2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2</v>
      </c>
      <c r="I84" s="1">
        <v>0</v>
      </c>
    </row>
    <row r="85" spans="1:9" x14ac:dyDescent="0.2">
      <c r="A85" s="1" t="s">
        <v>90</v>
      </c>
      <c r="B85" s="1">
        <v>3</v>
      </c>
      <c r="C85" s="1">
        <v>3</v>
      </c>
      <c r="D85" s="1">
        <v>1</v>
      </c>
      <c r="E85" s="1">
        <v>0</v>
      </c>
      <c r="F85" s="1">
        <v>0</v>
      </c>
      <c r="G85" s="1">
        <v>2</v>
      </c>
      <c r="H85" s="1">
        <v>0</v>
      </c>
      <c r="I85" s="1">
        <v>0</v>
      </c>
    </row>
    <row r="86" spans="1:9" x14ac:dyDescent="0.2">
      <c r="A86" s="1" t="s">
        <v>91</v>
      </c>
      <c r="B86" s="1">
        <v>16</v>
      </c>
      <c r="C86" s="1">
        <v>15</v>
      </c>
      <c r="D86" s="1">
        <v>0</v>
      </c>
      <c r="E86" s="1">
        <v>7</v>
      </c>
      <c r="F86" s="1">
        <v>0</v>
      </c>
      <c r="G86" s="1">
        <v>8</v>
      </c>
      <c r="H86" s="1">
        <v>1</v>
      </c>
      <c r="I86" s="1">
        <v>0</v>
      </c>
    </row>
    <row r="87" spans="1:9" x14ac:dyDescent="0.2">
      <c r="A87" s="1" t="s">
        <v>67</v>
      </c>
      <c r="B87" s="1">
        <v>833</v>
      </c>
      <c r="C87" s="1">
        <v>409</v>
      </c>
      <c r="D87" s="1">
        <v>234</v>
      </c>
      <c r="E87" s="1">
        <v>120</v>
      </c>
      <c r="F87" s="1">
        <v>21</v>
      </c>
      <c r="G87" s="1">
        <v>34</v>
      </c>
      <c r="H87" s="1">
        <v>25</v>
      </c>
      <c r="I87" s="1">
        <v>399</v>
      </c>
    </row>
    <row r="88" spans="1:9" x14ac:dyDescent="0.2">
      <c r="A88" s="22" t="s">
        <v>327</v>
      </c>
      <c r="B88" s="22"/>
      <c r="C88" s="22"/>
      <c r="D88" s="22"/>
      <c r="E88" s="22"/>
      <c r="F88" s="22"/>
      <c r="G88" s="22"/>
      <c r="H88" s="22"/>
      <c r="I88" s="22"/>
    </row>
  </sheetData>
  <mergeCells count="4">
    <mergeCell ref="B2:I2"/>
    <mergeCell ref="A88:I88"/>
    <mergeCell ref="A57:I57"/>
    <mergeCell ref="B60:I60"/>
  </mergeCells>
  <pageMargins left="0.7" right="0.7" top="0.75" bottom="0.75" header="0.3" footer="0.3"/>
  <pageSetup orientation="portrait" r:id="rId1"/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A062-2BCB-4FB7-8A89-4C1D9F61F609}">
  <dimension ref="A1:I94"/>
  <sheetViews>
    <sheetView view="pageBreakPreview" topLeftCell="E59" zoomScale="125" zoomScaleNormal="100" zoomScaleSheetLayoutView="125" workbookViewId="0">
      <selection activeCell="J59" sqref="J1:R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496</v>
      </c>
    </row>
    <row r="2" spans="1:9" x14ac:dyDescent="0.2">
      <c r="A2" s="5" t="s">
        <v>497</v>
      </c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498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329</v>
      </c>
      <c r="B4" s="1">
        <v>7711</v>
      </c>
      <c r="C4" s="1">
        <v>4587</v>
      </c>
      <c r="D4" s="1">
        <v>2369</v>
      </c>
      <c r="E4" s="1">
        <v>1328</v>
      </c>
      <c r="F4" s="1">
        <v>157</v>
      </c>
      <c r="G4" s="1">
        <v>733</v>
      </c>
      <c r="H4" s="1">
        <v>277</v>
      </c>
      <c r="I4" s="1">
        <v>2847</v>
      </c>
    </row>
    <row r="5" spans="1:9" x14ac:dyDescent="0.2">
      <c r="A5" s="1" t="s">
        <v>92</v>
      </c>
      <c r="B5" s="1">
        <v>4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4</v>
      </c>
      <c r="I5" s="1">
        <v>0</v>
      </c>
    </row>
    <row r="6" spans="1:9" x14ac:dyDescent="0.2">
      <c r="A6" s="1" t="s">
        <v>68</v>
      </c>
      <c r="B6" s="1">
        <v>12</v>
      </c>
      <c r="C6" s="1">
        <v>9</v>
      </c>
      <c r="D6" s="1">
        <v>4</v>
      </c>
      <c r="E6" s="1">
        <v>3</v>
      </c>
      <c r="F6" s="1">
        <v>2</v>
      </c>
      <c r="G6" s="1">
        <v>0</v>
      </c>
      <c r="H6" s="1">
        <v>0</v>
      </c>
      <c r="I6" s="1">
        <v>3</v>
      </c>
    </row>
    <row r="7" spans="1:9" x14ac:dyDescent="0.2">
      <c r="A7" s="1" t="s">
        <v>69</v>
      </c>
      <c r="B7" s="1">
        <v>13</v>
      </c>
      <c r="C7" s="1">
        <v>12</v>
      </c>
      <c r="D7" s="1">
        <v>6</v>
      </c>
      <c r="E7" s="1">
        <v>4</v>
      </c>
      <c r="F7" s="1">
        <v>0</v>
      </c>
      <c r="G7" s="1">
        <v>2</v>
      </c>
      <c r="H7" s="1">
        <v>0</v>
      </c>
      <c r="I7" s="1">
        <v>1</v>
      </c>
    </row>
    <row r="8" spans="1:9" x14ac:dyDescent="0.2">
      <c r="A8" s="1" t="s">
        <v>70</v>
      </c>
      <c r="B8" s="1">
        <v>4</v>
      </c>
      <c r="C8" s="1">
        <v>4</v>
      </c>
      <c r="D8" s="1">
        <v>0</v>
      </c>
      <c r="E8" s="1">
        <v>4</v>
      </c>
      <c r="F8" s="1">
        <v>0</v>
      </c>
      <c r="G8" s="1">
        <v>0</v>
      </c>
      <c r="H8" s="1">
        <v>0</v>
      </c>
      <c r="I8" s="1">
        <v>0</v>
      </c>
    </row>
    <row r="9" spans="1:9" x14ac:dyDescent="0.2">
      <c r="A9" s="1" t="s">
        <v>71</v>
      </c>
      <c r="B9" s="1">
        <v>27</v>
      </c>
      <c r="C9" s="1">
        <v>26</v>
      </c>
      <c r="D9" s="1">
        <v>5</v>
      </c>
      <c r="E9" s="1">
        <v>21</v>
      </c>
      <c r="F9" s="1">
        <v>0</v>
      </c>
      <c r="G9" s="1">
        <v>0</v>
      </c>
      <c r="H9" s="1">
        <v>0</v>
      </c>
      <c r="I9" s="1">
        <v>1</v>
      </c>
    </row>
    <row r="10" spans="1:9" x14ac:dyDescent="0.2">
      <c r="A10" s="1" t="s">
        <v>72</v>
      </c>
      <c r="B10" s="1">
        <v>1</v>
      </c>
      <c r="C10" s="1">
        <v>1</v>
      </c>
      <c r="D10" s="1">
        <v>0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</row>
    <row r="11" spans="1:9" x14ac:dyDescent="0.2">
      <c r="A11" s="1" t="s">
        <v>73</v>
      </c>
      <c r="B11" s="1">
        <v>6</v>
      </c>
      <c r="C11" s="1">
        <v>6</v>
      </c>
      <c r="D11" s="1">
        <v>0</v>
      </c>
      <c r="E11" s="1">
        <v>6</v>
      </c>
      <c r="F11" s="1">
        <v>0</v>
      </c>
      <c r="G11" s="1">
        <v>0</v>
      </c>
      <c r="H11" s="1">
        <v>0</v>
      </c>
      <c r="I11" s="1">
        <v>0</v>
      </c>
    </row>
    <row r="12" spans="1:9" x14ac:dyDescent="0.2">
      <c r="A12" s="1" t="s">
        <v>74</v>
      </c>
      <c r="B12" s="1">
        <v>1</v>
      </c>
      <c r="C12" s="1">
        <v>1</v>
      </c>
      <c r="D12" s="1">
        <v>0</v>
      </c>
      <c r="E12" s="1">
        <v>0</v>
      </c>
      <c r="F12" s="1">
        <v>1</v>
      </c>
      <c r="G12" s="1">
        <v>0</v>
      </c>
      <c r="H12" s="1">
        <v>0</v>
      </c>
      <c r="I12" s="1">
        <v>0</v>
      </c>
    </row>
    <row r="13" spans="1:9" x14ac:dyDescent="0.2">
      <c r="A13" s="1" t="s">
        <v>75</v>
      </c>
      <c r="B13" s="1">
        <v>12</v>
      </c>
      <c r="C13" s="1">
        <v>9</v>
      </c>
      <c r="D13" s="1">
        <v>4</v>
      </c>
      <c r="E13" s="1">
        <v>3</v>
      </c>
      <c r="F13" s="1">
        <v>1</v>
      </c>
      <c r="G13" s="1">
        <v>1</v>
      </c>
      <c r="H13" s="1">
        <v>0</v>
      </c>
      <c r="I13" s="1">
        <v>3</v>
      </c>
    </row>
    <row r="14" spans="1:9" x14ac:dyDescent="0.2">
      <c r="A14" s="1" t="s">
        <v>76</v>
      </c>
      <c r="B14" s="1">
        <v>20</v>
      </c>
      <c r="C14" s="1">
        <v>13</v>
      </c>
      <c r="D14" s="1">
        <v>2</v>
      </c>
      <c r="E14" s="1">
        <v>6</v>
      </c>
      <c r="F14" s="1">
        <v>2</v>
      </c>
      <c r="G14" s="1">
        <v>3</v>
      </c>
      <c r="H14" s="1">
        <v>0</v>
      </c>
      <c r="I14" s="1">
        <v>7</v>
      </c>
    </row>
    <row r="15" spans="1:9" x14ac:dyDescent="0.2">
      <c r="A15" s="1" t="s">
        <v>77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1:9" x14ac:dyDescent="0.2">
      <c r="A16" s="1" t="s">
        <v>78</v>
      </c>
      <c r="B16" s="1">
        <v>1</v>
      </c>
      <c r="C16" s="1">
        <v>1</v>
      </c>
      <c r="D16" s="1">
        <v>0</v>
      </c>
      <c r="E16" s="1">
        <v>0</v>
      </c>
      <c r="F16" s="1">
        <v>1</v>
      </c>
      <c r="G16" s="1">
        <v>0</v>
      </c>
      <c r="H16" s="1">
        <v>0</v>
      </c>
      <c r="I16" s="1">
        <v>0</v>
      </c>
    </row>
    <row r="17" spans="1:9" x14ac:dyDescent="0.2">
      <c r="A17" s="1" t="s">
        <v>79</v>
      </c>
      <c r="B17" s="1">
        <v>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1</v>
      </c>
    </row>
    <row r="18" spans="1:9" x14ac:dyDescent="0.2">
      <c r="A18" s="1" t="s">
        <v>80</v>
      </c>
      <c r="B18" s="1">
        <v>5</v>
      </c>
      <c r="C18" s="1">
        <v>2</v>
      </c>
      <c r="D18" s="1">
        <v>1</v>
      </c>
      <c r="E18" s="1">
        <v>0</v>
      </c>
      <c r="F18" s="1">
        <v>0</v>
      </c>
      <c r="G18" s="1">
        <v>1</v>
      </c>
      <c r="H18" s="1">
        <v>2</v>
      </c>
      <c r="I18" s="1">
        <v>1</v>
      </c>
    </row>
    <row r="19" spans="1:9" x14ac:dyDescent="0.2">
      <c r="A19" s="1" t="s">
        <v>81</v>
      </c>
      <c r="B19" s="1">
        <v>9</v>
      </c>
      <c r="C19" s="1">
        <v>5</v>
      </c>
      <c r="D19" s="1">
        <v>5</v>
      </c>
      <c r="E19" s="1">
        <v>0</v>
      </c>
      <c r="F19" s="1">
        <v>0</v>
      </c>
      <c r="G19" s="1">
        <v>0</v>
      </c>
      <c r="H19" s="1">
        <v>0</v>
      </c>
      <c r="I19" s="1">
        <v>4</v>
      </c>
    </row>
    <row r="20" spans="1:9" x14ac:dyDescent="0.2">
      <c r="A20" s="1" t="s">
        <v>82</v>
      </c>
      <c r="B20" s="1">
        <v>4</v>
      </c>
      <c r="C20" s="1">
        <v>4</v>
      </c>
      <c r="D20" s="1">
        <v>1</v>
      </c>
      <c r="E20" s="1">
        <v>3</v>
      </c>
      <c r="F20" s="1">
        <v>0</v>
      </c>
      <c r="G20" s="1">
        <v>0</v>
      </c>
      <c r="H20" s="1">
        <v>0</v>
      </c>
      <c r="I20" s="1">
        <v>0</v>
      </c>
    </row>
    <row r="21" spans="1:9" x14ac:dyDescent="0.2">
      <c r="A21" s="1" t="s">
        <v>83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</row>
    <row r="22" spans="1:9" x14ac:dyDescent="0.2">
      <c r="A22" s="1" t="s">
        <v>84</v>
      </c>
      <c r="B22" s="1">
        <v>10</v>
      </c>
      <c r="C22" s="1">
        <v>9</v>
      </c>
      <c r="D22" s="1">
        <v>7</v>
      </c>
      <c r="E22" s="1">
        <v>0</v>
      </c>
      <c r="F22" s="1">
        <v>0</v>
      </c>
      <c r="G22" s="1">
        <v>2</v>
      </c>
      <c r="H22" s="1">
        <v>0</v>
      </c>
      <c r="I22" s="1">
        <v>1</v>
      </c>
    </row>
    <row r="23" spans="1:9" x14ac:dyDescent="0.2">
      <c r="A23" s="1" t="s">
        <v>85</v>
      </c>
      <c r="B23" s="1">
        <v>4</v>
      </c>
      <c r="C23" s="1">
        <v>4</v>
      </c>
      <c r="D23" s="1">
        <v>3</v>
      </c>
      <c r="E23" s="1">
        <v>1</v>
      </c>
      <c r="F23" s="1">
        <v>0</v>
      </c>
      <c r="G23" s="1">
        <v>0</v>
      </c>
      <c r="H23" s="1">
        <v>0</v>
      </c>
      <c r="I23" s="1">
        <v>0</v>
      </c>
    </row>
    <row r="24" spans="1:9" x14ac:dyDescent="0.2">
      <c r="A24" s="1" t="s">
        <v>86</v>
      </c>
      <c r="B24" s="1">
        <v>19</v>
      </c>
      <c r="C24" s="1">
        <v>13</v>
      </c>
      <c r="D24" s="1">
        <v>11</v>
      </c>
      <c r="E24" s="1">
        <v>1</v>
      </c>
      <c r="F24" s="1">
        <v>1</v>
      </c>
      <c r="G24" s="1">
        <v>0</v>
      </c>
      <c r="H24" s="1">
        <v>1</v>
      </c>
      <c r="I24" s="1">
        <v>5</v>
      </c>
    </row>
    <row r="25" spans="1:9" x14ac:dyDescent="0.2">
      <c r="A25" s="1" t="s">
        <v>87</v>
      </c>
      <c r="B25" s="1">
        <v>5</v>
      </c>
      <c r="C25" s="1">
        <v>2</v>
      </c>
      <c r="D25" s="1">
        <v>2</v>
      </c>
      <c r="E25" s="1">
        <v>0</v>
      </c>
      <c r="F25" s="1">
        <v>0</v>
      </c>
      <c r="G25" s="1">
        <v>0</v>
      </c>
      <c r="H25" s="1">
        <v>2</v>
      </c>
      <c r="I25" s="1">
        <v>1</v>
      </c>
    </row>
    <row r="26" spans="1:9" x14ac:dyDescent="0.2">
      <c r="A26" s="1" t="s">
        <v>88</v>
      </c>
      <c r="B26" s="1">
        <v>4</v>
      </c>
      <c r="C26" s="1">
        <v>1</v>
      </c>
      <c r="D26" s="1">
        <v>0</v>
      </c>
      <c r="E26" s="1">
        <v>0</v>
      </c>
      <c r="F26" s="1">
        <v>1</v>
      </c>
      <c r="G26" s="1">
        <v>0</v>
      </c>
      <c r="H26" s="1">
        <v>3</v>
      </c>
      <c r="I26" s="1">
        <v>0</v>
      </c>
    </row>
    <row r="27" spans="1:9" x14ac:dyDescent="0.2">
      <c r="A27" s="1" t="s">
        <v>89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1:9" x14ac:dyDescent="0.2">
      <c r="A28" s="1" t="s">
        <v>90</v>
      </c>
      <c r="B28" s="1">
        <v>13</v>
      </c>
      <c r="C28" s="1">
        <v>11</v>
      </c>
      <c r="D28" s="1">
        <v>4</v>
      </c>
      <c r="E28" s="1">
        <v>0</v>
      </c>
      <c r="F28" s="1">
        <v>0</v>
      </c>
      <c r="G28" s="1">
        <v>7</v>
      </c>
      <c r="H28" s="1">
        <v>2</v>
      </c>
      <c r="I28" s="1">
        <v>0</v>
      </c>
    </row>
    <row r="29" spans="1:9" x14ac:dyDescent="0.2">
      <c r="A29" s="1" t="s">
        <v>91</v>
      </c>
      <c r="B29" s="1">
        <v>19</v>
      </c>
      <c r="C29" s="1">
        <v>7</v>
      </c>
      <c r="D29" s="1">
        <v>2</v>
      </c>
      <c r="E29" s="1">
        <v>4</v>
      </c>
      <c r="F29" s="1">
        <v>0</v>
      </c>
      <c r="G29" s="1">
        <v>1</v>
      </c>
      <c r="H29" s="1">
        <v>2</v>
      </c>
      <c r="I29" s="1">
        <v>10</v>
      </c>
    </row>
    <row r="30" spans="1:9" x14ac:dyDescent="0.2">
      <c r="A30" s="1" t="s">
        <v>93</v>
      </c>
      <c r="B30" s="1">
        <v>5803</v>
      </c>
      <c r="C30" s="1">
        <v>3560</v>
      </c>
      <c r="D30" s="1">
        <v>1846</v>
      </c>
      <c r="E30" s="1">
        <v>955</v>
      </c>
      <c r="F30" s="1">
        <v>98</v>
      </c>
      <c r="G30" s="1">
        <v>661</v>
      </c>
      <c r="H30" s="1">
        <v>214</v>
      </c>
      <c r="I30" s="1">
        <v>2029</v>
      </c>
    </row>
    <row r="31" spans="1:9" x14ac:dyDescent="0.2">
      <c r="A31" s="1" t="s">
        <v>67</v>
      </c>
      <c r="B31" s="1">
        <v>1714</v>
      </c>
      <c r="C31" s="1">
        <v>887</v>
      </c>
      <c r="D31" s="1">
        <v>466</v>
      </c>
      <c r="E31" s="1">
        <v>316</v>
      </c>
      <c r="F31" s="1">
        <v>50</v>
      </c>
      <c r="G31" s="1">
        <v>55</v>
      </c>
      <c r="H31" s="1">
        <v>47</v>
      </c>
      <c r="I31" s="1">
        <v>780</v>
      </c>
    </row>
    <row r="33" spans="1:9" x14ac:dyDescent="0.2">
      <c r="A33" s="1" t="s">
        <v>344</v>
      </c>
      <c r="B33" s="1">
        <v>3829</v>
      </c>
      <c r="C33" s="1">
        <v>2267</v>
      </c>
      <c r="D33" s="1">
        <v>1102</v>
      </c>
      <c r="E33" s="1">
        <v>710</v>
      </c>
      <c r="F33" s="1">
        <v>106</v>
      </c>
      <c r="G33" s="1">
        <v>349</v>
      </c>
      <c r="H33" s="1">
        <v>143</v>
      </c>
      <c r="I33" s="1">
        <v>1419</v>
      </c>
    </row>
    <row r="34" spans="1:9" x14ac:dyDescent="0.2">
      <c r="A34" s="1" t="s">
        <v>92</v>
      </c>
      <c r="B34" s="1">
        <v>1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1</v>
      </c>
      <c r="I34" s="1">
        <v>0</v>
      </c>
    </row>
    <row r="35" spans="1:9" x14ac:dyDescent="0.2">
      <c r="A35" s="1" t="s">
        <v>68</v>
      </c>
      <c r="B35" s="1">
        <v>4</v>
      </c>
      <c r="C35" s="1">
        <v>3</v>
      </c>
      <c r="D35" s="1">
        <v>2</v>
      </c>
      <c r="E35" s="1">
        <v>1</v>
      </c>
      <c r="F35" s="1">
        <v>0</v>
      </c>
      <c r="G35" s="1">
        <v>0</v>
      </c>
      <c r="H35" s="1">
        <v>0</v>
      </c>
      <c r="I35" s="1">
        <v>1</v>
      </c>
    </row>
    <row r="36" spans="1:9" x14ac:dyDescent="0.2">
      <c r="A36" s="1" t="s">
        <v>69</v>
      </c>
      <c r="B36" s="1">
        <v>8</v>
      </c>
      <c r="C36" s="1">
        <v>8</v>
      </c>
      <c r="D36" s="1">
        <v>5</v>
      </c>
      <c r="E36" s="1">
        <v>3</v>
      </c>
      <c r="F36" s="1">
        <v>0</v>
      </c>
      <c r="G36" s="1">
        <v>0</v>
      </c>
      <c r="H36" s="1">
        <v>0</v>
      </c>
      <c r="I36" s="1">
        <v>0</v>
      </c>
    </row>
    <row r="37" spans="1:9" x14ac:dyDescent="0.2">
      <c r="A37" s="1" t="s">
        <v>70</v>
      </c>
      <c r="B37" s="1">
        <v>2</v>
      </c>
      <c r="C37" s="1">
        <v>2</v>
      </c>
      <c r="D37" s="1">
        <v>0</v>
      </c>
      <c r="E37" s="1">
        <v>2</v>
      </c>
      <c r="F37" s="1">
        <v>0</v>
      </c>
      <c r="G37" s="1">
        <v>0</v>
      </c>
      <c r="H37" s="1">
        <v>0</v>
      </c>
      <c r="I37" s="1">
        <v>0</v>
      </c>
    </row>
    <row r="38" spans="1:9" x14ac:dyDescent="0.2">
      <c r="A38" s="1" t="s">
        <v>71</v>
      </c>
      <c r="B38" s="1">
        <v>16</v>
      </c>
      <c r="C38" s="1">
        <v>16</v>
      </c>
      <c r="D38" s="1">
        <v>4</v>
      </c>
      <c r="E38" s="1">
        <v>12</v>
      </c>
      <c r="F38" s="1">
        <v>0</v>
      </c>
      <c r="G38" s="1">
        <v>0</v>
      </c>
      <c r="H38" s="1">
        <v>0</v>
      </c>
      <c r="I38" s="1">
        <v>0</v>
      </c>
    </row>
    <row r="39" spans="1:9" x14ac:dyDescent="0.2">
      <c r="A39" s="1" t="s">
        <v>72</v>
      </c>
      <c r="B39" s="1">
        <v>1</v>
      </c>
      <c r="C39" s="1">
        <v>1</v>
      </c>
      <c r="D39" s="1">
        <v>0</v>
      </c>
      <c r="E39" s="1">
        <v>1</v>
      </c>
      <c r="F39" s="1">
        <v>0</v>
      </c>
      <c r="G39" s="1">
        <v>0</v>
      </c>
      <c r="H39" s="1">
        <v>0</v>
      </c>
      <c r="I39" s="1">
        <v>0</v>
      </c>
    </row>
    <row r="40" spans="1:9" x14ac:dyDescent="0.2">
      <c r="A40" s="1" t="s">
        <v>73</v>
      </c>
      <c r="B40" s="1">
        <v>3</v>
      </c>
      <c r="C40" s="1">
        <v>3</v>
      </c>
      <c r="D40" s="1">
        <v>0</v>
      </c>
      <c r="E40" s="1">
        <v>3</v>
      </c>
      <c r="F40" s="1">
        <v>0</v>
      </c>
      <c r="G40" s="1">
        <v>0</v>
      </c>
      <c r="H40" s="1">
        <v>0</v>
      </c>
      <c r="I40" s="1">
        <v>0</v>
      </c>
    </row>
    <row r="41" spans="1:9" x14ac:dyDescent="0.2">
      <c r="A41" s="1" t="s">
        <v>74</v>
      </c>
      <c r="B41" s="1">
        <v>1</v>
      </c>
      <c r="C41" s="1">
        <v>1</v>
      </c>
      <c r="D41" s="1">
        <v>0</v>
      </c>
      <c r="E41" s="1">
        <v>0</v>
      </c>
      <c r="F41" s="1">
        <v>1</v>
      </c>
      <c r="G41" s="1">
        <v>0</v>
      </c>
      <c r="H41" s="1">
        <v>0</v>
      </c>
      <c r="I41" s="1">
        <v>0</v>
      </c>
    </row>
    <row r="42" spans="1:9" x14ac:dyDescent="0.2">
      <c r="A42" s="1" t="s">
        <v>75</v>
      </c>
      <c r="B42" s="1">
        <v>6</v>
      </c>
      <c r="C42" s="1">
        <v>6</v>
      </c>
      <c r="D42" s="1">
        <v>2</v>
      </c>
      <c r="E42" s="1">
        <v>2</v>
      </c>
      <c r="F42" s="1">
        <v>1</v>
      </c>
      <c r="G42" s="1">
        <v>1</v>
      </c>
      <c r="H42" s="1">
        <v>0</v>
      </c>
      <c r="I42" s="1">
        <v>0</v>
      </c>
    </row>
    <row r="43" spans="1:9" x14ac:dyDescent="0.2">
      <c r="A43" s="1" t="s">
        <v>76</v>
      </c>
      <c r="B43" s="1">
        <v>10</v>
      </c>
      <c r="C43" s="1">
        <v>6</v>
      </c>
      <c r="D43" s="1">
        <v>1</v>
      </c>
      <c r="E43" s="1">
        <v>3</v>
      </c>
      <c r="F43" s="1">
        <v>0</v>
      </c>
      <c r="G43" s="1">
        <v>2</v>
      </c>
      <c r="H43" s="1">
        <v>0</v>
      </c>
      <c r="I43" s="1">
        <v>4</v>
      </c>
    </row>
    <row r="44" spans="1:9" x14ac:dyDescent="0.2">
      <c r="A44" s="1" t="s">
        <v>77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</row>
    <row r="45" spans="1:9" x14ac:dyDescent="0.2">
      <c r="A45" s="1" t="s">
        <v>78</v>
      </c>
      <c r="B45" s="1">
        <v>1</v>
      </c>
      <c r="C45" s="1">
        <v>1</v>
      </c>
      <c r="D45" s="1">
        <v>0</v>
      </c>
      <c r="E45" s="1">
        <v>0</v>
      </c>
      <c r="F45" s="1">
        <v>1</v>
      </c>
      <c r="G45" s="1">
        <v>0</v>
      </c>
      <c r="H45" s="1">
        <v>0</v>
      </c>
      <c r="I45" s="1">
        <v>0</v>
      </c>
    </row>
    <row r="46" spans="1:9" x14ac:dyDescent="0.2">
      <c r="A46" s="1" t="s">
        <v>79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</row>
    <row r="47" spans="1:9" x14ac:dyDescent="0.2">
      <c r="A47" s="1" t="s">
        <v>80</v>
      </c>
      <c r="B47" s="1">
        <v>1</v>
      </c>
      <c r="C47" s="1">
        <v>1</v>
      </c>
      <c r="D47" s="1">
        <v>1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</row>
    <row r="48" spans="1:9" x14ac:dyDescent="0.2">
      <c r="A48" s="1" t="s">
        <v>81</v>
      </c>
      <c r="B48" s="1">
        <v>2</v>
      </c>
      <c r="C48" s="1">
        <v>2</v>
      </c>
      <c r="D48" s="1">
        <v>2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</row>
    <row r="49" spans="1:9" x14ac:dyDescent="0.2">
      <c r="A49" s="1" t="s">
        <v>82</v>
      </c>
      <c r="B49" s="1">
        <v>2</v>
      </c>
      <c r="C49" s="1">
        <v>2</v>
      </c>
      <c r="D49" s="1">
        <v>0</v>
      </c>
      <c r="E49" s="1">
        <v>2</v>
      </c>
      <c r="F49" s="1">
        <v>0</v>
      </c>
      <c r="G49" s="1">
        <v>0</v>
      </c>
      <c r="H49" s="1">
        <v>0</v>
      </c>
      <c r="I49" s="1">
        <v>0</v>
      </c>
    </row>
    <row r="50" spans="1:9" x14ac:dyDescent="0.2">
      <c r="A50" s="1" t="s">
        <v>83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</row>
    <row r="51" spans="1:9" x14ac:dyDescent="0.2">
      <c r="A51" s="1" t="s">
        <v>84</v>
      </c>
      <c r="B51" s="1">
        <v>5</v>
      </c>
      <c r="C51" s="1">
        <v>5</v>
      </c>
      <c r="D51" s="1">
        <v>3</v>
      </c>
      <c r="E51" s="1">
        <v>0</v>
      </c>
      <c r="F51" s="1">
        <v>0</v>
      </c>
      <c r="G51" s="1">
        <v>2</v>
      </c>
      <c r="H51" s="1">
        <v>0</v>
      </c>
      <c r="I51" s="1">
        <v>0</v>
      </c>
    </row>
    <row r="52" spans="1:9" x14ac:dyDescent="0.2">
      <c r="A52" s="1" t="s">
        <v>85</v>
      </c>
      <c r="B52" s="1">
        <v>3</v>
      </c>
      <c r="C52" s="1">
        <v>3</v>
      </c>
      <c r="D52" s="1">
        <v>3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</row>
    <row r="53" spans="1:9" x14ac:dyDescent="0.2">
      <c r="A53" s="1" t="s">
        <v>86</v>
      </c>
      <c r="B53" s="1">
        <v>9</v>
      </c>
      <c r="C53" s="1">
        <v>7</v>
      </c>
      <c r="D53" s="1">
        <v>6</v>
      </c>
      <c r="E53" s="1">
        <v>1</v>
      </c>
      <c r="F53" s="1">
        <v>0</v>
      </c>
      <c r="G53" s="1">
        <v>0</v>
      </c>
      <c r="H53" s="1">
        <v>1</v>
      </c>
      <c r="I53" s="1">
        <v>1</v>
      </c>
    </row>
    <row r="54" spans="1:9" x14ac:dyDescent="0.2">
      <c r="A54" s="1" t="s">
        <v>87</v>
      </c>
      <c r="B54" s="1">
        <v>4</v>
      </c>
      <c r="C54" s="1">
        <v>1</v>
      </c>
      <c r="D54" s="1">
        <v>1</v>
      </c>
      <c r="E54" s="1">
        <v>0</v>
      </c>
      <c r="F54" s="1">
        <v>0</v>
      </c>
      <c r="G54" s="1">
        <v>0</v>
      </c>
      <c r="H54" s="1">
        <v>2</v>
      </c>
      <c r="I54" s="1">
        <v>1</v>
      </c>
    </row>
    <row r="55" spans="1:9" x14ac:dyDescent="0.2">
      <c r="A55" s="1" t="s">
        <v>88</v>
      </c>
      <c r="B55" s="1">
        <v>3</v>
      </c>
      <c r="C55" s="1">
        <v>1</v>
      </c>
      <c r="D55" s="1">
        <v>0</v>
      </c>
      <c r="E55" s="1">
        <v>0</v>
      </c>
      <c r="F55" s="1">
        <v>1</v>
      </c>
      <c r="G55" s="1">
        <v>0</v>
      </c>
      <c r="H55" s="1">
        <v>2</v>
      </c>
      <c r="I55" s="1">
        <v>0</v>
      </c>
    </row>
    <row r="56" spans="1:9" x14ac:dyDescent="0.2">
      <c r="A56" s="1" t="s">
        <v>89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</row>
    <row r="57" spans="1:9" x14ac:dyDescent="0.2">
      <c r="A57" s="1" t="s">
        <v>90</v>
      </c>
      <c r="B57" s="1">
        <v>5</v>
      </c>
      <c r="C57" s="1">
        <v>4</v>
      </c>
      <c r="D57" s="1">
        <v>1</v>
      </c>
      <c r="E57" s="1">
        <v>0</v>
      </c>
      <c r="F57" s="1">
        <v>0</v>
      </c>
      <c r="G57" s="1">
        <v>3</v>
      </c>
      <c r="H57" s="1">
        <v>1</v>
      </c>
      <c r="I57" s="1">
        <v>0</v>
      </c>
    </row>
    <row r="58" spans="1:9" x14ac:dyDescent="0.2">
      <c r="A58" s="1" t="s">
        <v>91</v>
      </c>
      <c r="B58" s="1">
        <v>6</v>
      </c>
      <c r="C58" s="1">
        <v>2</v>
      </c>
      <c r="D58" s="1">
        <v>1</v>
      </c>
      <c r="E58" s="1">
        <v>1</v>
      </c>
      <c r="F58" s="1">
        <v>0</v>
      </c>
      <c r="G58" s="1">
        <v>0</v>
      </c>
      <c r="H58" s="1">
        <v>1</v>
      </c>
      <c r="I58" s="1">
        <v>3</v>
      </c>
    </row>
    <row r="59" spans="1:9" x14ac:dyDescent="0.2">
      <c r="A59" s="1" t="s">
        <v>93</v>
      </c>
      <c r="B59" s="1">
        <v>2813</v>
      </c>
      <c r="C59" s="1">
        <v>1687</v>
      </c>
      <c r="D59" s="1">
        <v>827</v>
      </c>
      <c r="E59" s="1">
        <v>477</v>
      </c>
      <c r="F59" s="1">
        <v>66</v>
      </c>
      <c r="G59" s="1">
        <v>317</v>
      </c>
      <c r="H59" s="1">
        <v>109</v>
      </c>
      <c r="I59" s="1">
        <v>1017</v>
      </c>
    </row>
    <row r="60" spans="1:9" x14ac:dyDescent="0.2">
      <c r="A60" s="1" t="s">
        <v>67</v>
      </c>
      <c r="B60" s="1">
        <v>923</v>
      </c>
      <c r="C60" s="1">
        <v>505</v>
      </c>
      <c r="D60" s="1">
        <v>243</v>
      </c>
      <c r="E60" s="1">
        <v>202</v>
      </c>
      <c r="F60" s="1">
        <v>36</v>
      </c>
      <c r="G60" s="1">
        <v>24</v>
      </c>
      <c r="H60" s="1">
        <v>26</v>
      </c>
      <c r="I60" s="1">
        <v>392</v>
      </c>
    </row>
    <row r="61" spans="1:9" x14ac:dyDescent="0.2">
      <c r="A61" s="22" t="s">
        <v>327</v>
      </c>
      <c r="B61" s="22"/>
      <c r="C61" s="22"/>
      <c r="D61" s="22"/>
      <c r="E61" s="22"/>
      <c r="F61" s="22"/>
      <c r="G61" s="22"/>
      <c r="H61" s="22"/>
      <c r="I61" s="22"/>
    </row>
    <row r="63" spans="1:9" x14ac:dyDescent="0.2">
      <c r="A63" s="1" t="s">
        <v>496</v>
      </c>
    </row>
    <row r="64" spans="1:9" x14ac:dyDescent="0.2">
      <c r="A64" s="5" t="s">
        <v>497</v>
      </c>
      <c r="B64" s="20" t="s">
        <v>46</v>
      </c>
      <c r="C64" s="20"/>
      <c r="D64" s="20"/>
      <c r="E64" s="20"/>
      <c r="F64" s="20"/>
      <c r="G64" s="20"/>
      <c r="H64" s="20"/>
      <c r="I64" s="21"/>
    </row>
    <row r="65" spans="1:9" s="2" customFormat="1" x14ac:dyDescent="0.2">
      <c r="A65" s="10" t="s">
        <v>498</v>
      </c>
      <c r="B65" s="3" t="s">
        <v>0</v>
      </c>
      <c r="C65" s="3" t="s">
        <v>1</v>
      </c>
      <c r="D65" s="3" t="s">
        <v>2</v>
      </c>
      <c r="E65" s="3" t="s">
        <v>3</v>
      </c>
      <c r="F65" s="3" t="s">
        <v>4</v>
      </c>
      <c r="G65" s="3" t="s">
        <v>5</v>
      </c>
      <c r="H65" s="3" t="s">
        <v>6</v>
      </c>
      <c r="I65" s="4" t="s">
        <v>7</v>
      </c>
    </row>
    <row r="66" spans="1:9" x14ac:dyDescent="0.2">
      <c r="A66" s="1" t="s">
        <v>345</v>
      </c>
      <c r="B66" s="1">
        <v>3882</v>
      </c>
      <c r="C66" s="1">
        <v>2320</v>
      </c>
      <c r="D66" s="1">
        <v>1267</v>
      </c>
      <c r="E66" s="1">
        <v>618</v>
      </c>
      <c r="F66" s="1">
        <v>51</v>
      </c>
      <c r="G66" s="1">
        <v>384</v>
      </c>
      <c r="H66" s="1">
        <v>134</v>
      </c>
      <c r="I66" s="1">
        <v>1428</v>
      </c>
    </row>
    <row r="67" spans="1:9" x14ac:dyDescent="0.2">
      <c r="A67" s="1" t="s">
        <v>92</v>
      </c>
      <c r="B67" s="1">
        <v>3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3</v>
      </c>
      <c r="I67" s="1">
        <v>0</v>
      </c>
    </row>
    <row r="68" spans="1:9" x14ac:dyDescent="0.2">
      <c r="A68" s="1" t="s">
        <v>68</v>
      </c>
      <c r="B68" s="1">
        <v>8</v>
      </c>
      <c r="C68" s="1">
        <v>6</v>
      </c>
      <c r="D68" s="1">
        <v>2</v>
      </c>
      <c r="E68" s="1">
        <v>2</v>
      </c>
      <c r="F68" s="1">
        <v>2</v>
      </c>
      <c r="G68" s="1">
        <v>0</v>
      </c>
      <c r="H68" s="1">
        <v>0</v>
      </c>
      <c r="I68" s="1">
        <v>2</v>
      </c>
    </row>
    <row r="69" spans="1:9" x14ac:dyDescent="0.2">
      <c r="A69" s="1" t="s">
        <v>69</v>
      </c>
      <c r="B69" s="1">
        <v>5</v>
      </c>
      <c r="C69" s="1">
        <v>4</v>
      </c>
      <c r="D69" s="1">
        <v>1</v>
      </c>
      <c r="E69" s="1">
        <v>1</v>
      </c>
      <c r="F69" s="1">
        <v>0</v>
      </c>
      <c r="G69" s="1">
        <v>2</v>
      </c>
      <c r="H69" s="1">
        <v>0</v>
      </c>
      <c r="I69" s="1">
        <v>1</v>
      </c>
    </row>
    <row r="70" spans="1:9" x14ac:dyDescent="0.2">
      <c r="A70" s="1" t="s">
        <v>70</v>
      </c>
      <c r="B70" s="1">
        <v>2</v>
      </c>
      <c r="C70" s="1">
        <v>2</v>
      </c>
      <c r="D70" s="1">
        <v>0</v>
      </c>
      <c r="E70" s="1">
        <v>2</v>
      </c>
      <c r="F70" s="1">
        <v>0</v>
      </c>
      <c r="G70" s="1">
        <v>0</v>
      </c>
      <c r="H70" s="1">
        <v>0</v>
      </c>
      <c r="I70" s="1">
        <v>0</v>
      </c>
    </row>
    <row r="71" spans="1:9" x14ac:dyDescent="0.2">
      <c r="A71" s="1" t="s">
        <v>71</v>
      </c>
      <c r="B71" s="1">
        <v>11</v>
      </c>
      <c r="C71" s="1">
        <v>10</v>
      </c>
      <c r="D71" s="1">
        <v>1</v>
      </c>
      <c r="E71" s="1">
        <v>9</v>
      </c>
      <c r="F71" s="1">
        <v>0</v>
      </c>
      <c r="G71" s="1">
        <v>0</v>
      </c>
      <c r="H71" s="1">
        <v>0</v>
      </c>
      <c r="I71" s="1">
        <v>1</v>
      </c>
    </row>
    <row r="72" spans="1:9" x14ac:dyDescent="0.2">
      <c r="A72" s="1" t="s">
        <v>72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</row>
    <row r="73" spans="1:9" x14ac:dyDescent="0.2">
      <c r="A73" s="1" t="s">
        <v>73</v>
      </c>
      <c r="B73" s="1">
        <v>3</v>
      </c>
      <c r="C73" s="1">
        <v>3</v>
      </c>
      <c r="D73" s="1">
        <v>0</v>
      </c>
      <c r="E73" s="1">
        <v>3</v>
      </c>
      <c r="F73" s="1">
        <v>0</v>
      </c>
      <c r="G73" s="1">
        <v>0</v>
      </c>
      <c r="H73" s="1">
        <v>0</v>
      </c>
      <c r="I73" s="1">
        <v>0</v>
      </c>
    </row>
    <row r="74" spans="1:9" x14ac:dyDescent="0.2">
      <c r="A74" s="1" t="s">
        <v>74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</row>
    <row r="75" spans="1:9" x14ac:dyDescent="0.2">
      <c r="A75" s="1" t="s">
        <v>75</v>
      </c>
      <c r="B75" s="1">
        <v>6</v>
      </c>
      <c r="C75" s="1">
        <v>3</v>
      </c>
      <c r="D75" s="1">
        <v>2</v>
      </c>
      <c r="E75" s="1">
        <v>1</v>
      </c>
      <c r="F75" s="1">
        <v>0</v>
      </c>
      <c r="G75" s="1">
        <v>0</v>
      </c>
      <c r="H75" s="1">
        <v>0</v>
      </c>
      <c r="I75" s="1">
        <v>3</v>
      </c>
    </row>
    <row r="76" spans="1:9" x14ac:dyDescent="0.2">
      <c r="A76" s="1" t="s">
        <v>76</v>
      </c>
      <c r="B76" s="1">
        <v>10</v>
      </c>
      <c r="C76" s="1">
        <v>7</v>
      </c>
      <c r="D76" s="1">
        <v>1</v>
      </c>
      <c r="E76" s="1">
        <v>3</v>
      </c>
      <c r="F76" s="1">
        <v>2</v>
      </c>
      <c r="G76" s="1">
        <v>1</v>
      </c>
      <c r="H76" s="1">
        <v>0</v>
      </c>
      <c r="I76" s="1">
        <v>3</v>
      </c>
    </row>
    <row r="77" spans="1:9" x14ac:dyDescent="0.2">
      <c r="A77" s="1" t="s">
        <v>77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</row>
    <row r="78" spans="1:9" x14ac:dyDescent="0.2">
      <c r="A78" s="1" t="s">
        <v>78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</row>
    <row r="79" spans="1:9" x14ac:dyDescent="0.2">
      <c r="A79" s="1" t="s">
        <v>79</v>
      </c>
      <c r="B79" s="1">
        <v>1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1</v>
      </c>
    </row>
    <row r="80" spans="1:9" x14ac:dyDescent="0.2">
      <c r="A80" s="1" t="s">
        <v>80</v>
      </c>
      <c r="B80" s="1">
        <v>4</v>
      </c>
      <c r="C80" s="1">
        <v>1</v>
      </c>
      <c r="D80" s="1">
        <v>0</v>
      </c>
      <c r="E80" s="1">
        <v>0</v>
      </c>
      <c r="F80" s="1">
        <v>0</v>
      </c>
      <c r="G80" s="1">
        <v>1</v>
      </c>
      <c r="H80" s="1">
        <v>2</v>
      </c>
      <c r="I80" s="1">
        <v>1</v>
      </c>
    </row>
    <row r="81" spans="1:9" x14ac:dyDescent="0.2">
      <c r="A81" s="1" t="s">
        <v>81</v>
      </c>
      <c r="B81" s="1">
        <v>7</v>
      </c>
      <c r="C81" s="1">
        <v>3</v>
      </c>
      <c r="D81" s="1">
        <v>3</v>
      </c>
      <c r="E81" s="1">
        <v>0</v>
      </c>
      <c r="F81" s="1">
        <v>0</v>
      </c>
      <c r="G81" s="1">
        <v>0</v>
      </c>
      <c r="H81" s="1">
        <v>0</v>
      </c>
      <c r="I81" s="1">
        <v>4</v>
      </c>
    </row>
    <row r="82" spans="1:9" x14ac:dyDescent="0.2">
      <c r="A82" s="1" t="s">
        <v>82</v>
      </c>
      <c r="B82" s="1">
        <v>2</v>
      </c>
      <c r="C82" s="1">
        <v>2</v>
      </c>
      <c r="D82" s="1">
        <v>1</v>
      </c>
      <c r="E82" s="1">
        <v>1</v>
      </c>
      <c r="F82" s="1">
        <v>0</v>
      </c>
      <c r="G82" s="1">
        <v>0</v>
      </c>
      <c r="H82" s="1">
        <v>0</v>
      </c>
      <c r="I82" s="1">
        <v>0</v>
      </c>
    </row>
    <row r="83" spans="1:9" x14ac:dyDescent="0.2">
      <c r="A83" s="1" t="s">
        <v>83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</row>
    <row r="84" spans="1:9" x14ac:dyDescent="0.2">
      <c r="A84" s="1" t="s">
        <v>84</v>
      </c>
      <c r="B84" s="1">
        <v>5</v>
      </c>
      <c r="C84" s="1">
        <v>4</v>
      </c>
      <c r="D84" s="1">
        <v>4</v>
      </c>
      <c r="E84" s="1">
        <v>0</v>
      </c>
      <c r="F84" s="1">
        <v>0</v>
      </c>
      <c r="G84" s="1">
        <v>0</v>
      </c>
      <c r="H84" s="1">
        <v>0</v>
      </c>
      <c r="I84" s="1">
        <v>1</v>
      </c>
    </row>
    <row r="85" spans="1:9" x14ac:dyDescent="0.2">
      <c r="A85" s="1" t="s">
        <v>85</v>
      </c>
      <c r="B85" s="1">
        <v>1</v>
      </c>
      <c r="C85" s="1">
        <v>1</v>
      </c>
      <c r="D85" s="1">
        <v>0</v>
      </c>
      <c r="E85" s="1">
        <v>1</v>
      </c>
      <c r="F85" s="1">
        <v>0</v>
      </c>
      <c r="G85" s="1">
        <v>0</v>
      </c>
      <c r="H85" s="1">
        <v>0</v>
      </c>
      <c r="I85" s="1">
        <v>0</v>
      </c>
    </row>
    <row r="86" spans="1:9" x14ac:dyDescent="0.2">
      <c r="A86" s="1" t="s">
        <v>86</v>
      </c>
      <c r="B86" s="1">
        <v>10</v>
      </c>
      <c r="C86" s="1">
        <v>6</v>
      </c>
      <c r="D86" s="1">
        <v>5</v>
      </c>
      <c r="E86" s="1">
        <v>0</v>
      </c>
      <c r="F86" s="1">
        <v>1</v>
      </c>
      <c r="G86" s="1">
        <v>0</v>
      </c>
      <c r="H86" s="1">
        <v>0</v>
      </c>
      <c r="I86" s="1">
        <v>4</v>
      </c>
    </row>
    <row r="87" spans="1:9" x14ac:dyDescent="0.2">
      <c r="A87" s="1" t="s">
        <v>87</v>
      </c>
      <c r="B87" s="1">
        <v>1</v>
      </c>
      <c r="C87" s="1">
        <v>1</v>
      </c>
      <c r="D87" s="1">
        <v>1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</row>
    <row r="88" spans="1:9" x14ac:dyDescent="0.2">
      <c r="A88" s="1" t="s">
        <v>88</v>
      </c>
      <c r="B88" s="1">
        <v>1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1</v>
      </c>
      <c r="I88" s="1">
        <v>0</v>
      </c>
    </row>
    <row r="89" spans="1:9" x14ac:dyDescent="0.2">
      <c r="A89" s="1" t="s">
        <v>89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</row>
    <row r="90" spans="1:9" x14ac:dyDescent="0.2">
      <c r="A90" s="1" t="s">
        <v>90</v>
      </c>
      <c r="B90" s="1">
        <v>8</v>
      </c>
      <c r="C90" s="1">
        <v>7</v>
      </c>
      <c r="D90" s="1">
        <v>3</v>
      </c>
      <c r="E90" s="1">
        <v>0</v>
      </c>
      <c r="F90" s="1">
        <v>0</v>
      </c>
      <c r="G90" s="1">
        <v>4</v>
      </c>
      <c r="H90" s="1">
        <v>1</v>
      </c>
      <c r="I90" s="1">
        <v>0</v>
      </c>
    </row>
    <row r="91" spans="1:9" x14ac:dyDescent="0.2">
      <c r="A91" s="1" t="s">
        <v>91</v>
      </c>
      <c r="B91" s="1">
        <v>13</v>
      </c>
      <c r="C91" s="1">
        <v>5</v>
      </c>
      <c r="D91" s="1">
        <v>1</v>
      </c>
      <c r="E91" s="1">
        <v>3</v>
      </c>
      <c r="F91" s="1">
        <v>0</v>
      </c>
      <c r="G91" s="1">
        <v>1</v>
      </c>
      <c r="H91" s="1">
        <v>1</v>
      </c>
      <c r="I91" s="1">
        <v>7</v>
      </c>
    </row>
    <row r="92" spans="1:9" x14ac:dyDescent="0.2">
      <c r="A92" s="1" t="s">
        <v>93</v>
      </c>
      <c r="B92" s="1">
        <v>2990</v>
      </c>
      <c r="C92" s="1">
        <v>1873</v>
      </c>
      <c r="D92" s="1">
        <v>1019</v>
      </c>
      <c r="E92" s="1">
        <v>478</v>
      </c>
      <c r="F92" s="1">
        <v>32</v>
      </c>
      <c r="G92" s="1">
        <v>344</v>
      </c>
      <c r="H92" s="1">
        <v>105</v>
      </c>
      <c r="I92" s="1">
        <v>1012</v>
      </c>
    </row>
    <row r="93" spans="1:9" x14ac:dyDescent="0.2">
      <c r="A93" s="1" t="s">
        <v>67</v>
      </c>
      <c r="B93" s="1">
        <v>791</v>
      </c>
      <c r="C93" s="1">
        <v>382</v>
      </c>
      <c r="D93" s="1">
        <v>223</v>
      </c>
      <c r="E93" s="1">
        <v>114</v>
      </c>
      <c r="F93" s="1">
        <v>14</v>
      </c>
      <c r="G93" s="1">
        <v>31</v>
      </c>
      <c r="H93" s="1">
        <v>21</v>
      </c>
      <c r="I93" s="1">
        <v>388</v>
      </c>
    </row>
    <row r="94" spans="1:9" x14ac:dyDescent="0.2">
      <c r="A94" s="22" t="s">
        <v>327</v>
      </c>
      <c r="B94" s="22"/>
      <c r="C94" s="22"/>
      <c r="D94" s="22"/>
      <c r="E94" s="22"/>
      <c r="F94" s="22"/>
      <c r="G94" s="22"/>
      <c r="H94" s="22"/>
      <c r="I94" s="22"/>
    </row>
  </sheetData>
  <mergeCells count="4">
    <mergeCell ref="B2:I2"/>
    <mergeCell ref="A94:I94"/>
    <mergeCell ref="A61:I61"/>
    <mergeCell ref="B64:I64"/>
  </mergeCells>
  <pageMargins left="0.7" right="0.7" top="0.75" bottom="0.75" header="0.3" footer="0.3"/>
  <pageSetup orientation="portrait" r:id="rId1"/>
  <rowBreaks count="1" manualBreakCount="1">
    <brk id="6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7D46F-5602-4CAC-A4B5-0A1D6180DD34}">
  <dimension ref="A1:I39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500</v>
      </c>
    </row>
    <row r="2" spans="1:9" x14ac:dyDescent="0.2">
      <c r="A2" s="5"/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499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329</v>
      </c>
      <c r="B4" s="1">
        <v>7711</v>
      </c>
      <c r="C4" s="1">
        <v>4587</v>
      </c>
      <c r="D4" s="1">
        <v>2369</v>
      </c>
      <c r="E4" s="1">
        <v>1328</v>
      </c>
      <c r="F4" s="1">
        <v>157</v>
      </c>
      <c r="G4" s="1">
        <v>733</v>
      </c>
      <c r="H4" s="1">
        <v>277</v>
      </c>
      <c r="I4" s="1">
        <v>2847</v>
      </c>
    </row>
    <row r="5" spans="1:9" x14ac:dyDescent="0.2">
      <c r="A5" s="1" t="s">
        <v>94</v>
      </c>
      <c r="B5" s="1">
        <v>1681</v>
      </c>
      <c r="C5" s="1">
        <v>1386</v>
      </c>
      <c r="D5" s="1">
        <v>906</v>
      </c>
      <c r="E5" s="1">
        <v>389</v>
      </c>
      <c r="F5" s="1">
        <v>77</v>
      </c>
      <c r="G5" s="1">
        <v>14</v>
      </c>
      <c r="H5" s="1">
        <v>105</v>
      </c>
      <c r="I5" s="1">
        <v>190</v>
      </c>
    </row>
    <row r="6" spans="1:9" x14ac:dyDescent="0.2">
      <c r="A6" s="1" t="s">
        <v>95</v>
      </c>
      <c r="B6" s="1">
        <v>3017</v>
      </c>
      <c r="C6" s="1">
        <v>2051</v>
      </c>
      <c r="D6" s="1">
        <v>923</v>
      </c>
      <c r="E6" s="1">
        <v>521</v>
      </c>
      <c r="F6" s="1">
        <v>5</v>
      </c>
      <c r="G6" s="1">
        <v>602</v>
      </c>
      <c r="H6" s="1">
        <v>59</v>
      </c>
      <c r="I6" s="1">
        <v>907</v>
      </c>
    </row>
    <row r="7" spans="1:9" x14ac:dyDescent="0.2">
      <c r="A7" s="1" t="s">
        <v>334</v>
      </c>
      <c r="B7" s="1">
        <v>322</v>
      </c>
      <c r="C7" s="1">
        <v>14</v>
      </c>
      <c r="D7" s="1">
        <v>1</v>
      </c>
      <c r="E7" s="1">
        <v>11</v>
      </c>
      <c r="F7" s="1">
        <v>0</v>
      </c>
      <c r="G7" s="1">
        <v>2</v>
      </c>
      <c r="H7" s="1">
        <v>0</v>
      </c>
      <c r="I7" s="1">
        <v>308</v>
      </c>
    </row>
    <row r="8" spans="1:9" x14ac:dyDescent="0.2">
      <c r="A8" s="1" t="s">
        <v>96</v>
      </c>
      <c r="B8" s="1">
        <v>93</v>
      </c>
      <c r="C8" s="1">
        <v>32</v>
      </c>
      <c r="D8" s="1">
        <v>10</v>
      </c>
      <c r="E8" s="1">
        <v>7</v>
      </c>
      <c r="F8" s="1">
        <v>0</v>
      </c>
      <c r="G8" s="1">
        <v>15</v>
      </c>
      <c r="H8" s="1">
        <v>2</v>
      </c>
      <c r="I8" s="1">
        <v>59</v>
      </c>
    </row>
    <row r="9" spans="1:9" x14ac:dyDescent="0.2">
      <c r="A9" s="1" t="s">
        <v>333</v>
      </c>
      <c r="B9" s="1">
        <v>3</v>
      </c>
      <c r="C9" s="1">
        <v>2</v>
      </c>
      <c r="D9" s="1">
        <v>0</v>
      </c>
      <c r="E9" s="1">
        <v>0</v>
      </c>
      <c r="F9" s="1">
        <v>1</v>
      </c>
      <c r="G9" s="1">
        <v>1</v>
      </c>
      <c r="H9" s="1">
        <v>1</v>
      </c>
      <c r="I9" s="1">
        <v>0</v>
      </c>
    </row>
    <row r="10" spans="1:9" x14ac:dyDescent="0.2">
      <c r="A10" s="1" t="s">
        <v>97</v>
      </c>
      <c r="B10" s="1">
        <v>287</v>
      </c>
      <c r="C10" s="1">
        <v>55</v>
      </c>
      <c r="D10" s="1">
        <v>3</v>
      </c>
      <c r="E10" s="1">
        <v>45</v>
      </c>
      <c r="F10" s="1">
        <v>4</v>
      </c>
      <c r="G10" s="1">
        <v>3</v>
      </c>
      <c r="H10" s="1">
        <v>0</v>
      </c>
      <c r="I10" s="1">
        <v>232</v>
      </c>
    </row>
    <row r="11" spans="1:9" x14ac:dyDescent="0.2">
      <c r="A11" s="1" t="s">
        <v>98</v>
      </c>
      <c r="B11" s="1">
        <v>25</v>
      </c>
      <c r="C11" s="1">
        <v>3</v>
      </c>
      <c r="D11" s="1">
        <v>1</v>
      </c>
      <c r="E11" s="1">
        <v>2</v>
      </c>
      <c r="F11" s="1">
        <v>0</v>
      </c>
      <c r="G11" s="1">
        <v>0</v>
      </c>
      <c r="H11" s="1">
        <v>12</v>
      </c>
      <c r="I11" s="1">
        <v>10</v>
      </c>
    </row>
    <row r="12" spans="1:9" x14ac:dyDescent="0.2">
      <c r="A12" s="1" t="s">
        <v>335</v>
      </c>
      <c r="B12" s="1">
        <v>362</v>
      </c>
      <c r="C12" s="1">
        <v>81</v>
      </c>
      <c r="D12" s="1">
        <v>31</v>
      </c>
      <c r="E12" s="1">
        <v>15</v>
      </c>
      <c r="F12" s="1">
        <v>2</v>
      </c>
      <c r="G12" s="1">
        <v>33</v>
      </c>
      <c r="H12" s="1">
        <v>14</v>
      </c>
      <c r="I12" s="1">
        <v>267</v>
      </c>
    </row>
    <row r="13" spans="1:9" x14ac:dyDescent="0.2">
      <c r="A13" s="1" t="s">
        <v>332</v>
      </c>
      <c r="B13" s="1">
        <v>112</v>
      </c>
      <c r="C13" s="1">
        <v>29</v>
      </c>
      <c r="D13" s="1">
        <v>9</v>
      </c>
      <c r="E13" s="1">
        <v>11</v>
      </c>
      <c r="F13" s="1">
        <v>7</v>
      </c>
      <c r="G13" s="1">
        <v>2</v>
      </c>
      <c r="H13" s="1">
        <v>24</v>
      </c>
      <c r="I13" s="1">
        <v>59</v>
      </c>
    </row>
    <row r="14" spans="1:9" x14ac:dyDescent="0.2">
      <c r="A14" s="1" t="s">
        <v>67</v>
      </c>
      <c r="B14" s="1">
        <v>1809</v>
      </c>
      <c r="C14" s="1">
        <v>934</v>
      </c>
      <c r="D14" s="1">
        <v>485</v>
      </c>
      <c r="E14" s="1">
        <v>327</v>
      </c>
      <c r="F14" s="1">
        <v>61</v>
      </c>
      <c r="G14" s="1">
        <v>61</v>
      </c>
      <c r="H14" s="1">
        <v>60</v>
      </c>
      <c r="I14" s="1">
        <v>815</v>
      </c>
    </row>
    <row r="16" spans="1:9" x14ac:dyDescent="0.2">
      <c r="A16" s="1" t="s">
        <v>330</v>
      </c>
      <c r="B16" s="1">
        <v>3829</v>
      </c>
      <c r="C16" s="1">
        <v>2267</v>
      </c>
      <c r="D16" s="1">
        <v>1102</v>
      </c>
      <c r="E16" s="1">
        <v>710</v>
      </c>
      <c r="F16" s="1">
        <v>106</v>
      </c>
      <c r="G16" s="1">
        <v>349</v>
      </c>
      <c r="H16" s="1">
        <v>143</v>
      </c>
      <c r="I16" s="1">
        <v>1419</v>
      </c>
    </row>
    <row r="17" spans="1:9" x14ac:dyDescent="0.2">
      <c r="A17" s="1" t="s">
        <v>94</v>
      </c>
      <c r="B17" s="1">
        <v>827</v>
      </c>
      <c r="C17" s="1">
        <v>678</v>
      </c>
      <c r="D17" s="1">
        <v>415</v>
      </c>
      <c r="E17" s="1">
        <v>203</v>
      </c>
      <c r="F17" s="1">
        <v>55</v>
      </c>
      <c r="G17" s="1">
        <v>5</v>
      </c>
      <c r="H17" s="1">
        <v>48</v>
      </c>
      <c r="I17" s="1">
        <v>101</v>
      </c>
    </row>
    <row r="18" spans="1:9" x14ac:dyDescent="0.2">
      <c r="A18" s="1" t="s">
        <v>95</v>
      </c>
      <c r="B18" s="1">
        <v>1429</v>
      </c>
      <c r="C18" s="1">
        <v>945</v>
      </c>
      <c r="D18" s="1">
        <v>404</v>
      </c>
      <c r="E18" s="1">
        <v>255</v>
      </c>
      <c r="F18" s="1">
        <v>3</v>
      </c>
      <c r="G18" s="1">
        <v>283</v>
      </c>
      <c r="H18" s="1">
        <v>33</v>
      </c>
      <c r="I18" s="1">
        <v>451</v>
      </c>
    </row>
    <row r="19" spans="1:9" x14ac:dyDescent="0.2">
      <c r="A19" s="1" t="s">
        <v>334</v>
      </c>
      <c r="B19" s="1">
        <v>150</v>
      </c>
      <c r="C19" s="1">
        <v>6</v>
      </c>
      <c r="D19" s="1">
        <v>0</v>
      </c>
      <c r="E19" s="1">
        <v>5</v>
      </c>
      <c r="F19" s="1">
        <v>0</v>
      </c>
      <c r="G19" s="1">
        <v>1</v>
      </c>
      <c r="H19" s="1">
        <v>0</v>
      </c>
      <c r="I19" s="1">
        <v>144</v>
      </c>
    </row>
    <row r="20" spans="1:9" x14ac:dyDescent="0.2">
      <c r="A20" s="1" t="s">
        <v>96</v>
      </c>
      <c r="B20" s="1">
        <v>48</v>
      </c>
      <c r="C20" s="1">
        <v>20</v>
      </c>
      <c r="D20" s="1">
        <v>6</v>
      </c>
      <c r="E20" s="1">
        <v>4</v>
      </c>
      <c r="F20" s="1">
        <v>0</v>
      </c>
      <c r="G20" s="1">
        <v>10</v>
      </c>
      <c r="H20" s="1">
        <v>1</v>
      </c>
      <c r="I20" s="1">
        <v>27</v>
      </c>
    </row>
    <row r="21" spans="1:9" x14ac:dyDescent="0.2">
      <c r="A21" s="1" t="s">
        <v>333</v>
      </c>
      <c r="B21" s="1">
        <v>1</v>
      </c>
      <c r="C21" s="1">
        <v>1</v>
      </c>
      <c r="D21" s="1">
        <v>0</v>
      </c>
      <c r="E21" s="1">
        <v>0</v>
      </c>
      <c r="F21" s="1">
        <v>0</v>
      </c>
      <c r="G21" s="1">
        <v>1</v>
      </c>
      <c r="H21" s="1">
        <v>0</v>
      </c>
      <c r="I21" s="1">
        <v>0</v>
      </c>
    </row>
    <row r="22" spans="1:9" x14ac:dyDescent="0.2">
      <c r="A22" s="1" t="s">
        <v>97</v>
      </c>
      <c r="B22" s="1">
        <v>146</v>
      </c>
      <c r="C22" s="1">
        <v>26</v>
      </c>
      <c r="D22" s="1">
        <v>2</v>
      </c>
      <c r="E22" s="1">
        <v>23</v>
      </c>
      <c r="F22" s="1">
        <v>1</v>
      </c>
      <c r="G22" s="1">
        <v>0</v>
      </c>
      <c r="H22" s="1">
        <v>0</v>
      </c>
      <c r="I22" s="1">
        <v>120</v>
      </c>
    </row>
    <row r="23" spans="1:9" x14ac:dyDescent="0.2">
      <c r="A23" s="1" t="s">
        <v>98</v>
      </c>
      <c r="B23" s="1">
        <v>9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5</v>
      </c>
      <c r="I23" s="1">
        <v>4</v>
      </c>
    </row>
    <row r="24" spans="1:9" x14ac:dyDescent="0.2">
      <c r="A24" s="1" t="s">
        <v>335</v>
      </c>
      <c r="B24" s="1">
        <v>176</v>
      </c>
      <c r="C24" s="1">
        <v>45</v>
      </c>
      <c r="D24" s="1">
        <v>18</v>
      </c>
      <c r="E24" s="1">
        <v>6</v>
      </c>
      <c r="F24" s="1">
        <v>1</v>
      </c>
      <c r="G24" s="1">
        <v>20</v>
      </c>
      <c r="H24" s="1">
        <v>6</v>
      </c>
      <c r="I24" s="1">
        <v>125</v>
      </c>
    </row>
    <row r="25" spans="1:9" x14ac:dyDescent="0.2">
      <c r="A25" s="1" t="s">
        <v>332</v>
      </c>
      <c r="B25" s="1">
        <v>67</v>
      </c>
      <c r="C25" s="1">
        <v>21</v>
      </c>
      <c r="D25" s="1">
        <v>6</v>
      </c>
      <c r="E25" s="1">
        <v>7</v>
      </c>
      <c r="F25" s="1">
        <v>6</v>
      </c>
      <c r="G25" s="1">
        <v>2</v>
      </c>
      <c r="H25" s="1">
        <v>15</v>
      </c>
      <c r="I25" s="1">
        <v>31</v>
      </c>
    </row>
    <row r="26" spans="1:9" x14ac:dyDescent="0.2">
      <c r="A26" s="1" t="s">
        <v>67</v>
      </c>
      <c r="B26" s="1">
        <v>976</v>
      </c>
      <c r="C26" s="1">
        <v>525</v>
      </c>
      <c r="D26" s="1">
        <v>251</v>
      </c>
      <c r="E26" s="1">
        <v>207</v>
      </c>
      <c r="F26" s="1">
        <v>40</v>
      </c>
      <c r="G26" s="1">
        <v>27</v>
      </c>
      <c r="H26" s="1">
        <v>35</v>
      </c>
      <c r="I26" s="1">
        <v>416</v>
      </c>
    </row>
    <row r="28" spans="1:9" x14ac:dyDescent="0.2">
      <c r="A28" s="1" t="s">
        <v>331</v>
      </c>
      <c r="B28" s="1">
        <v>3882</v>
      </c>
      <c r="C28" s="1">
        <v>2320</v>
      </c>
      <c r="D28" s="1">
        <v>1267</v>
      </c>
      <c r="E28" s="1">
        <v>618</v>
      </c>
      <c r="F28" s="1">
        <v>51</v>
      </c>
      <c r="G28" s="1">
        <v>384</v>
      </c>
      <c r="H28" s="1">
        <v>134</v>
      </c>
      <c r="I28" s="1">
        <v>1428</v>
      </c>
    </row>
    <row r="29" spans="1:9" x14ac:dyDescent="0.2">
      <c r="A29" s="1" t="s">
        <v>94</v>
      </c>
      <c r="B29" s="1">
        <v>854</v>
      </c>
      <c r="C29" s="1">
        <v>708</v>
      </c>
      <c r="D29" s="1">
        <v>491</v>
      </c>
      <c r="E29" s="1">
        <v>186</v>
      </c>
      <c r="F29" s="1">
        <v>22</v>
      </c>
      <c r="G29" s="1">
        <v>9</v>
      </c>
      <c r="H29" s="1">
        <v>57</v>
      </c>
      <c r="I29" s="1">
        <v>89</v>
      </c>
    </row>
    <row r="30" spans="1:9" x14ac:dyDescent="0.2">
      <c r="A30" s="1" t="s">
        <v>95</v>
      </c>
      <c r="B30" s="1">
        <v>1588</v>
      </c>
      <c r="C30" s="1">
        <v>1106</v>
      </c>
      <c r="D30" s="1">
        <v>519</v>
      </c>
      <c r="E30" s="1">
        <v>266</v>
      </c>
      <c r="F30" s="1">
        <v>2</v>
      </c>
      <c r="G30" s="1">
        <v>319</v>
      </c>
      <c r="H30" s="1">
        <v>26</v>
      </c>
      <c r="I30" s="1">
        <v>456</v>
      </c>
    </row>
    <row r="31" spans="1:9" x14ac:dyDescent="0.2">
      <c r="A31" s="1" t="s">
        <v>334</v>
      </c>
      <c r="B31" s="1">
        <v>172</v>
      </c>
      <c r="C31" s="1">
        <v>8</v>
      </c>
      <c r="D31" s="1">
        <v>1</v>
      </c>
      <c r="E31" s="1">
        <v>6</v>
      </c>
      <c r="F31" s="1">
        <v>0</v>
      </c>
      <c r="G31" s="1">
        <v>1</v>
      </c>
      <c r="H31" s="1">
        <v>0</v>
      </c>
      <c r="I31" s="1">
        <v>164</v>
      </c>
    </row>
    <row r="32" spans="1:9" x14ac:dyDescent="0.2">
      <c r="A32" s="1" t="s">
        <v>96</v>
      </c>
      <c r="B32" s="1">
        <v>45</v>
      </c>
      <c r="C32" s="1">
        <v>12</v>
      </c>
      <c r="D32" s="1">
        <v>4</v>
      </c>
      <c r="E32" s="1">
        <v>3</v>
      </c>
      <c r="F32" s="1">
        <v>0</v>
      </c>
      <c r="G32" s="1">
        <v>5</v>
      </c>
      <c r="H32" s="1">
        <v>1</v>
      </c>
      <c r="I32" s="1">
        <v>32</v>
      </c>
    </row>
    <row r="33" spans="1:9" x14ac:dyDescent="0.2">
      <c r="A33" s="1" t="s">
        <v>333</v>
      </c>
      <c r="B33" s="1">
        <v>2</v>
      </c>
      <c r="C33" s="1">
        <v>1</v>
      </c>
      <c r="D33" s="1">
        <v>0</v>
      </c>
      <c r="E33" s="1">
        <v>0</v>
      </c>
      <c r="F33" s="1">
        <v>1</v>
      </c>
      <c r="G33" s="1">
        <v>0</v>
      </c>
      <c r="H33" s="1">
        <v>1</v>
      </c>
      <c r="I33" s="1">
        <v>0</v>
      </c>
    </row>
    <row r="34" spans="1:9" x14ac:dyDescent="0.2">
      <c r="A34" s="1" t="s">
        <v>97</v>
      </c>
      <c r="B34" s="1">
        <v>141</v>
      </c>
      <c r="C34" s="1">
        <v>29</v>
      </c>
      <c r="D34" s="1">
        <v>1</v>
      </c>
      <c r="E34" s="1">
        <v>22</v>
      </c>
      <c r="F34" s="1">
        <v>3</v>
      </c>
      <c r="G34" s="1">
        <v>3</v>
      </c>
      <c r="H34" s="1">
        <v>0</v>
      </c>
      <c r="I34" s="1">
        <v>112</v>
      </c>
    </row>
    <row r="35" spans="1:9" x14ac:dyDescent="0.2">
      <c r="A35" s="1" t="s">
        <v>98</v>
      </c>
      <c r="B35" s="1">
        <v>16</v>
      </c>
      <c r="C35" s="1">
        <v>3</v>
      </c>
      <c r="D35" s="1">
        <v>1</v>
      </c>
      <c r="E35" s="1">
        <v>2</v>
      </c>
      <c r="F35" s="1">
        <v>0</v>
      </c>
      <c r="G35" s="1">
        <v>0</v>
      </c>
      <c r="H35" s="1">
        <v>7</v>
      </c>
      <c r="I35" s="1">
        <v>6</v>
      </c>
    </row>
    <row r="36" spans="1:9" x14ac:dyDescent="0.2">
      <c r="A36" s="1" t="s">
        <v>335</v>
      </c>
      <c r="B36" s="1">
        <v>186</v>
      </c>
      <c r="C36" s="1">
        <v>36</v>
      </c>
      <c r="D36" s="1">
        <v>13</v>
      </c>
      <c r="E36" s="1">
        <v>9</v>
      </c>
      <c r="F36" s="1">
        <v>1</v>
      </c>
      <c r="G36" s="1">
        <v>13</v>
      </c>
      <c r="H36" s="1">
        <v>8</v>
      </c>
      <c r="I36" s="1">
        <v>142</v>
      </c>
    </row>
    <row r="37" spans="1:9" x14ac:dyDescent="0.2">
      <c r="A37" s="1" t="s">
        <v>332</v>
      </c>
      <c r="B37" s="1">
        <v>45</v>
      </c>
      <c r="C37" s="1">
        <v>8</v>
      </c>
      <c r="D37" s="1">
        <v>3</v>
      </c>
      <c r="E37" s="1">
        <v>4</v>
      </c>
      <c r="F37" s="1">
        <v>1</v>
      </c>
      <c r="G37" s="1">
        <v>0</v>
      </c>
      <c r="H37" s="1">
        <v>9</v>
      </c>
      <c r="I37" s="1">
        <v>28</v>
      </c>
    </row>
    <row r="38" spans="1:9" x14ac:dyDescent="0.2">
      <c r="A38" s="1" t="s">
        <v>67</v>
      </c>
      <c r="B38" s="1">
        <v>833</v>
      </c>
      <c r="C38" s="1">
        <v>409</v>
      </c>
      <c r="D38" s="1">
        <v>234</v>
      </c>
      <c r="E38" s="1">
        <v>120</v>
      </c>
      <c r="F38" s="1">
        <v>21</v>
      </c>
      <c r="G38" s="1">
        <v>34</v>
      </c>
      <c r="H38" s="1">
        <v>25</v>
      </c>
      <c r="I38" s="1">
        <v>399</v>
      </c>
    </row>
    <row r="39" spans="1:9" x14ac:dyDescent="0.2">
      <c r="A39" s="22" t="s">
        <v>327</v>
      </c>
      <c r="B39" s="22"/>
      <c r="C39" s="22"/>
      <c r="D39" s="22"/>
      <c r="E39" s="22"/>
      <c r="F39" s="22"/>
      <c r="G39" s="22"/>
      <c r="H39" s="22"/>
      <c r="I39" s="22"/>
    </row>
  </sheetData>
  <mergeCells count="2">
    <mergeCell ref="B2:I2"/>
    <mergeCell ref="A39:I39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EF3A3-5CA2-4641-A4CA-B71EB368258B}">
  <dimension ref="A1:I27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502</v>
      </c>
    </row>
    <row r="2" spans="1:9" x14ac:dyDescent="0.2">
      <c r="A2" s="5"/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501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329</v>
      </c>
      <c r="B4" s="1">
        <v>5902</v>
      </c>
      <c r="C4" s="1">
        <v>3653</v>
      </c>
      <c r="D4" s="1">
        <v>1884</v>
      </c>
      <c r="E4" s="1">
        <v>1001</v>
      </c>
      <c r="F4" s="1">
        <v>96</v>
      </c>
      <c r="G4" s="1">
        <v>672</v>
      </c>
      <c r="H4" s="1">
        <v>217</v>
      </c>
      <c r="I4" s="1">
        <v>2032</v>
      </c>
    </row>
    <row r="5" spans="1:9" x14ac:dyDescent="0.2">
      <c r="A5" s="1" t="s">
        <v>29</v>
      </c>
      <c r="B5" s="1">
        <v>3641</v>
      </c>
      <c r="C5" s="1">
        <v>2237</v>
      </c>
      <c r="D5" s="1">
        <v>1150</v>
      </c>
      <c r="E5" s="1">
        <v>629</v>
      </c>
      <c r="F5" s="1">
        <v>57</v>
      </c>
      <c r="G5" s="1">
        <v>401</v>
      </c>
      <c r="H5" s="1">
        <v>137</v>
      </c>
      <c r="I5" s="1">
        <v>1267</v>
      </c>
    </row>
    <row r="6" spans="1:9" x14ac:dyDescent="0.2">
      <c r="A6" s="1" t="s">
        <v>99</v>
      </c>
      <c r="B6" s="1">
        <v>1699</v>
      </c>
      <c r="C6" s="1">
        <v>1106</v>
      </c>
      <c r="D6" s="1">
        <v>557</v>
      </c>
      <c r="E6" s="1">
        <v>274</v>
      </c>
      <c r="F6" s="1">
        <v>27</v>
      </c>
      <c r="G6" s="1">
        <v>248</v>
      </c>
      <c r="H6" s="1">
        <v>55</v>
      </c>
      <c r="I6" s="1">
        <v>538</v>
      </c>
    </row>
    <row r="7" spans="1:9" x14ac:dyDescent="0.2">
      <c r="A7" s="1" t="s">
        <v>100</v>
      </c>
      <c r="B7" s="1">
        <v>258</v>
      </c>
      <c r="C7" s="1">
        <v>150</v>
      </c>
      <c r="D7" s="1">
        <v>84</v>
      </c>
      <c r="E7" s="1">
        <v>54</v>
      </c>
      <c r="F7" s="1">
        <v>6</v>
      </c>
      <c r="G7" s="1">
        <v>6</v>
      </c>
      <c r="H7" s="1">
        <v>8</v>
      </c>
      <c r="I7" s="1">
        <v>100</v>
      </c>
    </row>
    <row r="8" spans="1:9" x14ac:dyDescent="0.2">
      <c r="A8" s="1" t="s">
        <v>101</v>
      </c>
      <c r="B8" s="1">
        <v>161</v>
      </c>
      <c r="C8" s="1">
        <v>96</v>
      </c>
      <c r="D8" s="1">
        <v>57</v>
      </c>
      <c r="E8" s="1">
        <v>24</v>
      </c>
      <c r="F8" s="1">
        <v>3</v>
      </c>
      <c r="G8" s="1">
        <v>12</v>
      </c>
      <c r="H8" s="1">
        <v>5</v>
      </c>
      <c r="I8" s="1">
        <v>60</v>
      </c>
    </row>
    <row r="9" spans="1:9" x14ac:dyDescent="0.2">
      <c r="A9" s="1" t="s">
        <v>102</v>
      </c>
      <c r="B9" s="1">
        <v>42</v>
      </c>
      <c r="C9" s="1">
        <v>19</v>
      </c>
      <c r="D9" s="1">
        <v>7</v>
      </c>
      <c r="E9" s="1">
        <v>8</v>
      </c>
      <c r="F9" s="1">
        <v>2</v>
      </c>
      <c r="G9" s="1">
        <v>2</v>
      </c>
      <c r="H9" s="1">
        <v>7</v>
      </c>
      <c r="I9" s="1">
        <v>16</v>
      </c>
    </row>
    <row r="10" spans="1:9" x14ac:dyDescent="0.2">
      <c r="A10" s="1" t="s">
        <v>103</v>
      </c>
      <c r="B10" s="1">
        <v>101</v>
      </c>
      <c r="C10" s="1">
        <v>45</v>
      </c>
      <c r="D10" s="1">
        <v>29</v>
      </c>
      <c r="E10" s="1">
        <v>12</v>
      </c>
      <c r="F10" s="1">
        <v>1</v>
      </c>
      <c r="G10" s="1">
        <v>3</v>
      </c>
      <c r="H10" s="1">
        <v>5</v>
      </c>
      <c r="I10" s="1">
        <v>51</v>
      </c>
    </row>
    <row r="12" spans="1:9" x14ac:dyDescent="0.2">
      <c r="A12" s="1" t="s">
        <v>344</v>
      </c>
      <c r="B12" s="1">
        <v>2853</v>
      </c>
      <c r="C12" s="1">
        <v>1742</v>
      </c>
      <c r="D12" s="1">
        <v>851</v>
      </c>
      <c r="E12" s="1">
        <v>503</v>
      </c>
      <c r="F12" s="1">
        <v>66</v>
      </c>
      <c r="G12" s="1">
        <v>322</v>
      </c>
      <c r="H12" s="1">
        <v>108</v>
      </c>
      <c r="I12" s="1">
        <v>1003</v>
      </c>
    </row>
    <row r="13" spans="1:9" x14ac:dyDescent="0.2">
      <c r="A13" s="1" t="s">
        <v>29</v>
      </c>
      <c r="B13" s="1">
        <v>1817</v>
      </c>
      <c r="C13" s="1">
        <v>1095</v>
      </c>
      <c r="D13" s="1">
        <v>532</v>
      </c>
      <c r="E13" s="1">
        <v>326</v>
      </c>
      <c r="F13" s="1">
        <v>45</v>
      </c>
      <c r="G13" s="1">
        <v>192</v>
      </c>
      <c r="H13" s="1">
        <v>71</v>
      </c>
      <c r="I13" s="1">
        <v>651</v>
      </c>
    </row>
    <row r="14" spans="1:9" x14ac:dyDescent="0.2">
      <c r="A14" s="1" t="s">
        <v>99</v>
      </c>
      <c r="B14" s="1">
        <v>817</v>
      </c>
      <c r="C14" s="1">
        <v>536</v>
      </c>
      <c r="D14" s="1">
        <v>261</v>
      </c>
      <c r="E14" s="1">
        <v>138</v>
      </c>
      <c r="F14" s="1">
        <v>16</v>
      </c>
      <c r="G14" s="1">
        <v>121</v>
      </c>
      <c r="H14" s="1">
        <v>30</v>
      </c>
      <c r="I14" s="1">
        <v>251</v>
      </c>
    </row>
    <row r="15" spans="1:9" x14ac:dyDescent="0.2">
      <c r="A15" s="1" t="s">
        <v>100</v>
      </c>
      <c r="B15" s="1">
        <v>127</v>
      </c>
      <c r="C15" s="1">
        <v>73</v>
      </c>
      <c r="D15" s="1">
        <v>38</v>
      </c>
      <c r="E15" s="1">
        <v>28</v>
      </c>
      <c r="F15" s="1">
        <v>3</v>
      </c>
      <c r="G15" s="1">
        <v>4</v>
      </c>
      <c r="H15" s="1">
        <v>4</v>
      </c>
      <c r="I15" s="1">
        <v>50</v>
      </c>
    </row>
    <row r="16" spans="1:9" x14ac:dyDescent="0.2">
      <c r="A16" s="1" t="s">
        <v>101</v>
      </c>
      <c r="B16" s="1">
        <v>36</v>
      </c>
      <c r="C16" s="1">
        <v>18</v>
      </c>
      <c r="D16" s="1">
        <v>12</v>
      </c>
      <c r="E16" s="1">
        <v>4</v>
      </c>
      <c r="F16" s="1">
        <v>1</v>
      </c>
      <c r="G16" s="1">
        <v>1</v>
      </c>
      <c r="H16" s="1">
        <v>0</v>
      </c>
      <c r="I16" s="1">
        <v>18</v>
      </c>
    </row>
    <row r="17" spans="1:9" x14ac:dyDescent="0.2">
      <c r="A17" s="1" t="s">
        <v>102</v>
      </c>
      <c r="B17" s="1">
        <v>16</v>
      </c>
      <c r="C17" s="1">
        <v>8</v>
      </c>
      <c r="D17" s="1">
        <v>3</v>
      </c>
      <c r="E17" s="1">
        <v>3</v>
      </c>
      <c r="F17" s="1">
        <v>0</v>
      </c>
      <c r="G17" s="1">
        <v>2</v>
      </c>
      <c r="H17" s="1">
        <v>2</v>
      </c>
      <c r="I17" s="1">
        <v>6</v>
      </c>
    </row>
    <row r="18" spans="1:9" x14ac:dyDescent="0.2">
      <c r="A18" s="1" t="s">
        <v>103</v>
      </c>
      <c r="B18" s="1">
        <v>40</v>
      </c>
      <c r="C18" s="1">
        <v>12</v>
      </c>
      <c r="D18" s="1">
        <v>5</v>
      </c>
      <c r="E18" s="1">
        <v>4</v>
      </c>
      <c r="F18" s="1">
        <v>1</v>
      </c>
      <c r="G18" s="1">
        <v>2</v>
      </c>
      <c r="H18" s="1">
        <v>1</v>
      </c>
      <c r="I18" s="1">
        <v>27</v>
      </c>
    </row>
    <row r="20" spans="1:9" x14ac:dyDescent="0.2">
      <c r="A20" s="1" t="s">
        <v>331</v>
      </c>
      <c r="B20" s="1">
        <v>3049</v>
      </c>
      <c r="C20" s="1">
        <v>1911</v>
      </c>
      <c r="D20" s="1">
        <v>1033</v>
      </c>
      <c r="E20" s="1">
        <v>498</v>
      </c>
      <c r="F20" s="1">
        <v>30</v>
      </c>
      <c r="G20" s="1">
        <v>350</v>
      </c>
      <c r="H20" s="1">
        <v>109</v>
      </c>
      <c r="I20" s="1">
        <v>1029</v>
      </c>
    </row>
    <row r="21" spans="1:9" x14ac:dyDescent="0.2">
      <c r="A21" s="1" t="s">
        <v>29</v>
      </c>
      <c r="B21" s="1">
        <v>1824</v>
      </c>
      <c r="C21" s="1">
        <v>1142</v>
      </c>
      <c r="D21" s="1">
        <v>618</v>
      </c>
      <c r="E21" s="1">
        <v>303</v>
      </c>
      <c r="F21" s="1">
        <v>12</v>
      </c>
      <c r="G21" s="1">
        <v>209</v>
      </c>
      <c r="H21" s="1">
        <v>66</v>
      </c>
      <c r="I21" s="1">
        <v>616</v>
      </c>
    </row>
    <row r="22" spans="1:9" x14ac:dyDescent="0.2">
      <c r="A22" s="1" t="s">
        <v>99</v>
      </c>
      <c r="B22" s="1">
        <v>882</v>
      </c>
      <c r="C22" s="1">
        <v>570</v>
      </c>
      <c r="D22" s="1">
        <v>296</v>
      </c>
      <c r="E22" s="1">
        <v>136</v>
      </c>
      <c r="F22" s="1">
        <v>11</v>
      </c>
      <c r="G22" s="1">
        <v>127</v>
      </c>
      <c r="H22" s="1">
        <v>25</v>
      </c>
      <c r="I22" s="1">
        <v>287</v>
      </c>
    </row>
    <row r="23" spans="1:9" x14ac:dyDescent="0.2">
      <c r="A23" s="1" t="s">
        <v>100</v>
      </c>
      <c r="B23" s="1">
        <v>131</v>
      </c>
      <c r="C23" s="1">
        <v>77</v>
      </c>
      <c r="D23" s="1">
        <v>46</v>
      </c>
      <c r="E23" s="1">
        <v>26</v>
      </c>
      <c r="F23" s="1">
        <v>3</v>
      </c>
      <c r="G23" s="1">
        <v>2</v>
      </c>
      <c r="H23" s="1">
        <v>4</v>
      </c>
      <c r="I23" s="1">
        <v>50</v>
      </c>
    </row>
    <row r="24" spans="1:9" x14ac:dyDescent="0.2">
      <c r="A24" s="1" t="s">
        <v>101</v>
      </c>
      <c r="B24" s="1">
        <v>125</v>
      </c>
      <c r="C24" s="1">
        <v>78</v>
      </c>
      <c r="D24" s="1">
        <v>45</v>
      </c>
      <c r="E24" s="1">
        <v>20</v>
      </c>
      <c r="F24" s="1">
        <v>2</v>
      </c>
      <c r="G24" s="1">
        <v>11</v>
      </c>
      <c r="H24" s="1">
        <v>5</v>
      </c>
      <c r="I24" s="1">
        <v>42</v>
      </c>
    </row>
    <row r="25" spans="1:9" x14ac:dyDescent="0.2">
      <c r="A25" s="1" t="s">
        <v>102</v>
      </c>
      <c r="B25" s="1">
        <v>26</v>
      </c>
      <c r="C25" s="1">
        <v>11</v>
      </c>
      <c r="D25" s="1">
        <v>4</v>
      </c>
      <c r="E25" s="1">
        <v>5</v>
      </c>
      <c r="F25" s="1">
        <v>2</v>
      </c>
      <c r="G25" s="1">
        <v>0</v>
      </c>
      <c r="H25" s="1">
        <v>5</v>
      </c>
      <c r="I25" s="1">
        <v>10</v>
      </c>
    </row>
    <row r="26" spans="1:9" x14ac:dyDescent="0.2">
      <c r="A26" s="1" t="s">
        <v>103</v>
      </c>
      <c r="B26" s="1">
        <v>61</v>
      </c>
      <c r="C26" s="1">
        <v>33</v>
      </c>
      <c r="D26" s="1">
        <v>24</v>
      </c>
      <c r="E26" s="1">
        <v>8</v>
      </c>
      <c r="F26" s="1">
        <v>0</v>
      </c>
      <c r="G26" s="1">
        <v>1</v>
      </c>
      <c r="H26" s="1">
        <v>4</v>
      </c>
      <c r="I26" s="1">
        <v>24</v>
      </c>
    </row>
    <row r="27" spans="1:9" x14ac:dyDescent="0.2">
      <c r="A27" s="22" t="s">
        <v>327</v>
      </c>
      <c r="B27" s="22"/>
      <c r="C27" s="22"/>
      <c r="D27" s="22"/>
      <c r="E27" s="22"/>
      <c r="F27" s="22"/>
      <c r="G27" s="22"/>
      <c r="H27" s="22"/>
      <c r="I27" s="22"/>
    </row>
  </sheetData>
  <mergeCells count="2">
    <mergeCell ref="B2:I2"/>
    <mergeCell ref="A27:I2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4AD5F-8FBF-4FFD-9A58-437BF03F0EF1}">
  <dimension ref="A1:I33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504</v>
      </c>
    </row>
    <row r="2" spans="1:9" x14ac:dyDescent="0.2">
      <c r="A2" s="5"/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503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346</v>
      </c>
      <c r="B4" s="1">
        <v>7711</v>
      </c>
      <c r="C4" s="1">
        <v>4587</v>
      </c>
      <c r="D4" s="1">
        <v>2369</v>
      </c>
      <c r="E4" s="1">
        <v>1328</v>
      </c>
      <c r="F4" s="1">
        <v>157</v>
      </c>
      <c r="G4" s="1">
        <v>733</v>
      </c>
      <c r="H4" s="1">
        <v>277</v>
      </c>
      <c r="I4" s="1">
        <v>2847</v>
      </c>
    </row>
    <row r="5" spans="1:9" x14ac:dyDescent="0.2">
      <c r="A5" s="1" t="s">
        <v>1</v>
      </c>
      <c r="B5" s="1">
        <f t="shared" ref="B5:I5" si="0">SUM(B6:B9)</f>
        <v>3604</v>
      </c>
      <c r="C5" s="1">
        <f t="shared" si="0"/>
        <v>3516</v>
      </c>
      <c r="D5" s="1">
        <f t="shared" si="0"/>
        <v>1842</v>
      </c>
      <c r="E5" s="1">
        <f t="shared" si="0"/>
        <v>1018</v>
      </c>
      <c r="F5" s="1">
        <f t="shared" si="0"/>
        <v>124</v>
      </c>
      <c r="G5" s="1">
        <f t="shared" si="0"/>
        <v>532</v>
      </c>
      <c r="H5" s="1">
        <f t="shared" si="0"/>
        <v>32</v>
      </c>
      <c r="I5" s="1">
        <f t="shared" si="0"/>
        <v>56</v>
      </c>
    </row>
    <row r="6" spans="1:9" x14ac:dyDescent="0.2">
      <c r="A6" s="1" t="s">
        <v>39</v>
      </c>
      <c r="B6" s="1">
        <v>1852</v>
      </c>
      <c r="C6" s="1">
        <v>1841</v>
      </c>
      <c r="D6" s="1">
        <v>1798</v>
      </c>
      <c r="E6" s="1">
        <v>19</v>
      </c>
      <c r="F6" s="1">
        <v>11</v>
      </c>
      <c r="G6" s="1">
        <v>13</v>
      </c>
      <c r="H6" s="1">
        <v>4</v>
      </c>
      <c r="I6" s="1">
        <v>7</v>
      </c>
    </row>
    <row r="7" spans="1:9" x14ac:dyDescent="0.2">
      <c r="A7" s="1" t="s">
        <v>40</v>
      </c>
      <c r="B7" s="1">
        <v>1084</v>
      </c>
      <c r="C7" s="1">
        <v>1037</v>
      </c>
      <c r="D7" s="1">
        <v>37</v>
      </c>
      <c r="E7" s="1">
        <v>977</v>
      </c>
      <c r="F7" s="1">
        <v>1</v>
      </c>
      <c r="G7" s="1">
        <v>22</v>
      </c>
      <c r="H7" s="1">
        <v>19</v>
      </c>
      <c r="I7" s="1">
        <v>28</v>
      </c>
    </row>
    <row r="8" spans="1:9" x14ac:dyDescent="0.2">
      <c r="A8" s="1" t="s">
        <v>41</v>
      </c>
      <c r="B8" s="1">
        <v>127</v>
      </c>
      <c r="C8" s="1">
        <v>116</v>
      </c>
      <c r="D8" s="1">
        <v>1</v>
      </c>
      <c r="E8" s="1">
        <v>2</v>
      </c>
      <c r="F8" s="1">
        <v>111</v>
      </c>
      <c r="G8" s="1">
        <v>2</v>
      </c>
      <c r="H8" s="1">
        <v>5</v>
      </c>
      <c r="I8" s="1">
        <v>6</v>
      </c>
    </row>
    <row r="9" spans="1:9" x14ac:dyDescent="0.2">
      <c r="A9" s="1" t="s">
        <v>42</v>
      </c>
      <c r="B9" s="1">
        <v>541</v>
      </c>
      <c r="C9" s="1">
        <v>522</v>
      </c>
      <c r="D9" s="1">
        <v>6</v>
      </c>
      <c r="E9" s="1">
        <v>20</v>
      </c>
      <c r="F9" s="1">
        <v>1</v>
      </c>
      <c r="G9" s="1">
        <v>495</v>
      </c>
      <c r="H9" s="1">
        <v>4</v>
      </c>
      <c r="I9" s="1">
        <v>15</v>
      </c>
    </row>
    <row r="10" spans="1:9" x14ac:dyDescent="0.2">
      <c r="A10" s="1" t="s">
        <v>6</v>
      </c>
      <c r="B10" s="1">
        <v>163</v>
      </c>
      <c r="C10" s="1">
        <v>11</v>
      </c>
      <c r="D10" s="1">
        <v>5</v>
      </c>
      <c r="E10" s="1">
        <v>3</v>
      </c>
      <c r="F10" s="1">
        <v>2</v>
      </c>
      <c r="G10" s="1">
        <v>1</v>
      </c>
      <c r="H10" s="1">
        <v>150</v>
      </c>
      <c r="I10" s="1">
        <v>2</v>
      </c>
    </row>
    <row r="11" spans="1:9" x14ac:dyDescent="0.2">
      <c r="A11" s="1" t="s">
        <v>7</v>
      </c>
      <c r="B11" s="1">
        <v>2221</v>
      </c>
      <c r="C11" s="1">
        <v>43</v>
      </c>
      <c r="D11" s="1">
        <v>10</v>
      </c>
      <c r="E11" s="1">
        <v>18</v>
      </c>
      <c r="F11" s="1">
        <v>5</v>
      </c>
      <c r="G11" s="1">
        <v>10</v>
      </c>
      <c r="H11" s="1">
        <v>13</v>
      </c>
      <c r="I11" s="1">
        <v>2165</v>
      </c>
    </row>
    <row r="12" spans="1:9" x14ac:dyDescent="0.2">
      <c r="A12" s="1" t="s">
        <v>87</v>
      </c>
      <c r="B12" s="1">
        <v>1723</v>
      </c>
      <c r="C12" s="1">
        <v>1017</v>
      </c>
      <c r="D12" s="1">
        <v>512</v>
      </c>
      <c r="E12" s="1">
        <v>289</v>
      </c>
      <c r="F12" s="1">
        <v>26</v>
      </c>
      <c r="G12" s="1">
        <v>190</v>
      </c>
      <c r="H12" s="1">
        <v>82</v>
      </c>
      <c r="I12" s="1">
        <v>624</v>
      </c>
    </row>
    <row r="14" spans="1:9" x14ac:dyDescent="0.2">
      <c r="A14" s="1" t="s">
        <v>344</v>
      </c>
      <c r="B14" s="1">
        <v>3829</v>
      </c>
      <c r="C14" s="1">
        <v>2267</v>
      </c>
      <c r="D14" s="1">
        <v>1102</v>
      </c>
      <c r="E14" s="1">
        <v>710</v>
      </c>
      <c r="F14" s="1">
        <v>106</v>
      </c>
      <c r="G14" s="1">
        <v>349</v>
      </c>
      <c r="H14" s="1">
        <v>143</v>
      </c>
      <c r="I14" s="1">
        <v>1419</v>
      </c>
    </row>
    <row r="15" spans="1:9" x14ac:dyDescent="0.2">
      <c r="A15" s="1" t="s">
        <v>1</v>
      </c>
      <c r="B15" s="1">
        <f t="shared" ref="B15:I15" si="1">SUM(B16:B19)</f>
        <v>1784</v>
      </c>
      <c r="C15" s="1">
        <f t="shared" si="1"/>
        <v>1732</v>
      </c>
      <c r="D15" s="1">
        <f t="shared" si="1"/>
        <v>834</v>
      </c>
      <c r="E15" s="1">
        <f t="shared" si="1"/>
        <v>549</v>
      </c>
      <c r="F15" s="1">
        <f t="shared" si="1"/>
        <v>88</v>
      </c>
      <c r="G15" s="1">
        <f t="shared" si="1"/>
        <v>261</v>
      </c>
      <c r="H15" s="1">
        <f t="shared" si="1"/>
        <v>20</v>
      </c>
      <c r="I15" s="1">
        <f t="shared" si="1"/>
        <v>32</v>
      </c>
    </row>
    <row r="16" spans="1:9" x14ac:dyDescent="0.2">
      <c r="A16" s="1" t="s">
        <v>39</v>
      </c>
      <c r="B16" s="1">
        <v>837</v>
      </c>
      <c r="C16" s="1">
        <v>830</v>
      </c>
      <c r="D16" s="1">
        <v>809</v>
      </c>
      <c r="E16" s="1">
        <v>10</v>
      </c>
      <c r="F16" s="1">
        <v>6</v>
      </c>
      <c r="G16" s="1">
        <v>5</v>
      </c>
      <c r="H16" s="1">
        <v>2</v>
      </c>
      <c r="I16" s="1">
        <v>5</v>
      </c>
    </row>
    <row r="17" spans="1:9" x14ac:dyDescent="0.2">
      <c r="A17" s="1" t="s">
        <v>40</v>
      </c>
      <c r="B17" s="1">
        <v>592</v>
      </c>
      <c r="C17" s="1">
        <v>565</v>
      </c>
      <c r="D17" s="1">
        <v>21</v>
      </c>
      <c r="E17" s="1">
        <v>533</v>
      </c>
      <c r="F17" s="1">
        <v>1</v>
      </c>
      <c r="G17" s="1">
        <v>10</v>
      </c>
      <c r="H17" s="1">
        <v>12</v>
      </c>
      <c r="I17" s="1">
        <v>15</v>
      </c>
    </row>
    <row r="18" spans="1:9" x14ac:dyDescent="0.2">
      <c r="A18" s="1" t="s">
        <v>41</v>
      </c>
      <c r="B18" s="1">
        <v>92</v>
      </c>
      <c r="C18" s="1">
        <v>84</v>
      </c>
      <c r="D18" s="1">
        <v>1</v>
      </c>
      <c r="E18" s="1">
        <v>1</v>
      </c>
      <c r="F18" s="1">
        <v>81</v>
      </c>
      <c r="G18" s="1">
        <v>1</v>
      </c>
      <c r="H18" s="1">
        <v>4</v>
      </c>
      <c r="I18" s="1">
        <v>4</v>
      </c>
    </row>
    <row r="19" spans="1:9" x14ac:dyDescent="0.2">
      <c r="A19" s="1" t="s">
        <v>42</v>
      </c>
      <c r="B19" s="1">
        <v>263</v>
      </c>
      <c r="C19" s="1">
        <v>253</v>
      </c>
      <c r="D19" s="1">
        <v>3</v>
      </c>
      <c r="E19" s="1">
        <v>5</v>
      </c>
      <c r="F19" s="1">
        <v>0</v>
      </c>
      <c r="G19" s="1">
        <v>245</v>
      </c>
      <c r="H19" s="1">
        <v>2</v>
      </c>
      <c r="I19" s="1">
        <v>8</v>
      </c>
    </row>
    <row r="20" spans="1:9" x14ac:dyDescent="0.2">
      <c r="A20" s="1" t="s">
        <v>6</v>
      </c>
      <c r="B20" s="1">
        <v>85</v>
      </c>
      <c r="C20" s="1">
        <v>8</v>
      </c>
      <c r="D20" s="1">
        <v>4</v>
      </c>
      <c r="E20" s="1">
        <v>3</v>
      </c>
      <c r="F20" s="1">
        <v>1</v>
      </c>
      <c r="G20" s="1">
        <v>0</v>
      </c>
      <c r="H20" s="1">
        <v>75</v>
      </c>
      <c r="I20" s="1">
        <v>2</v>
      </c>
    </row>
    <row r="21" spans="1:9" x14ac:dyDescent="0.2">
      <c r="A21" s="1" t="s">
        <v>7</v>
      </c>
      <c r="B21" s="1">
        <v>1085</v>
      </c>
      <c r="C21" s="1">
        <v>17</v>
      </c>
      <c r="D21" s="1">
        <v>4</v>
      </c>
      <c r="E21" s="1">
        <v>7</v>
      </c>
      <c r="F21" s="1">
        <v>4</v>
      </c>
      <c r="G21" s="1">
        <v>2</v>
      </c>
      <c r="H21" s="1">
        <v>8</v>
      </c>
      <c r="I21" s="1">
        <v>1060</v>
      </c>
    </row>
    <row r="22" spans="1:9" x14ac:dyDescent="0.2">
      <c r="A22" s="1" t="s">
        <v>87</v>
      </c>
      <c r="B22" s="1">
        <v>875</v>
      </c>
      <c r="C22" s="1">
        <v>510</v>
      </c>
      <c r="D22" s="1">
        <v>260</v>
      </c>
      <c r="E22" s="1">
        <v>151</v>
      </c>
      <c r="F22" s="1">
        <v>13</v>
      </c>
      <c r="G22" s="1">
        <v>86</v>
      </c>
      <c r="H22" s="1">
        <v>40</v>
      </c>
      <c r="I22" s="1">
        <v>325</v>
      </c>
    </row>
    <row r="24" spans="1:9" x14ac:dyDescent="0.2">
      <c r="A24" s="1" t="s">
        <v>331</v>
      </c>
      <c r="B24" s="1">
        <v>3882</v>
      </c>
      <c r="C24" s="1">
        <v>2320</v>
      </c>
      <c r="D24" s="1">
        <v>1267</v>
      </c>
      <c r="E24" s="1">
        <v>618</v>
      </c>
      <c r="F24" s="1">
        <v>51</v>
      </c>
      <c r="G24" s="1">
        <v>384</v>
      </c>
      <c r="H24" s="1">
        <v>134</v>
      </c>
      <c r="I24" s="1">
        <v>1428</v>
      </c>
    </row>
    <row r="25" spans="1:9" x14ac:dyDescent="0.2">
      <c r="A25" s="1" t="s">
        <v>1</v>
      </c>
      <c r="B25" s="1">
        <f t="shared" ref="B25:I25" si="2">SUM(B26:B29)</f>
        <v>1820</v>
      </c>
      <c r="C25" s="1">
        <f t="shared" si="2"/>
        <v>1784</v>
      </c>
      <c r="D25" s="1">
        <f t="shared" si="2"/>
        <v>1008</v>
      </c>
      <c r="E25" s="1">
        <f t="shared" si="2"/>
        <v>469</v>
      </c>
      <c r="F25" s="1">
        <f t="shared" si="2"/>
        <v>36</v>
      </c>
      <c r="G25" s="1">
        <f t="shared" si="2"/>
        <v>271</v>
      </c>
      <c r="H25" s="1">
        <f t="shared" si="2"/>
        <v>12</v>
      </c>
      <c r="I25" s="1">
        <f t="shared" si="2"/>
        <v>24</v>
      </c>
    </row>
    <row r="26" spans="1:9" x14ac:dyDescent="0.2">
      <c r="A26" s="1" t="s">
        <v>39</v>
      </c>
      <c r="B26" s="1">
        <v>1015</v>
      </c>
      <c r="C26" s="1">
        <v>1011</v>
      </c>
      <c r="D26" s="1">
        <v>989</v>
      </c>
      <c r="E26" s="1">
        <v>9</v>
      </c>
      <c r="F26" s="1">
        <v>5</v>
      </c>
      <c r="G26" s="1">
        <v>8</v>
      </c>
      <c r="H26" s="1">
        <v>2</v>
      </c>
      <c r="I26" s="1">
        <v>2</v>
      </c>
    </row>
    <row r="27" spans="1:9" x14ac:dyDescent="0.2">
      <c r="A27" s="1" t="s">
        <v>40</v>
      </c>
      <c r="B27" s="1">
        <v>492</v>
      </c>
      <c r="C27" s="1">
        <v>472</v>
      </c>
      <c r="D27" s="1">
        <v>16</v>
      </c>
      <c r="E27" s="1">
        <v>444</v>
      </c>
      <c r="F27" s="1">
        <v>0</v>
      </c>
      <c r="G27" s="1">
        <v>12</v>
      </c>
      <c r="H27" s="1">
        <v>7</v>
      </c>
      <c r="I27" s="1">
        <v>13</v>
      </c>
    </row>
    <row r="28" spans="1:9" x14ac:dyDescent="0.2">
      <c r="A28" s="1" t="s">
        <v>41</v>
      </c>
      <c r="B28" s="1">
        <v>35</v>
      </c>
      <c r="C28" s="1">
        <v>32</v>
      </c>
      <c r="D28" s="1">
        <v>0</v>
      </c>
      <c r="E28" s="1">
        <v>1</v>
      </c>
      <c r="F28" s="1">
        <v>30</v>
      </c>
      <c r="G28" s="1">
        <v>1</v>
      </c>
      <c r="H28" s="1">
        <v>1</v>
      </c>
      <c r="I28" s="1">
        <v>2</v>
      </c>
    </row>
    <row r="29" spans="1:9" x14ac:dyDescent="0.2">
      <c r="A29" s="1" t="s">
        <v>42</v>
      </c>
      <c r="B29" s="1">
        <v>278</v>
      </c>
      <c r="C29" s="1">
        <v>269</v>
      </c>
      <c r="D29" s="1">
        <v>3</v>
      </c>
      <c r="E29" s="1">
        <v>15</v>
      </c>
      <c r="F29" s="1">
        <v>1</v>
      </c>
      <c r="G29" s="1">
        <v>250</v>
      </c>
      <c r="H29" s="1">
        <v>2</v>
      </c>
      <c r="I29" s="1">
        <v>7</v>
      </c>
    </row>
    <row r="30" spans="1:9" x14ac:dyDescent="0.2">
      <c r="A30" s="1" t="s">
        <v>6</v>
      </c>
      <c r="B30" s="1">
        <v>78</v>
      </c>
      <c r="C30" s="1">
        <v>3</v>
      </c>
      <c r="D30" s="1">
        <v>1</v>
      </c>
      <c r="E30" s="1">
        <v>0</v>
      </c>
      <c r="F30" s="1">
        <v>1</v>
      </c>
      <c r="G30" s="1">
        <v>1</v>
      </c>
      <c r="H30" s="1">
        <v>75</v>
      </c>
      <c r="I30" s="1">
        <v>0</v>
      </c>
    </row>
    <row r="31" spans="1:9" x14ac:dyDescent="0.2">
      <c r="A31" s="1" t="s">
        <v>7</v>
      </c>
      <c r="B31" s="1">
        <v>1136</v>
      </c>
      <c r="C31" s="1">
        <v>26</v>
      </c>
      <c r="D31" s="1">
        <v>6</v>
      </c>
      <c r="E31" s="1">
        <v>11</v>
      </c>
      <c r="F31" s="1">
        <v>1</v>
      </c>
      <c r="G31" s="1">
        <v>8</v>
      </c>
      <c r="H31" s="1">
        <v>5</v>
      </c>
      <c r="I31" s="1">
        <v>1105</v>
      </c>
    </row>
    <row r="32" spans="1:9" x14ac:dyDescent="0.2">
      <c r="A32" s="1" t="s">
        <v>87</v>
      </c>
      <c r="B32" s="1">
        <v>848</v>
      </c>
      <c r="C32" s="1">
        <v>507</v>
      </c>
      <c r="D32" s="1">
        <v>252</v>
      </c>
      <c r="E32" s="1">
        <v>138</v>
      </c>
      <c r="F32" s="1">
        <v>13</v>
      </c>
      <c r="G32" s="1">
        <v>104</v>
      </c>
      <c r="H32" s="1">
        <v>42</v>
      </c>
      <c r="I32" s="1">
        <v>299</v>
      </c>
    </row>
    <row r="33" spans="1:9" x14ac:dyDescent="0.2">
      <c r="A33" s="22" t="s">
        <v>327</v>
      </c>
      <c r="B33" s="22"/>
      <c r="C33" s="22"/>
      <c r="D33" s="22"/>
      <c r="E33" s="22"/>
      <c r="F33" s="22"/>
      <c r="G33" s="22"/>
      <c r="H33" s="22"/>
      <c r="I33" s="22"/>
    </row>
  </sheetData>
  <mergeCells count="2">
    <mergeCell ref="B2:I2"/>
    <mergeCell ref="A33:I3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6B04-EF1E-44BE-B65E-A5DFDBD66126}">
  <dimension ref="A1:I55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506</v>
      </c>
    </row>
    <row r="2" spans="1:9" x14ac:dyDescent="0.2">
      <c r="A2" s="5"/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505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106</v>
      </c>
    </row>
    <row r="6" spans="1:9" x14ac:dyDescent="0.2">
      <c r="A6" s="1" t="s">
        <v>329</v>
      </c>
      <c r="B6" s="1">
        <v>7711</v>
      </c>
      <c r="C6" s="1">
        <v>4587</v>
      </c>
      <c r="D6" s="1">
        <v>2369</v>
      </c>
      <c r="E6" s="1">
        <v>1328</v>
      </c>
      <c r="F6" s="1">
        <v>157</v>
      </c>
      <c r="G6" s="1">
        <v>733</v>
      </c>
      <c r="H6" s="1">
        <v>277</v>
      </c>
      <c r="I6" s="1">
        <v>2847</v>
      </c>
    </row>
    <row r="7" spans="1:9" x14ac:dyDescent="0.2">
      <c r="A7" s="1" t="s">
        <v>354</v>
      </c>
      <c r="B7" s="1">
        <v>4569</v>
      </c>
      <c r="C7" s="1">
        <v>2831</v>
      </c>
      <c r="D7" s="1">
        <v>1489</v>
      </c>
      <c r="E7" s="1">
        <v>761</v>
      </c>
      <c r="F7" s="1">
        <v>81</v>
      </c>
      <c r="G7" s="1">
        <v>500</v>
      </c>
      <c r="H7" s="1">
        <v>147</v>
      </c>
      <c r="I7" s="1">
        <v>1591</v>
      </c>
    </row>
    <row r="8" spans="1:9" x14ac:dyDescent="0.2">
      <c r="A8" s="1" t="s">
        <v>355</v>
      </c>
      <c r="B8" s="1">
        <v>5</v>
      </c>
      <c r="C8" s="1">
        <v>1</v>
      </c>
      <c r="D8" s="1">
        <v>0</v>
      </c>
      <c r="E8" s="1">
        <v>0</v>
      </c>
      <c r="F8" s="1">
        <v>1</v>
      </c>
      <c r="G8" s="1">
        <v>0</v>
      </c>
      <c r="H8" s="1">
        <v>1</v>
      </c>
      <c r="I8" s="1">
        <v>3</v>
      </c>
    </row>
    <row r="9" spans="1:9" x14ac:dyDescent="0.2">
      <c r="A9" s="1" t="s">
        <v>356</v>
      </c>
      <c r="B9" s="1">
        <v>13</v>
      </c>
      <c r="C9" s="1">
        <v>8</v>
      </c>
      <c r="D9" s="1">
        <v>1</v>
      </c>
      <c r="E9" s="1">
        <v>2</v>
      </c>
      <c r="F9" s="1">
        <v>1</v>
      </c>
      <c r="G9" s="1">
        <v>4</v>
      </c>
      <c r="H9" s="1">
        <v>0</v>
      </c>
      <c r="I9" s="1">
        <v>5</v>
      </c>
    </row>
    <row r="10" spans="1:9" x14ac:dyDescent="0.2">
      <c r="A10" s="1" t="s">
        <v>357</v>
      </c>
      <c r="B10" s="1">
        <v>1080</v>
      </c>
      <c r="C10" s="1">
        <v>610</v>
      </c>
      <c r="D10" s="1">
        <v>240</v>
      </c>
      <c r="E10" s="1">
        <v>203</v>
      </c>
      <c r="F10" s="1">
        <v>5</v>
      </c>
      <c r="G10" s="1">
        <v>162</v>
      </c>
      <c r="H10" s="1">
        <v>49</v>
      </c>
      <c r="I10" s="1">
        <v>421</v>
      </c>
    </row>
    <row r="11" spans="1:9" x14ac:dyDescent="0.2">
      <c r="A11" s="1" t="s">
        <v>358</v>
      </c>
      <c r="B11" s="1">
        <v>218</v>
      </c>
      <c r="C11" s="1">
        <v>195</v>
      </c>
      <c r="D11" s="1">
        <v>153</v>
      </c>
      <c r="E11" s="1">
        <v>31</v>
      </c>
      <c r="F11" s="1">
        <v>7</v>
      </c>
      <c r="G11" s="1">
        <v>4</v>
      </c>
      <c r="H11" s="1">
        <v>17</v>
      </c>
      <c r="I11" s="1">
        <v>6</v>
      </c>
    </row>
    <row r="12" spans="1:9" x14ac:dyDescent="0.2">
      <c r="A12" s="1" t="s">
        <v>359</v>
      </c>
      <c r="B12" s="1">
        <v>11</v>
      </c>
      <c r="C12" s="1">
        <v>3</v>
      </c>
      <c r="D12" s="1">
        <v>1</v>
      </c>
      <c r="E12" s="1">
        <v>1</v>
      </c>
      <c r="F12" s="1">
        <v>1</v>
      </c>
      <c r="G12" s="1">
        <v>0</v>
      </c>
      <c r="H12" s="1">
        <v>3</v>
      </c>
      <c r="I12" s="1">
        <v>5</v>
      </c>
    </row>
    <row r="13" spans="1:9" x14ac:dyDescent="0.2">
      <c r="A13" s="1" t="s">
        <v>360</v>
      </c>
      <c r="B13" s="1">
        <v>6</v>
      </c>
      <c r="C13" s="1">
        <v>5</v>
      </c>
      <c r="D13" s="1">
        <v>0</v>
      </c>
      <c r="E13" s="1">
        <v>3</v>
      </c>
      <c r="F13" s="1">
        <v>0</v>
      </c>
      <c r="G13" s="1">
        <v>2</v>
      </c>
      <c r="H13" s="1">
        <v>0</v>
      </c>
      <c r="I13" s="1">
        <v>1</v>
      </c>
    </row>
    <row r="14" spans="1:9" x14ac:dyDescent="0.2">
      <c r="A14" s="1" t="s">
        <v>67</v>
      </c>
      <c r="B14" s="1">
        <v>1809</v>
      </c>
      <c r="C14" s="1">
        <v>934</v>
      </c>
      <c r="D14" s="1">
        <v>485</v>
      </c>
      <c r="E14" s="1">
        <v>327</v>
      </c>
      <c r="F14" s="1">
        <v>61</v>
      </c>
      <c r="G14" s="1">
        <v>61</v>
      </c>
      <c r="H14" s="1">
        <v>60</v>
      </c>
      <c r="I14" s="1">
        <v>815</v>
      </c>
    </row>
    <row r="16" spans="1:9" x14ac:dyDescent="0.2">
      <c r="A16" s="1" t="s">
        <v>330</v>
      </c>
      <c r="B16" s="1">
        <v>3829</v>
      </c>
      <c r="C16" s="1">
        <v>2267</v>
      </c>
      <c r="D16" s="1">
        <v>1102</v>
      </c>
      <c r="E16" s="1">
        <v>710</v>
      </c>
      <c r="F16" s="1">
        <v>106</v>
      </c>
      <c r="G16" s="1">
        <v>349</v>
      </c>
      <c r="H16" s="1">
        <v>143</v>
      </c>
      <c r="I16" s="1">
        <v>1419</v>
      </c>
    </row>
    <row r="17" spans="1:9" x14ac:dyDescent="0.2">
      <c r="A17" s="1" t="s">
        <v>354</v>
      </c>
      <c r="B17" s="1">
        <v>2169</v>
      </c>
      <c r="C17" s="1">
        <v>1327</v>
      </c>
      <c r="D17" s="1">
        <v>651</v>
      </c>
      <c r="E17" s="1">
        <v>375</v>
      </c>
      <c r="F17" s="1">
        <v>58</v>
      </c>
      <c r="G17" s="1">
        <v>243</v>
      </c>
      <c r="H17" s="1">
        <v>71</v>
      </c>
      <c r="I17" s="1">
        <v>771</v>
      </c>
    </row>
    <row r="18" spans="1:9" x14ac:dyDescent="0.2">
      <c r="A18" s="1" t="s">
        <v>355</v>
      </c>
      <c r="B18" s="1">
        <v>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1</v>
      </c>
      <c r="I18" s="1">
        <v>2</v>
      </c>
    </row>
    <row r="19" spans="1:9" x14ac:dyDescent="0.2">
      <c r="A19" s="1" t="s">
        <v>356</v>
      </c>
      <c r="B19" s="1">
        <v>6</v>
      </c>
      <c r="C19" s="1">
        <v>4</v>
      </c>
      <c r="D19" s="1">
        <v>1</v>
      </c>
      <c r="E19" s="1">
        <v>1</v>
      </c>
      <c r="F19" s="1">
        <v>1</v>
      </c>
      <c r="G19" s="1">
        <v>1</v>
      </c>
      <c r="H19" s="1">
        <v>0</v>
      </c>
      <c r="I19" s="1">
        <v>2</v>
      </c>
    </row>
    <row r="20" spans="1:9" x14ac:dyDescent="0.2">
      <c r="A20" s="1" t="s">
        <v>357</v>
      </c>
      <c r="B20" s="1">
        <v>553</v>
      </c>
      <c r="C20" s="1">
        <v>305</v>
      </c>
      <c r="D20" s="1">
        <v>119</v>
      </c>
      <c r="E20" s="1">
        <v>106</v>
      </c>
      <c r="F20" s="1">
        <v>2</v>
      </c>
      <c r="G20" s="1">
        <v>78</v>
      </c>
      <c r="H20" s="1">
        <v>26</v>
      </c>
      <c r="I20" s="1">
        <v>222</v>
      </c>
    </row>
    <row r="21" spans="1:9" x14ac:dyDescent="0.2">
      <c r="A21" s="1" t="s">
        <v>358</v>
      </c>
      <c r="B21" s="1">
        <v>113</v>
      </c>
      <c r="C21" s="1">
        <v>102</v>
      </c>
      <c r="D21" s="1">
        <v>80</v>
      </c>
      <c r="E21" s="1">
        <v>18</v>
      </c>
      <c r="F21" s="1">
        <v>4</v>
      </c>
      <c r="G21" s="1">
        <v>0</v>
      </c>
      <c r="H21" s="1">
        <v>9</v>
      </c>
      <c r="I21" s="1">
        <v>2</v>
      </c>
    </row>
    <row r="22" spans="1:9" x14ac:dyDescent="0.2">
      <c r="A22" s="1" t="s">
        <v>359</v>
      </c>
      <c r="B22" s="1">
        <v>5</v>
      </c>
      <c r="C22" s="1">
        <v>1</v>
      </c>
      <c r="D22" s="1">
        <v>0</v>
      </c>
      <c r="E22" s="1">
        <v>0</v>
      </c>
      <c r="F22" s="1">
        <v>1</v>
      </c>
      <c r="G22" s="1">
        <v>0</v>
      </c>
      <c r="H22" s="1">
        <v>1</v>
      </c>
      <c r="I22" s="1">
        <v>3</v>
      </c>
    </row>
    <row r="23" spans="1:9" x14ac:dyDescent="0.2">
      <c r="A23" s="1" t="s">
        <v>360</v>
      </c>
      <c r="B23" s="1">
        <v>4</v>
      </c>
      <c r="C23" s="1">
        <v>3</v>
      </c>
      <c r="D23" s="1">
        <v>0</v>
      </c>
      <c r="E23" s="1">
        <v>3</v>
      </c>
      <c r="F23" s="1">
        <v>0</v>
      </c>
      <c r="G23" s="1">
        <v>0</v>
      </c>
      <c r="H23" s="1">
        <v>0</v>
      </c>
      <c r="I23" s="1">
        <v>1</v>
      </c>
    </row>
    <row r="24" spans="1:9" x14ac:dyDescent="0.2">
      <c r="A24" s="1" t="s">
        <v>67</v>
      </c>
      <c r="B24" s="1">
        <v>976</v>
      </c>
      <c r="C24" s="1">
        <v>525</v>
      </c>
      <c r="D24" s="1">
        <v>251</v>
      </c>
      <c r="E24" s="1">
        <v>207</v>
      </c>
      <c r="F24" s="1">
        <v>40</v>
      </c>
      <c r="G24" s="1">
        <v>27</v>
      </c>
      <c r="H24" s="1">
        <v>35</v>
      </c>
      <c r="I24" s="1">
        <v>416</v>
      </c>
    </row>
    <row r="26" spans="1:9" x14ac:dyDescent="0.2">
      <c r="A26" s="1" t="s">
        <v>331</v>
      </c>
      <c r="B26" s="1">
        <v>3882</v>
      </c>
      <c r="C26" s="1">
        <v>2320</v>
      </c>
      <c r="D26" s="1">
        <v>1267</v>
      </c>
      <c r="E26" s="1">
        <v>618</v>
      </c>
      <c r="F26" s="1">
        <v>51</v>
      </c>
      <c r="G26" s="1">
        <v>384</v>
      </c>
      <c r="H26" s="1">
        <v>134</v>
      </c>
      <c r="I26" s="1">
        <v>1428</v>
      </c>
    </row>
    <row r="27" spans="1:9" x14ac:dyDescent="0.2">
      <c r="A27" s="1" t="s">
        <v>354</v>
      </c>
      <c r="B27" s="1">
        <v>2400</v>
      </c>
      <c r="C27" s="1">
        <v>1504</v>
      </c>
      <c r="D27" s="1">
        <v>838</v>
      </c>
      <c r="E27" s="1">
        <v>386</v>
      </c>
      <c r="F27" s="1">
        <v>23</v>
      </c>
      <c r="G27" s="1">
        <v>257</v>
      </c>
      <c r="H27" s="1">
        <v>76</v>
      </c>
      <c r="I27" s="1">
        <v>820</v>
      </c>
    </row>
    <row r="28" spans="1:9" x14ac:dyDescent="0.2">
      <c r="A28" s="1" t="s">
        <v>355</v>
      </c>
      <c r="B28" s="1">
        <v>2</v>
      </c>
      <c r="C28" s="1">
        <v>1</v>
      </c>
      <c r="D28" s="1">
        <v>0</v>
      </c>
      <c r="E28" s="1">
        <v>0</v>
      </c>
      <c r="F28" s="1">
        <v>1</v>
      </c>
      <c r="G28" s="1">
        <v>0</v>
      </c>
      <c r="H28" s="1">
        <v>0</v>
      </c>
      <c r="I28" s="1">
        <v>1</v>
      </c>
    </row>
    <row r="29" spans="1:9" x14ac:dyDescent="0.2">
      <c r="A29" s="1" t="s">
        <v>356</v>
      </c>
      <c r="B29" s="1">
        <v>7</v>
      </c>
      <c r="C29" s="1">
        <v>4</v>
      </c>
      <c r="D29" s="1">
        <v>0</v>
      </c>
      <c r="E29" s="1">
        <v>1</v>
      </c>
      <c r="F29" s="1">
        <v>0</v>
      </c>
      <c r="G29" s="1">
        <v>3</v>
      </c>
      <c r="H29" s="1">
        <v>0</v>
      </c>
      <c r="I29" s="1">
        <v>3</v>
      </c>
    </row>
    <row r="30" spans="1:9" x14ac:dyDescent="0.2">
      <c r="A30" s="1" t="s">
        <v>357</v>
      </c>
      <c r="B30" s="1">
        <v>527</v>
      </c>
      <c r="C30" s="1">
        <v>305</v>
      </c>
      <c r="D30" s="1">
        <v>121</v>
      </c>
      <c r="E30" s="1">
        <v>97</v>
      </c>
      <c r="F30" s="1">
        <v>3</v>
      </c>
      <c r="G30" s="1">
        <v>84</v>
      </c>
      <c r="H30" s="1">
        <v>23</v>
      </c>
      <c r="I30" s="1">
        <v>199</v>
      </c>
    </row>
    <row r="31" spans="1:9" x14ac:dyDescent="0.2">
      <c r="A31" s="1" t="s">
        <v>358</v>
      </c>
      <c r="B31" s="1">
        <v>105</v>
      </c>
      <c r="C31" s="1">
        <v>93</v>
      </c>
      <c r="D31" s="1">
        <v>73</v>
      </c>
      <c r="E31" s="1">
        <v>13</v>
      </c>
      <c r="F31" s="1">
        <v>3</v>
      </c>
      <c r="G31" s="1">
        <v>4</v>
      </c>
      <c r="H31" s="1">
        <v>8</v>
      </c>
      <c r="I31" s="1">
        <v>4</v>
      </c>
    </row>
    <row r="32" spans="1:9" x14ac:dyDescent="0.2">
      <c r="A32" s="1" t="s">
        <v>359</v>
      </c>
      <c r="B32" s="1">
        <v>6</v>
      </c>
      <c r="C32" s="1">
        <v>2</v>
      </c>
      <c r="D32" s="1">
        <v>1</v>
      </c>
      <c r="E32" s="1">
        <v>1</v>
      </c>
      <c r="F32" s="1">
        <v>0</v>
      </c>
      <c r="G32" s="1">
        <v>0</v>
      </c>
      <c r="H32" s="1">
        <v>2</v>
      </c>
      <c r="I32" s="1">
        <v>2</v>
      </c>
    </row>
    <row r="33" spans="1:9" x14ac:dyDescent="0.2">
      <c r="A33" s="1" t="s">
        <v>360</v>
      </c>
      <c r="B33" s="1">
        <v>2</v>
      </c>
      <c r="C33" s="1">
        <v>2</v>
      </c>
      <c r="D33" s="1">
        <v>0</v>
      </c>
      <c r="E33" s="1">
        <v>0</v>
      </c>
      <c r="F33" s="1">
        <v>0</v>
      </c>
      <c r="G33" s="1">
        <v>2</v>
      </c>
      <c r="H33" s="1">
        <v>0</v>
      </c>
      <c r="I33" s="1">
        <v>0</v>
      </c>
    </row>
    <row r="34" spans="1:9" x14ac:dyDescent="0.2">
      <c r="A34" s="1" t="s">
        <v>67</v>
      </c>
      <c r="B34" s="1">
        <v>833</v>
      </c>
      <c r="C34" s="1">
        <v>409</v>
      </c>
      <c r="D34" s="1">
        <v>234</v>
      </c>
      <c r="E34" s="1">
        <v>120</v>
      </c>
      <c r="F34" s="1">
        <v>21</v>
      </c>
      <c r="G34" s="1">
        <v>34</v>
      </c>
      <c r="H34" s="1">
        <v>25</v>
      </c>
      <c r="I34" s="1">
        <v>399</v>
      </c>
    </row>
    <row r="36" spans="1:9" x14ac:dyDescent="0.2">
      <c r="A36" s="1" t="s">
        <v>361</v>
      </c>
    </row>
    <row r="38" spans="1:9" x14ac:dyDescent="0.2">
      <c r="A38" s="1" t="s">
        <v>362</v>
      </c>
      <c r="B38" s="1">
        <v>5902</v>
      </c>
      <c r="C38" s="1">
        <v>3653</v>
      </c>
      <c r="D38" s="1">
        <v>1884</v>
      </c>
      <c r="E38" s="1">
        <v>1001</v>
      </c>
      <c r="F38" s="1">
        <v>96</v>
      </c>
      <c r="G38" s="1">
        <v>672</v>
      </c>
      <c r="H38" s="1">
        <v>217</v>
      </c>
      <c r="I38" s="1">
        <v>2032</v>
      </c>
    </row>
    <row r="39" spans="1:9" x14ac:dyDescent="0.2">
      <c r="A39" s="1" t="s">
        <v>107</v>
      </c>
      <c r="B39" s="1">
        <v>4574</v>
      </c>
      <c r="C39" s="1">
        <v>2832</v>
      </c>
      <c r="D39" s="1">
        <v>1489</v>
      </c>
      <c r="E39" s="1">
        <v>761</v>
      </c>
      <c r="F39" s="1">
        <v>82</v>
      </c>
      <c r="G39" s="1">
        <v>500</v>
      </c>
      <c r="H39" s="1">
        <v>148</v>
      </c>
      <c r="I39" s="1">
        <v>1594</v>
      </c>
    </row>
    <row r="40" spans="1:9" x14ac:dyDescent="0.2">
      <c r="A40" s="1" t="s">
        <v>108</v>
      </c>
      <c r="B40" s="1">
        <v>13</v>
      </c>
      <c r="C40" s="1">
        <v>8</v>
      </c>
      <c r="D40" s="1">
        <v>1</v>
      </c>
      <c r="E40" s="1">
        <v>2</v>
      </c>
      <c r="F40" s="1">
        <v>1</v>
      </c>
      <c r="G40" s="1">
        <v>4</v>
      </c>
      <c r="H40" s="1">
        <v>0</v>
      </c>
      <c r="I40" s="1">
        <v>5</v>
      </c>
    </row>
    <row r="41" spans="1:9" x14ac:dyDescent="0.2">
      <c r="A41" s="1" t="s">
        <v>109</v>
      </c>
      <c r="B41" s="1">
        <v>1309</v>
      </c>
      <c r="C41" s="1">
        <v>808</v>
      </c>
      <c r="D41" s="1">
        <v>394</v>
      </c>
      <c r="E41" s="1">
        <v>235</v>
      </c>
      <c r="F41" s="1">
        <v>13</v>
      </c>
      <c r="G41" s="1">
        <v>166</v>
      </c>
      <c r="H41" s="1">
        <v>69</v>
      </c>
      <c r="I41" s="1">
        <v>432</v>
      </c>
    </row>
    <row r="42" spans="1:9" x14ac:dyDescent="0.2">
      <c r="A42" s="1" t="s">
        <v>363</v>
      </c>
      <c r="B42" s="1">
        <v>6</v>
      </c>
      <c r="C42" s="1">
        <v>5</v>
      </c>
      <c r="D42" s="1">
        <v>0</v>
      </c>
      <c r="E42" s="1">
        <v>3</v>
      </c>
      <c r="F42" s="1">
        <v>0</v>
      </c>
      <c r="G42" s="1">
        <v>2</v>
      </c>
      <c r="H42" s="1">
        <v>0</v>
      </c>
      <c r="I42" s="1">
        <v>1</v>
      </c>
    </row>
    <row r="44" spans="1:9" x14ac:dyDescent="0.2">
      <c r="A44" s="1" t="s">
        <v>330</v>
      </c>
      <c r="B44" s="1">
        <v>2853</v>
      </c>
      <c r="C44" s="1">
        <v>1742</v>
      </c>
      <c r="D44" s="1">
        <v>851</v>
      </c>
      <c r="E44" s="1">
        <v>503</v>
      </c>
      <c r="F44" s="1">
        <v>66</v>
      </c>
      <c r="G44" s="1">
        <v>322</v>
      </c>
      <c r="H44" s="1">
        <v>108</v>
      </c>
      <c r="I44" s="1">
        <v>1003</v>
      </c>
    </row>
    <row r="45" spans="1:9" x14ac:dyDescent="0.2">
      <c r="A45" s="1" t="s">
        <v>107</v>
      </c>
      <c r="B45" s="1">
        <v>2172</v>
      </c>
      <c r="C45" s="1">
        <v>1327</v>
      </c>
      <c r="D45" s="1">
        <v>651</v>
      </c>
      <c r="E45" s="1">
        <v>375</v>
      </c>
      <c r="F45" s="1">
        <v>58</v>
      </c>
      <c r="G45" s="1">
        <v>243</v>
      </c>
      <c r="H45" s="1">
        <v>72</v>
      </c>
      <c r="I45" s="1">
        <v>773</v>
      </c>
    </row>
    <row r="46" spans="1:9" x14ac:dyDescent="0.2">
      <c r="A46" s="1" t="s">
        <v>108</v>
      </c>
      <c r="B46" s="1">
        <v>6</v>
      </c>
      <c r="C46" s="1">
        <v>4</v>
      </c>
      <c r="D46" s="1">
        <v>1</v>
      </c>
      <c r="E46" s="1">
        <v>1</v>
      </c>
      <c r="F46" s="1">
        <v>1</v>
      </c>
      <c r="G46" s="1">
        <v>1</v>
      </c>
      <c r="H46" s="1">
        <v>0</v>
      </c>
      <c r="I46" s="1">
        <v>2</v>
      </c>
    </row>
    <row r="47" spans="1:9" x14ac:dyDescent="0.2">
      <c r="A47" s="1" t="s">
        <v>109</v>
      </c>
      <c r="B47" s="1">
        <v>671</v>
      </c>
      <c r="C47" s="1">
        <v>408</v>
      </c>
      <c r="D47" s="1">
        <v>199</v>
      </c>
      <c r="E47" s="1">
        <v>124</v>
      </c>
      <c r="F47" s="1">
        <v>7</v>
      </c>
      <c r="G47" s="1">
        <v>78</v>
      </c>
      <c r="H47" s="1">
        <v>36</v>
      </c>
      <c r="I47" s="1">
        <v>227</v>
      </c>
    </row>
    <row r="48" spans="1:9" x14ac:dyDescent="0.2">
      <c r="A48" s="1" t="s">
        <v>363</v>
      </c>
      <c r="B48" s="1">
        <v>4</v>
      </c>
      <c r="C48" s="1">
        <v>3</v>
      </c>
      <c r="D48" s="1">
        <v>0</v>
      </c>
      <c r="E48" s="1">
        <v>3</v>
      </c>
      <c r="F48" s="1">
        <v>0</v>
      </c>
      <c r="G48" s="1">
        <v>0</v>
      </c>
      <c r="H48" s="1">
        <v>0</v>
      </c>
      <c r="I48" s="1">
        <v>1</v>
      </c>
    </row>
    <row r="50" spans="1:9" x14ac:dyDescent="0.2">
      <c r="A50" s="1" t="s">
        <v>331</v>
      </c>
      <c r="B50" s="1">
        <v>3049</v>
      </c>
      <c r="C50" s="1">
        <v>1911</v>
      </c>
      <c r="D50" s="1">
        <v>1033</v>
      </c>
      <c r="E50" s="1">
        <v>498</v>
      </c>
      <c r="F50" s="1">
        <v>30</v>
      </c>
      <c r="G50" s="1">
        <v>350</v>
      </c>
      <c r="H50" s="1">
        <v>109</v>
      </c>
      <c r="I50" s="1">
        <v>1029</v>
      </c>
    </row>
    <row r="51" spans="1:9" x14ac:dyDescent="0.2">
      <c r="A51" s="1" t="s">
        <v>107</v>
      </c>
      <c r="B51" s="1">
        <v>2402</v>
      </c>
      <c r="C51" s="1">
        <v>1505</v>
      </c>
      <c r="D51" s="1">
        <v>838</v>
      </c>
      <c r="E51" s="1">
        <v>386</v>
      </c>
      <c r="F51" s="1">
        <v>24</v>
      </c>
      <c r="G51" s="1">
        <v>257</v>
      </c>
      <c r="H51" s="1">
        <v>76</v>
      </c>
      <c r="I51" s="1">
        <v>821</v>
      </c>
    </row>
    <row r="52" spans="1:9" x14ac:dyDescent="0.2">
      <c r="A52" s="1" t="s">
        <v>108</v>
      </c>
      <c r="B52" s="1">
        <v>7</v>
      </c>
      <c r="C52" s="1">
        <v>4</v>
      </c>
      <c r="D52" s="1">
        <v>0</v>
      </c>
      <c r="E52" s="1">
        <v>1</v>
      </c>
      <c r="F52" s="1">
        <v>0</v>
      </c>
      <c r="G52" s="1">
        <v>3</v>
      </c>
      <c r="H52" s="1">
        <v>0</v>
      </c>
      <c r="I52" s="1">
        <v>3</v>
      </c>
    </row>
    <row r="53" spans="1:9" x14ac:dyDescent="0.2">
      <c r="A53" s="1" t="s">
        <v>109</v>
      </c>
      <c r="B53" s="1">
        <v>638</v>
      </c>
      <c r="C53" s="1">
        <v>400</v>
      </c>
      <c r="D53" s="1">
        <v>195</v>
      </c>
      <c r="E53" s="1">
        <v>111</v>
      </c>
      <c r="F53" s="1">
        <v>6</v>
      </c>
      <c r="G53" s="1">
        <v>88</v>
      </c>
      <c r="H53" s="1">
        <v>33</v>
      </c>
      <c r="I53" s="1">
        <v>205</v>
      </c>
    </row>
    <row r="54" spans="1:9" x14ac:dyDescent="0.2">
      <c r="A54" s="1" t="s">
        <v>363</v>
      </c>
      <c r="B54" s="1">
        <v>2</v>
      </c>
      <c r="C54" s="1">
        <v>2</v>
      </c>
      <c r="D54" s="1">
        <v>0</v>
      </c>
      <c r="E54" s="1">
        <v>0</v>
      </c>
      <c r="F54" s="1">
        <v>0</v>
      </c>
      <c r="G54" s="1">
        <v>2</v>
      </c>
      <c r="H54" s="1">
        <v>0</v>
      </c>
      <c r="I54" s="1">
        <v>0</v>
      </c>
    </row>
    <row r="55" spans="1:9" x14ac:dyDescent="0.2">
      <c r="A55" s="22" t="s">
        <v>327</v>
      </c>
      <c r="B55" s="22"/>
      <c r="C55" s="22"/>
      <c r="D55" s="22"/>
      <c r="E55" s="22"/>
      <c r="F55" s="22"/>
      <c r="G55" s="22"/>
      <c r="H55" s="22"/>
      <c r="I55" s="22"/>
    </row>
  </sheetData>
  <mergeCells count="2">
    <mergeCell ref="B2:I2"/>
    <mergeCell ref="A55:I55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3BE32-2922-4BF5-B224-CC6201D86CAF}">
  <dimension ref="A1:I39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507</v>
      </c>
    </row>
    <row r="2" spans="1:9" x14ac:dyDescent="0.2">
      <c r="A2" s="5" t="s">
        <v>347</v>
      </c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348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329</v>
      </c>
      <c r="B4" s="1">
        <v>7711</v>
      </c>
      <c r="C4" s="1">
        <v>4587</v>
      </c>
      <c r="D4" s="1">
        <v>2369</v>
      </c>
      <c r="E4" s="1">
        <v>1328</v>
      </c>
      <c r="F4" s="1">
        <v>157</v>
      </c>
      <c r="G4" s="1">
        <v>733</v>
      </c>
      <c r="H4" s="1">
        <v>277</v>
      </c>
      <c r="I4" s="1">
        <v>2847</v>
      </c>
    </row>
    <row r="5" spans="1:9" x14ac:dyDescent="0.2">
      <c r="A5" s="1" t="s">
        <v>110</v>
      </c>
      <c r="B5" s="1">
        <v>1156</v>
      </c>
      <c r="C5" s="1">
        <v>859</v>
      </c>
      <c r="D5" s="1">
        <v>329</v>
      </c>
      <c r="E5" s="1">
        <v>268</v>
      </c>
      <c r="F5" s="1">
        <v>15</v>
      </c>
      <c r="G5" s="1">
        <v>247</v>
      </c>
      <c r="H5" s="1">
        <v>33</v>
      </c>
      <c r="I5" s="1">
        <v>264</v>
      </c>
    </row>
    <row r="6" spans="1:9" x14ac:dyDescent="0.2">
      <c r="A6" s="1" t="s">
        <v>349</v>
      </c>
      <c r="B6" s="1">
        <v>289</v>
      </c>
      <c r="C6" s="1">
        <v>151</v>
      </c>
      <c r="D6" s="1">
        <v>46</v>
      </c>
      <c r="E6" s="1">
        <v>66</v>
      </c>
      <c r="F6" s="1">
        <v>3</v>
      </c>
      <c r="G6" s="1">
        <v>36</v>
      </c>
      <c r="H6" s="1">
        <v>7</v>
      </c>
      <c r="I6" s="1">
        <v>131</v>
      </c>
    </row>
    <row r="7" spans="1:9" x14ac:dyDescent="0.2">
      <c r="A7" s="1" t="s">
        <v>350</v>
      </c>
      <c r="B7" s="1">
        <v>879</v>
      </c>
      <c r="C7" s="1">
        <v>564</v>
      </c>
      <c r="D7" s="1">
        <v>285</v>
      </c>
      <c r="E7" s="1">
        <v>142</v>
      </c>
      <c r="F7" s="1">
        <v>14</v>
      </c>
      <c r="G7" s="1">
        <v>123</v>
      </c>
      <c r="H7" s="1">
        <v>14</v>
      </c>
      <c r="I7" s="1">
        <v>301</v>
      </c>
    </row>
    <row r="8" spans="1:9" x14ac:dyDescent="0.2">
      <c r="A8" s="1" t="s">
        <v>351</v>
      </c>
      <c r="B8" s="1">
        <v>81</v>
      </c>
      <c r="C8" s="1">
        <v>31</v>
      </c>
      <c r="D8" s="1">
        <v>12</v>
      </c>
      <c r="E8" s="1">
        <v>11</v>
      </c>
      <c r="F8" s="1">
        <v>0</v>
      </c>
      <c r="G8" s="1">
        <v>8</v>
      </c>
      <c r="H8" s="1">
        <v>0</v>
      </c>
      <c r="I8" s="1">
        <v>50</v>
      </c>
    </row>
    <row r="9" spans="1:9" x14ac:dyDescent="0.2">
      <c r="A9" s="1" t="s">
        <v>114</v>
      </c>
      <c r="B9" s="1">
        <v>6</v>
      </c>
      <c r="C9" s="1">
        <v>6</v>
      </c>
      <c r="D9" s="1">
        <v>5</v>
      </c>
      <c r="E9" s="1">
        <v>1</v>
      </c>
      <c r="F9" s="1">
        <v>0</v>
      </c>
      <c r="G9" s="1">
        <v>0</v>
      </c>
      <c r="H9" s="1">
        <v>0</v>
      </c>
      <c r="I9" s="1">
        <v>0</v>
      </c>
    </row>
    <row r="10" spans="1:9" x14ac:dyDescent="0.2">
      <c r="A10" s="1" t="s">
        <v>352</v>
      </c>
      <c r="B10" s="1">
        <v>27</v>
      </c>
      <c r="C10" s="1">
        <v>5</v>
      </c>
      <c r="D10" s="1">
        <v>1</v>
      </c>
      <c r="E10" s="1">
        <v>3</v>
      </c>
      <c r="F10" s="1">
        <v>0</v>
      </c>
      <c r="G10" s="1">
        <v>1</v>
      </c>
      <c r="H10" s="1">
        <v>0</v>
      </c>
      <c r="I10" s="1">
        <v>22</v>
      </c>
    </row>
    <row r="11" spans="1:9" x14ac:dyDescent="0.2">
      <c r="A11" s="1" t="s">
        <v>116</v>
      </c>
      <c r="B11" s="1">
        <v>671</v>
      </c>
      <c r="C11" s="1">
        <v>358</v>
      </c>
      <c r="D11" s="1">
        <v>311</v>
      </c>
      <c r="E11" s="1">
        <v>31</v>
      </c>
      <c r="F11" s="1">
        <v>3</v>
      </c>
      <c r="G11" s="1">
        <v>13</v>
      </c>
      <c r="H11" s="1">
        <v>11</v>
      </c>
      <c r="I11" s="1">
        <v>302</v>
      </c>
    </row>
    <row r="12" spans="1:9" x14ac:dyDescent="0.2">
      <c r="A12" s="1" t="s">
        <v>353</v>
      </c>
      <c r="B12" s="1">
        <v>297</v>
      </c>
      <c r="C12" s="1">
        <v>196</v>
      </c>
      <c r="D12" s="1">
        <v>68</v>
      </c>
      <c r="E12" s="1">
        <v>113</v>
      </c>
      <c r="F12" s="1">
        <v>1</v>
      </c>
      <c r="G12" s="1">
        <v>14</v>
      </c>
      <c r="H12" s="1">
        <v>4</v>
      </c>
      <c r="I12" s="1">
        <v>97</v>
      </c>
    </row>
    <row r="13" spans="1:9" x14ac:dyDescent="0.2">
      <c r="A13" s="1" t="s">
        <v>118</v>
      </c>
      <c r="B13" s="1">
        <v>1521</v>
      </c>
      <c r="C13" s="1">
        <v>920</v>
      </c>
      <c r="D13" s="1">
        <v>606</v>
      </c>
      <c r="E13" s="1">
        <v>184</v>
      </c>
      <c r="F13" s="1">
        <v>56</v>
      </c>
      <c r="G13" s="1">
        <v>74</v>
      </c>
      <c r="H13" s="1">
        <v>112</v>
      </c>
      <c r="I13" s="1">
        <v>489</v>
      </c>
    </row>
    <row r="14" spans="1:9" x14ac:dyDescent="0.2">
      <c r="A14" s="1" t="s">
        <v>67</v>
      </c>
      <c r="B14" s="1">
        <v>2784</v>
      </c>
      <c r="C14" s="1">
        <v>1497</v>
      </c>
      <c r="D14" s="1">
        <v>706</v>
      </c>
      <c r="E14" s="1">
        <v>509</v>
      </c>
      <c r="F14" s="1">
        <v>65</v>
      </c>
      <c r="G14" s="1">
        <v>217</v>
      </c>
      <c r="H14" s="1">
        <v>96</v>
      </c>
      <c r="I14" s="1">
        <v>1191</v>
      </c>
    </row>
    <row r="16" spans="1:9" x14ac:dyDescent="0.2">
      <c r="A16" s="1" t="s">
        <v>344</v>
      </c>
      <c r="B16" s="1">
        <v>3829</v>
      </c>
      <c r="C16" s="1">
        <v>2267</v>
      </c>
      <c r="D16" s="1">
        <v>1102</v>
      </c>
      <c r="E16" s="1">
        <v>710</v>
      </c>
      <c r="F16" s="1">
        <v>106</v>
      </c>
      <c r="G16" s="1">
        <v>349</v>
      </c>
      <c r="H16" s="1">
        <v>143</v>
      </c>
      <c r="I16" s="1">
        <v>1419</v>
      </c>
    </row>
    <row r="17" spans="1:9" x14ac:dyDescent="0.2">
      <c r="A17" s="1" t="s">
        <v>110</v>
      </c>
      <c r="B17" s="1">
        <v>740</v>
      </c>
      <c r="C17" s="1">
        <v>529</v>
      </c>
      <c r="D17" s="1">
        <v>188</v>
      </c>
      <c r="E17" s="1">
        <v>178</v>
      </c>
      <c r="F17" s="1">
        <v>11</v>
      </c>
      <c r="G17" s="1">
        <v>152</v>
      </c>
      <c r="H17" s="1">
        <v>15</v>
      </c>
      <c r="I17" s="1">
        <v>196</v>
      </c>
    </row>
    <row r="18" spans="1:9" x14ac:dyDescent="0.2">
      <c r="A18" s="1" t="s">
        <v>111</v>
      </c>
      <c r="B18" s="1">
        <v>17</v>
      </c>
      <c r="C18" s="1">
        <v>10</v>
      </c>
      <c r="D18" s="1">
        <v>6</v>
      </c>
      <c r="E18" s="1">
        <v>4</v>
      </c>
      <c r="F18" s="1">
        <v>0</v>
      </c>
      <c r="G18" s="1">
        <v>0</v>
      </c>
      <c r="H18" s="1">
        <v>1</v>
      </c>
      <c r="I18" s="1">
        <v>6</v>
      </c>
    </row>
    <row r="19" spans="1:9" x14ac:dyDescent="0.2">
      <c r="A19" s="1" t="s">
        <v>112</v>
      </c>
      <c r="B19" s="1">
        <v>424</v>
      </c>
      <c r="C19" s="1">
        <v>266</v>
      </c>
      <c r="D19" s="1">
        <v>136</v>
      </c>
      <c r="E19" s="1">
        <v>69</v>
      </c>
      <c r="F19" s="1">
        <v>8</v>
      </c>
      <c r="G19" s="1">
        <v>53</v>
      </c>
      <c r="H19" s="1">
        <v>8</v>
      </c>
      <c r="I19" s="1">
        <v>150</v>
      </c>
    </row>
    <row r="20" spans="1:9" x14ac:dyDescent="0.2">
      <c r="A20" s="1" t="s">
        <v>113</v>
      </c>
      <c r="B20" s="1">
        <v>27</v>
      </c>
      <c r="C20" s="1">
        <v>7</v>
      </c>
      <c r="D20" s="1">
        <v>1</v>
      </c>
      <c r="E20" s="1">
        <v>4</v>
      </c>
      <c r="F20" s="1">
        <v>0</v>
      </c>
      <c r="G20" s="1">
        <v>2</v>
      </c>
      <c r="H20" s="1">
        <v>0</v>
      </c>
      <c r="I20" s="1">
        <v>20</v>
      </c>
    </row>
    <row r="21" spans="1:9" x14ac:dyDescent="0.2">
      <c r="A21" s="1" t="s">
        <v>114</v>
      </c>
      <c r="B21" s="1">
        <v>2</v>
      </c>
      <c r="C21" s="1">
        <v>2</v>
      </c>
      <c r="D21" s="1">
        <v>2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</row>
    <row r="22" spans="1:9" x14ac:dyDescent="0.2">
      <c r="A22" s="1" t="s">
        <v>115</v>
      </c>
      <c r="B22" s="1">
        <v>16</v>
      </c>
      <c r="C22" s="1">
        <v>3</v>
      </c>
      <c r="D22" s="1">
        <v>0</v>
      </c>
      <c r="E22" s="1">
        <v>2</v>
      </c>
      <c r="F22" s="1">
        <v>0</v>
      </c>
      <c r="G22" s="1">
        <v>1</v>
      </c>
      <c r="H22" s="1">
        <v>0</v>
      </c>
      <c r="I22" s="1">
        <v>13</v>
      </c>
    </row>
    <row r="23" spans="1:9" x14ac:dyDescent="0.2">
      <c r="A23" s="1" t="s">
        <v>116</v>
      </c>
      <c r="B23" s="1">
        <v>283</v>
      </c>
      <c r="C23" s="1">
        <v>149</v>
      </c>
      <c r="D23" s="1">
        <v>128</v>
      </c>
      <c r="E23" s="1">
        <v>13</v>
      </c>
      <c r="F23" s="1">
        <v>3</v>
      </c>
      <c r="G23" s="1">
        <v>5</v>
      </c>
      <c r="H23" s="1">
        <v>3</v>
      </c>
      <c r="I23" s="1">
        <v>131</v>
      </c>
    </row>
    <row r="24" spans="1:9" x14ac:dyDescent="0.2">
      <c r="A24" s="1" t="s">
        <v>117</v>
      </c>
      <c r="B24" s="1">
        <v>121</v>
      </c>
      <c r="C24" s="1">
        <v>75</v>
      </c>
      <c r="D24" s="1">
        <v>20</v>
      </c>
      <c r="E24" s="1">
        <v>50</v>
      </c>
      <c r="F24" s="1">
        <v>0</v>
      </c>
      <c r="G24" s="1">
        <v>5</v>
      </c>
      <c r="H24" s="1">
        <v>2</v>
      </c>
      <c r="I24" s="1">
        <v>44</v>
      </c>
    </row>
    <row r="25" spans="1:9" x14ac:dyDescent="0.2">
      <c r="A25" s="1" t="s">
        <v>118</v>
      </c>
      <c r="B25" s="1">
        <v>717</v>
      </c>
      <c r="C25" s="1">
        <v>416</v>
      </c>
      <c r="D25" s="1">
        <v>256</v>
      </c>
      <c r="E25" s="1">
        <v>87</v>
      </c>
      <c r="F25" s="1">
        <v>43</v>
      </c>
      <c r="G25" s="1">
        <v>30</v>
      </c>
      <c r="H25" s="1">
        <v>61</v>
      </c>
      <c r="I25" s="1">
        <v>240</v>
      </c>
    </row>
    <row r="26" spans="1:9" x14ac:dyDescent="0.2">
      <c r="A26" s="1" t="s">
        <v>67</v>
      </c>
      <c r="B26" s="1">
        <v>1482</v>
      </c>
      <c r="C26" s="1">
        <v>810</v>
      </c>
      <c r="D26" s="1">
        <v>365</v>
      </c>
      <c r="E26" s="1">
        <v>303</v>
      </c>
      <c r="F26" s="1">
        <v>41</v>
      </c>
      <c r="G26" s="1">
        <v>101</v>
      </c>
      <c r="H26" s="1">
        <v>53</v>
      </c>
      <c r="I26" s="1">
        <v>619</v>
      </c>
    </row>
    <row r="28" spans="1:9" x14ac:dyDescent="0.2">
      <c r="A28" s="1" t="s">
        <v>331</v>
      </c>
      <c r="B28" s="1">
        <v>3882</v>
      </c>
      <c r="C28" s="1">
        <v>2320</v>
      </c>
      <c r="D28" s="1">
        <v>1267</v>
      </c>
      <c r="E28" s="1">
        <v>618</v>
      </c>
      <c r="F28" s="1">
        <v>51</v>
      </c>
      <c r="G28" s="1">
        <v>384</v>
      </c>
      <c r="H28" s="1">
        <v>134</v>
      </c>
      <c r="I28" s="1">
        <v>1428</v>
      </c>
    </row>
    <row r="29" spans="1:9" x14ac:dyDescent="0.2">
      <c r="A29" s="1" t="s">
        <v>110</v>
      </c>
      <c r="B29" s="1">
        <v>416</v>
      </c>
      <c r="C29" s="1">
        <v>330</v>
      </c>
      <c r="D29" s="1">
        <v>141</v>
      </c>
      <c r="E29" s="1">
        <v>90</v>
      </c>
      <c r="F29" s="1">
        <v>4</v>
      </c>
      <c r="G29" s="1">
        <v>95</v>
      </c>
      <c r="H29" s="1">
        <v>18</v>
      </c>
      <c r="I29" s="1">
        <v>68</v>
      </c>
    </row>
    <row r="30" spans="1:9" x14ac:dyDescent="0.2">
      <c r="A30" s="1" t="s">
        <v>111</v>
      </c>
      <c r="B30" s="1">
        <v>272</v>
      </c>
      <c r="C30" s="1">
        <v>141</v>
      </c>
      <c r="D30" s="1">
        <v>40</v>
      </c>
      <c r="E30" s="1">
        <v>62</v>
      </c>
      <c r="F30" s="1">
        <v>3</v>
      </c>
      <c r="G30" s="1">
        <v>36</v>
      </c>
      <c r="H30" s="1">
        <v>6</v>
      </c>
      <c r="I30" s="1">
        <v>125</v>
      </c>
    </row>
    <row r="31" spans="1:9" x14ac:dyDescent="0.2">
      <c r="A31" s="1" t="s">
        <v>112</v>
      </c>
      <c r="B31" s="1">
        <v>455</v>
      </c>
      <c r="C31" s="1">
        <v>298</v>
      </c>
      <c r="D31" s="1">
        <v>149</v>
      </c>
      <c r="E31" s="1">
        <v>73</v>
      </c>
      <c r="F31" s="1">
        <v>6</v>
      </c>
      <c r="G31" s="1">
        <v>70</v>
      </c>
      <c r="H31" s="1">
        <v>6</v>
      </c>
      <c r="I31" s="1">
        <v>151</v>
      </c>
    </row>
    <row r="32" spans="1:9" x14ac:dyDescent="0.2">
      <c r="A32" s="1" t="s">
        <v>113</v>
      </c>
      <c r="B32" s="1">
        <v>54</v>
      </c>
      <c r="C32" s="1">
        <v>24</v>
      </c>
      <c r="D32" s="1">
        <v>11</v>
      </c>
      <c r="E32" s="1">
        <v>7</v>
      </c>
      <c r="F32" s="1">
        <v>0</v>
      </c>
      <c r="G32" s="1">
        <v>6</v>
      </c>
      <c r="H32" s="1">
        <v>0</v>
      </c>
      <c r="I32" s="1">
        <v>30</v>
      </c>
    </row>
    <row r="33" spans="1:9" x14ac:dyDescent="0.2">
      <c r="A33" s="1" t="s">
        <v>114</v>
      </c>
      <c r="B33" s="1">
        <v>4</v>
      </c>
      <c r="C33" s="1">
        <v>4</v>
      </c>
      <c r="D33" s="1">
        <v>3</v>
      </c>
      <c r="E33" s="1">
        <v>1</v>
      </c>
      <c r="F33" s="1">
        <v>0</v>
      </c>
      <c r="G33" s="1">
        <v>0</v>
      </c>
      <c r="H33" s="1">
        <v>0</v>
      </c>
      <c r="I33" s="1">
        <v>0</v>
      </c>
    </row>
    <row r="34" spans="1:9" x14ac:dyDescent="0.2">
      <c r="A34" s="1" t="s">
        <v>115</v>
      </c>
      <c r="B34" s="1">
        <v>11</v>
      </c>
      <c r="C34" s="1">
        <v>2</v>
      </c>
      <c r="D34" s="1">
        <v>1</v>
      </c>
      <c r="E34" s="1">
        <v>1</v>
      </c>
      <c r="F34" s="1">
        <v>0</v>
      </c>
      <c r="G34" s="1">
        <v>0</v>
      </c>
      <c r="H34" s="1">
        <v>0</v>
      </c>
      <c r="I34" s="1">
        <v>9</v>
      </c>
    </row>
    <row r="35" spans="1:9" x14ac:dyDescent="0.2">
      <c r="A35" s="1" t="s">
        <v>116</v>
      </c>
      <c r="B35" s="1">
        <v>388</v>
      </c>
      <c r="C35" s="1">
        <v>209</v>
      </c>
      <c r="D35" s="1">
        <v>183</v>
      </c>
      <c r="E35" s="1">
        <v>18</v>
      </c>
      <c r="F35" s="1">
        <v>0</v>
      </c>
      <c r="G35" s="1">
        <v>8</v>
      </c>
      <c r="H35" s="1">
        <v>8</v>
      </c>
      <c r="I35" s="1">
        <v>171</v>
      </c>
    </row>
    <row r="36" spans="1:9" x14ac:dyDescent="0.2">
      <c r="A36" s="1" t="s">
        <v>117</v>
      </c>
      <c r="B36" s="1">
        <v>176</v>
      </c>
      <c r="C36" s="1">
        <v>121</v>
      </c>
      <c r="D36" s="1">
        <v>48</v>
      </c>
      <c r="E36" s="1">
        <v>63</v>
      </c>
      <c r="F36" s="1">
        <v>1</v>
      </c>
      <c r="G36" s="1">
        <v>9</v>
      </c>
      <c r="H36" s="1">
        <v>2</v>
      </c>
      <c r="I36" s="1">
        <v>53</v>
      </c>
    </row>
    <row r="37" spans="1:9" x14ac:dyDescent="0.2">
      <c r="A37" s="1" t="s">
        <v>118</v>
      </c>
      <c r="B37" s="1">
        <v>804</v>
      </c>
      <c r="C37" s="1">
        <v>504</v>
      </c>
      <c r="D37" s="1">
        <v>350</v>
      </c>
      <c r="E37" s="1">
        <v>97</v>
      </c>
      <c r="F37" s="1">
        <v>13</v>
      </c>
      <c r="G37" s="1">
        <v>44</v>
      </c>
      <c r="H37" s="1">
        <v>51</v>
      </c>
      <c r="I37" s="1">
        <v>249</v>
      </c>
    </row>
    <row r="38" spans="1:9" x14ac:dyDescent="0.2">
      <c r="A38" s="1" t="s">
        <v>67</v>
      </c>
      <c r="B38" s="1">
        <v>1302</v>
      </c>
      <c r="C38" s="1">
        <v>687</v>
      </c>
      <c r="D38" s="1">
        <v>341</v>
      </c>
      <c r="E38" s="1">
        <v>206</v>
      </c>
      <c r="F38" s="1">
        <v>24</v>
      </c>
      <c r="G38" s="1">
        <v>116</v>
      </c>
      <c r="H38" s="1">
        <v>43</v>
      </c>
      <c r="I38" s="1">
        <v>572</v>
      </c>
    </row>
    <row r="39" spans="1:9" x14ac:dyDescent="0.2">
      <c r="A39" s="22" t="s">
        <v>327</v>
      </c>
      <c r="B39" s="22"/>
      <c r="C39" s="22"/>
      <c r="D39" s="22"/>
      <c r="E39" s="22"/>
      <c r="F39" s="22"/>
      <c r="G39" s="22"/>
      <c r="H39" s="22"/>
      <c r="I39" s="22"/>
    </row>
  </sheetData>
  <mergeCells count="2">
    <mergeCell ref="B2:I2"/>
    <mergeCell ref="A39:I39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3BB2C-6F1C-42E3-9B0B-86DD9D66981A}">
  <dimension ref="A1:I21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508</v>
      </c>
    </row>
    <row r="2" spans="1:9" x14ac:dyDescent="0.2">
      <c r="A2" s="5" t="s">
        <v>364</v>
      </c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365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329</v>
      </c>
      <c r="B4" s="1">
        <v>7711</v>
      </c>
      <c r="C4" s="1">
        <v>4587</v>
      </c>
      <c r="D4" s="1">
        <v>2369</v>
      </c>
      <c r="E4" s="1">
        <v>1328</v>
      </c>
      <c r="F4" s="1">
        <v>157</v>
      </c>
      <c r="G4" s="1">
        <v>733</v>
      </c>
      <c r="H4" s="1">
        <v>277</v>
      </c>
      <c r="I4" s="1">
        <v>2847</v>
      </c>
    </row>
    <row r="5" spans="1:9" x14ac:dyDescent="0.2">
      <c r="A5" s="1" t="s">
        <v>366</v>
      </c>
      <c r="B5" s="1">
        <v>5803</v>
      </c>
      <c r="C5" s="1">
        <v>3596</v>
      </c>
      <c r="D5" s="1">
        <v>1872</v>
      </c>
      <c r="E5" s="1">
        <v>976</v>
      </c>
      <c r="F5" s="1">
        <v>93</v>
      </c>
      <c r="G5" s="1">
        <v>655</v>
      </c>
      <c r="H5" s="1">
        <v>198</v>
      </c>
      <c r="I5" s="1">
        <v>2009</v>
      </c>
    </row>
    <row r="6" spans="1:9" x14ac:dyDescent="0.2">
      <c r="A6" s="1" t="s">
        <v>367</v>
      </c>
      <c r="B6" s="1">
        <v>59</v>
      </c>
      <c r="C6" s="1">
        <v>38</v>
      </c>
      <c r="D6" s="1">
        <v>6</v>
      </c>
      <c r="E6" s="1">
        <v>19</v>
      </c>
      <c r="F6" s="1">
        <v>3</v>
      </c>
      <c r="G6" s="1">
        <v>10</v>
      </c>
      <c r="H6" s="1">
        <v>12</v>
      </c>
      <c r="I6" s="1">
        <v>9</v>
      </c>
    </row>
    <row r="7" spans="1:9" x14ac:dyDescent="0.2">
      <c r="A7" s="1" t="s">
        <v>368</v>
      </c>
      <c r="B7" s="1">
        <v>40</v>
      </c>
      <c r="C7" s="1">
        <v>19</v>
      </c>
      <c r="D7" s="1">
        <v>6</v>
      </c>
      <c r="E7" s="1">
        <v>6</v>
      </c>
      <c r="F7" s="1">
        <v>0</v>
      </c>
      <c r="G7" s="1">
        <v>7</v>
      </c>
      <c r="H7" s="1">
        <v>7</v>
      </c>
      <c r="I7" s="1">
        <v>14</v>
      </c>
    </row>
    <row r="8" spans="1:9" x14ac:dyDescent="0.2">
      <c r="A8" s="1" t="s">
        <v>369</v>
      </c>
      <c r="B8" s="1">
        <v>1809</v>
      </c>
      <c r="C8" s="1">
        <v>934</v>
      </c>
      <c r="D8" s="1">
        <v>485</v>
      </c>
      <c r="E8" s="1">
        <v>327</v>
      </c>
      <c r="F8" s="1">
        <v>61</v>
      </c>
      <c r="G8" s="1">
        <v>61</v>
      </c>
      <c r="H8" s="1">
        <v>60</v>
      </c>
      <c r="I8" s="1">
        <v>815</v>
      </c>
    </row>
    <row r="10" spans="1:9" x14ac:dyDescent="0.2">
      <c r="A10" s="1" t="s">
        <v>370</v>
      </c>
      <c r="B10" s="1">
        <v>3829</v>
      </c>
      <c r="C10" s="1">
        <v>2267</v>
      </c>
      <c r="D10" s="1">
        <v>1102</v>
      </c>
      <c r="E10" s="1">
        <v>710</v>
      </c>
      <c r="F10" s="1">
        <v>106</v>
      </c>
      <c r="G10" s="1">
        <v>349</v>
      </c>
      <c r="H10" s="1">
        <v>143</v>
      </c>
      <c r="I10" s="1">
        <v>1419</v>
      </c>
    </row>
    <row r="11" spans="1:9" x14ac:dyDescent="0.2">
      <c r="A11" s="1" t="s">
        <v>366</v>
      </c>
      <c r="B11" s="1">
        <v>2778</v>
      </c>
      <c r="C11" s="1">
        <v>1693</v>
      </c>
      <c r="D11" s="1">
        <v>842</v>
      </c>
      <c r="E11" s="1">
        <v>481</v>
      </c>
      <c r="F11" s="1">
        <v>63</v>
      </c>
      <c r="G11" s="1">
        <v>307</v>
      </c>
      <c r="H11" s="1">
        <v>94</v>
      </c>
      <c r="I11" s="1">
        <v>991</v>
      </c>
    </row>
    <row r="12" spans="1:9" x14ac:dyDescent="0.2">
      <c r="A12" s="1" t="s">
        <v>367</v>
      </c>
      <c r="B12" s="1">
        <v>43</v>
      </c>
      <c r="C12" s="1">
        <v>33</v>
      </c>
      <c r="D12" s="1">
        <v>4</v>
      </c>
      <c r="E12" s="1">
        <v>17</v>
      </c>
      <c r="F12" s="1">
        <v>3</v>
      </c>
      <c r="G12" s="1">
        <v>9</v>
      </c>
      <c r="H12" s="1">
        <v>8</v>
      </c>
      <c r="I12" s="1">
        <v>2</v>
      </c>
    </row>
    <row r="13" spans="1:9" x14ac:dyDescent="0.2">
      <c r="A13" s="1" t="s">
        <v>368</v>
      </c>
      <c r="B13" s="1">
        <v>32</v>
      </c>
      <c r="C13" s="1">
        <v>16</v>
      </c>
      <c r="D13" s="1">
        <v>5</v>
      </c>
      <c r="E13" s="1">
        <v>5</v>
      </c>
      <c r="F13" s="1">
        <v>0</v>
      </c>
      <c r="G13" s="1">
        <v>6</v>
      </c>
      <c r="H13" s="1">
        <v>6</v>
      </c>
      <c r="I13" s="1">
        <v>10</v>
      </c>
    </row>
    <row r="14" spans="1:9" x14ac:dyDescent="0.2">
      <c r="A14" s="1" t="s">
        <v>369</v>
      </c>
      <c r="B14" s="1">
        <v>976</v>
      </c>
      <c r="C14" s="1">
        <v>525</v>
      </c>
      <c r="D14" s="1">
        <v>251</v>
      </c>
      <c r="E14" s="1">
        <v>207</v>
      </c>
      <c r="F14" s="1">
        <v>40</v>
      </c>
      <c r="G14" s="1">
        <v>27</v>
      </c>
      <c r="H14" s="1">
        <v>35</v>
      </c>
      <c r="I14" s="1">
        <v>416</v>
      </c>
    </row>
    <row r="16" spans="1:9" x14ac:dyDescent="0.2">
      <c r="A16" s="1" t="s">
        <v>345</v>
      </c>
      <c r="B16" s="1">
        <v>3882</v>
      </c>
      <c r="C16" s="1">
        <v>2320</v>
      </c>
      <c r="D16" s="1">
        <v>1267</v>
      </c>
      <c r="E16" s="1">
        <v>618</v>
      </c>
      <c r="F16" s="1">
        <v>51</v>
      </c>
      <c r="G16" s="1">
        <v>384</v>
      </c>
      <c r="H16" s="1">
        <v>134</v>
      </c>
      <c r="I16" s="1">
        <v>1428</v>
      </c>
    </row>
    <row r="17" spans="1:9" x14ac:dyDescent="0.2">
      <c r="A17" s="1" t="s">
        <v>366</v>
      </c>
      <c r="B17" s="1">
        <v>3025</v>
      </c>
      <c r="C17" s="1">
        <v>1903</v>
      </c>
      <c r="D17" s="1">
        <v>1030</v>
      </c>
      <c r="E17" s="1">
        <v>495</v>
      </c>
      <c r="F17" s="1">
        <v>30</v>
      </c>
      <c r="G17" s="1">
        <v>348</v>
      </c>
      <c r="H17" s="1">
        <v>104</v>
      </c>
      <c r="I17" s="1">
        <v>1018</v>
      </c>
    </row>
    <row r="18" spans="1:9" x14ac:dyDescent="0.2">
      <c r="A18" s="1" t="s">
        <v>367</v>
      </c>
      <c r="B18" s="1">
        <v>16</v>
      </c>
      <c r="C18" s="1">
        <v>5</v>
      </c>
      <c r="D18" s="1">
        <v>2</v>
      </c>
      <c r="E18" s="1">
        <v>2</v>
      </c>
      <c r="F18" s="1">
        <v>0</v>
      </c>
      <c r="G18" s="1">
        <v>1</v>
      </c>
      <c r="H18" s="1">
        <v>4</v>
      </c>
      <c r="I18" s="1">
        <v>7</v>
      </c>
    </row>
    <row r="19" spans="1:9" x14ac:dyDescent="0.2">
      <c r="A19" s="1" t="s">
        <v>368</v>
      </c>
      <c r="B19" s="1">
        <v>8</v>
      </c>
      <c r="C19" s="1">
        <v>3</v>
      </c>
      <c r="D19" s="1">
        <v>1</v>
      </c>
      <c r="E19" s="1">
        <v>1</v>
      </c>
      <c r="F19" s="1">
        <v>0</v>
      </c>
      <c r="G19" s="1">
        <v>1</v>
      </c>
      <c r="H19" s="1">
        <v>1</v>
      </c>
      <c r="I19" s="1">
        <v>4</v>
      </c>
    </row>
    <row r="20" spans="1:9" x14ac:dyDescent="0.2">
      <c r="A20" s="1" t="s">
        <v>369</v>
      </c>
      <c r="B20" s="1">
        <v>833</v>
      </c>
      <c r="C20" s="1">
        <v>409</v>
      </c>
      <c r="D20" s="1">
        <v>234</v>
      </c>
      <c r="E20" s="1">
        <v>120</v>
      </c>
      <c r="F20" s="1">
        <v>21</v>
      </c>
      <c r="G20" s="1">
        <v>34</v>
      </c>
      <c r="H20" s="1">
        <v>25</v>
      </c>
      <c r="I20" s="1">
        <v>399</v>
      </c>
    </row>
    <row r="21" spans="1:9" x14ac:dyDescent="0.2">
      <c r="A21" s="22" t="s">
        <v>327</v>
      </c>
      <c r="B21" s="22"/>
      <c r="C21" s="22"/>
      <c r="D21" s="22"/>
      <c r="E21" s="22"/>
      <c r="F21" s="22"/>
      <c r="G21" s="22"/>
      <c r="H21" s="22"/>
      <c r="I21" s="22"/>
    </row>
  </sheetData>
  <mergeCells count="2">
    <mergeCell ref="B2:I2"/>
    <mergeCell ref="A21:I2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FAFBD-4997-4207-98D6-0448EA7AD527}">
  <dimension ref="A1:I46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535</v>
      </c>
    </row>
    <row r="2" spans="1:9" x14ac:dyDescent="0.2">
      <c r="A2" s="5" t="s">
        <v>509</v>
      </c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503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329</v>
      </c>
      <c r="B4" s="1">
        <v>7711</v>
      </c>
      <c r="C4" s="1">
        <v>4587</v>
      </c>
      <c r="D4" s="1">
        <v>2369</v>
      </c>
      <c r="E4" s="1">
        <v>1328</v>
      </c>
      <c r="F4" s="1">
        <v>157</v>
      </c>
      <c r="G4" s="1">
        <v>733</v>
      </c>
      <c r="H4" s="1">
        <v>277</v>
      </c>
      <c r="I4" s="1">
        <v>2847</v>
      </c>
    </row>
    <row r="5" spans="1:9" x14ac:dyDescent="0.2">
      <c r="A5" s="1" t="s">
        <v>2</v>
      </c>
      <c r="B5" s="1">
        <v>1823</v>
      </c>
      <c r="C5" s="1">
        <v>1808</v>
      </c>
      <c r="D5" s="1">
        <v>1753</v>
      </c>
      <c r="E5" s="1">
        <v>29</v>
      </c>
      <c r="F5" s="1">
        <v>11</v>
      </c>
      <c r="G5" s="1">
        <v>15</v>
      </c>
      <c r="H5" s="1">
        <v>6</v>
      </c>
      <c r="I5" s="1">
        <v>9</v>
      </c>
    </row>
    <row r="6" spans="1:9" x14ac:dyDescent="0.2">
      <c r="A6" s="1" t="s">
        <v>39</v>
      </c>
      <c r="B6" s="1">
        <v>183</v>
      </c>
      <c r="C6" s="1">
        <v>181</v>
      </c>
      <c r="D6" s="1">
        <v>164</v>
      </c>
      <c r="E6" s="1">
        <v>13</v>
      </c>
      <c r="F6" s="1">
        <v>2</v>
      </c>
      <c r="G6" s="1">
        <v>2</v>
      </c>
      <c r="H6" s="1">
        <v>0</v>
      </c>
      <c r="I6" s="1">
        <v>2</v>
      </c>
    </row>
    <row r="7" spans="1:9" x14ac:dyDescent="0.2">
      <c r="A7" s="1" t="s">
        <v>519</v>
      </c>
      <c r="B7" s="1">
        <v>538</v>
      </c>
      <c r="C7" s="1">
        <v>529</v>
      </c>
      <c r="D7" s="1">
        <v>519</v>
      </c>
      <c r="E7" s="1">
        <v>6</v>
      </c>
      <c r="F7" s="1">
        <v>0</v>
      </c>
      <c r="G7" s="1">
        <v>4</v>
      </c>
      <c r="H7" s="1">
        <v>6</v>
      </c>
      <c r="I7" s="1">
        <v>3</v>
      </c>
    </row>
    <row r="8" spans="1:9" x14ac:dyDescent="0.2">
      <c r="A8" s="1" t="s">
        <v>510</v>
      </c>
      <c r="B8" s="1">
        <v>296</v>
      </c>
      <c r="C8" s="1">
        <v>296</v>
      </c>
      <c r="D8" s="1">
        <v>283</v>
      </c>
      <c r="E8" s="1">
        <v>2</v>
      </c>
      <c r="F8" s="1">
        <v>8</v>
      </c>
      <c r="G8" s="1">
        <v>3</v>
      </c>
      <c r="H8" s="1">
        <v>0</v>
      </c>
      <c r="I8" s="1">
        <v>0</v>
      </c>
    </row>
    <row r="9" spans="1:9" x14ac:dyDescent="0.2">
      <c r="A9" s="1" t="s">
        <v>516</v>
      </c>
      <c r="B9" s="1">
        <v>106</v>
      </c>
      <c r="C9" s="1">
        <v>106</v>
      </c>
      <c r="D9" s="1">
        <v>96</v>
      </c>
      <c r="E9" s="1">
        <v>1</v>
      </c>
      <c r="F9" s="1">
        <v>8</v>
      </c>
      <c r="G9" s="1">
        <v>1</v>
      </c>
      <c r="H9" s="1">
        <v>0</v>
      </c>
      <c r="I9" s="1">
        <v>0</v>
      </c>
    </row>
    <row r="10" spans="1:9" x14ac:dyDescent="0.2">
      <c r="A10" s="1" t="s">
        <v>517</v>
      </c>
      <c r="B10" s="1">
        <v>78</v>
      </c>
      <c r="C10" s="1">
        <v>78</v>
      </c>
      <c r="D10" s="1">
        <v>75</v>
      </c>
      <c r="E10" s="1">
        <v>1</v>
      </c>
      <c r="F10" s="1">
        <v>0</v>
      </c>
      <c r="G10" s="1">
        <v>2</v>
      </c>
      <c r="H10" s="1">
        <v>0</v>
      </c>
      <c r="I10" s="1">
        <v>0</v>
      </c>
    </row>
    <row r="11" spans="1:9" x14ac:dyDescent="0.2">
      <c r="A11" s="1" t="s">
        <v>518</v>
      </c>
      <c r="B11" s="1">
        <v>57</v>
      </c>
      <c r="C11" s="1">
        <v>57</v>
      </c>
      <c r="D11" s="1">
        <v>57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</row>
    <row r="12" spans="1:9" x14ac:dyDescent="0.2">
      <c r="A12" s="1" t="s">
        <v>511</v>
      </c>
      <c r="B12" s="1">
        <v>404</v>
      </c>
      <c r="C12" s="1">
        <v>404</v>
      </c>
      <c r="D12" s="1">
        <v>398</v>
      </c>
      <c r="E12" s="1">
        <v>1</v>
      </c>
      <c r="F12" s="1">
        <v>0</v>
      </c>
      <c r="G12" s="1">
        <v>5</v>
      </c>
      <c r="H12" s="1">
        <v>0</v>
      </c>
      <c r="I12" s="1">
        <v>0</v>
      </c>
    </row>
    <row r="13" spans="1:9" x14ac:dyDescent="0.2">
      <c r="A13" s="1" t="s">
        <v>515</v>
      </c>
      <c r="B13" s="1">
        <v>191</v>
      </c>
      <c r="C13" s="1">
        <v>191</v>
      </c>
      <c r="D13" s="1">
        <v>185</v>
      </c>
      <c r="E13" s="1">
        <v>1</v>
      </c>
      <c r="F13" s="1">
        <v>0</v>
      </c>
      <c r="G13" s="1">
        <v>5</v>
      </c>
      <c r="H13" s="1">
        <v>0</v>
      </c>
      <c r="I13" s="1">
        <v>0</v>
      </c>
    </row>
    <row r="14" spans="1:9" x14ac:dyDescent="0.2">
      <c r="A14" s="1" t="s">
        <v>512</v>
      </c>
      <c r="B14" s="1">
        <v>331</v>
      </c>
      <c r="C14" s="1">
        <v>327</v>
      </c>
      <c r="D14" s="1">
        <v>323</v>
      </c>
      <c r="E14" s="1">
        <v>2</v>
      </c>
      <c r="F14" s="1">
        <v>1</v>
      </c>
      <c r="G14" s="1">
        <v>1</v>
      </c>
      <c r="H14" s="1">
        <v>0</v>
      </c>
      <c r="I14" s="1">
        <v>4</v>
      </c>
    </row>
    <row r="15" spans="1:9" x14ac:dyDescent="0.2">
      <c r="A15" s="1" t="s">
        <v>514</v>
      </c>
      <c r="B15" s="1">
        <v>40</v>
      </c>
      <c r="C15" s="1">
        <v>40</v>
      </c>
      <c r="D15" s="1">
        <v>40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1:9" x14ac:dyDescent="0.2">
      <c r="A16" s="1" t="s">
        <v>513</v>
      </c>
      <c r="B16" s="1">
        <v>31</v>
      </c>
      <c r="C16" s="1">
        <v>31</v>
      </c>
      <c r="D16" s="1">
        <v>26</v>
      </c>
      <c r="E16" s="1">
        <v>5</v>
      </c>
      <c r="F16" s="1">
        <v>0</v>
      </c>
      <c r="G16" s="1">
        <v>0</v>
      </c>
      <c r="H16" s="1">
        <v>0</v>
      </c>
      <c r="I16" s="1">
        <v>0</v>
      </c>
    </row>
    <row r="17" spans="1:9" x14ac:dyDescent="0.2">
      <c r="A17" s="1" t="s">
        <v>3</v>
      </c>
      <c r="B17" s="1">
        <v>953</v>
      </c>
      <c r="C17" s="1">
        <v>925</v>
      </c>
      <c r="D17" s="1">
        <v>26</v>
      </c>
      <c r="E17" s="1">
        <v>881</v>
      </c>
      <c r="F17" s="1">
        <v>0</v>
      </c>
      <c r="G17" s="1">
        <v>18</v>
      </c>
      <c r="H17" s="1">
        <v>16</v>
      </c>
      <c r="I17" s="1">
        <v>12</v>
      </c>
    </row>
    <row r="18" spans="1:9" x14ac:dyDescent="0.2">
      <c r="A18" s="1" t="s">
        <v>40</v>
      </c>
      <c r="B18" s="1">
        <v>321</v>
      </c>
      <c r="C18" s="1">
        <v>315</v>
      </c>
      <c r="D18" s="1">
        <v>8</v>
      </c>
      <c r="E18" s="1">
        <v>303</v>
      </c>
      <c r="F18" s="1">
        <v>0</v>
      </c>
      <c r="G18" s="1">
        <v>4</v>
      </c>
      <c r="H18" s="1">
        <v>3</v>
      </c>
      <c r="I18" s="1">
        <v>3</v>
      </c>
    </row>
    <row r="19" spans="1:9" x14ac:dyDescent="0.2">
      <c r="A19" s="1" t="s">
        <v>528</v>
      </c>
      <c r="B19" s="1">
        <v>88</v>
      </c>
      <c r="C19" s="1">
        <v>83</v>
      </c>
      <c r="D19" s="1">
        <v>0</v>
      </c>
      <c r="E19" s="1">
        <v>83</v>
      </c>
      <c r="F19" s="1">
        <v>0</v>
      </c>
      <c r="G19" s="1">
        <v>0</v>
      </c>
      <c r="H19" s="1">
        <v>3</v>
      </c>
      <c r="I19" s="1">
        <v>2</v>
      </c>
    </row>
    <row r="20" spans="1:9" x14ac:dyDescent="0.2">
      <c r="A20" s="1" t="s">
        <v>520</v>
      </c>
      <c r="B20" s="1">
        <v>32</v>
      </c>
      <c r="C20" s="1">
        <v>31</v>
      </c>
      <c r="D20" s="1">
        <v>0</v>
      </c>
      <c r="E20" s="1">
        <v>31</v>
      </c>
      <c r="F20" s="1">
        <v>0</v>
      </c>
      <c r="G20" s="1">
        <v>0</v>
      </c>
      <c r="H20" s="1">
        <v>1</v>
      </c>
      <c r="I20" s="1">
        <v>0</v>
      </c>
    </row>
    <row r="21" spans="1:9" x14ac:dyDescent="0.2">
      <c r="A21" s="1" t="s">
        <v>521</v>
      </c>
      <c r="B21" s="1">
        <v>62</v>
      </c>
      <c r="C21" s="1">
        <v>61</v>
      </c>
      <c r="D21" s="1">
        <v>0</v>
      </c>
      <c r="E21" s="1">
        <v>61</v>
      </c>
      <c r="F21" s="1">
        <v>0</v>
      </c>
      <c r="G21" s="1">
        <v>0</v>
      </c>
      <c r="H21" s="1">
        <v>1</v>
      </c>
      <c r="I21" s="1">
        <v>0</v>
      </c>
    </row>
    <row r="22" spans="1:9" x14ac:dyDescent="0.2">
      <c r="A22" s="1" t="s">
        <v>522</v>
      </c>
      <c r="B22" s="1">
        <v>60</v>
      </c>
      <c r="C22" s="1">
        <v>60</v>
      </c>
      <c r="D22" s="1">
        <v>0</v>
      </c>
      <c r="E22" s="1">
        <v>59</v>
      </c>
      <c r="F22" s="1">
        <v>0</v>
      </c>
      <c r="G22" s="1">
        <v>1</v>
      </c>
      <c r="H22" s="1">
        <v>0</v>
      </c>
      <c r="I22" s="1">
        <v>0</v>
      </c>
    </row>
    <row r="23" spans="1:9" x14ac:dyDescent="0.2">
      <c r="A23" s="1" t="s">
        <v>523</v>
      </c>
      <c r="B23" s="1">
        <v>68</v>
      </c>
      <c r="C23" s="1">
        <v>68</v>
      </c>
      <c r="D23" s="1">
        <v>0</v>
      </c>
      <c r="E23" s="1">
        <v>68</v>
      </c>
      <c r="F23" s="1">
        <v>0</v>
      </c>
      <c r="G23" s="1">
        <v>0</v>
      </c>
      <c r="H23" s="1">
        <v>0</v>
      </c>
      <c r="I23" s="1">
        <v>0</v>
      </c>
    </row>
    <row r="24" spans="1:9" x14ac:dyDescent="0.2">
      <c r="A24" s="1" t="s">
        <v>524</v>
      </c>
      <c r="B24" s="1">
        <v>93</v>
      </c>
      <c r="C24" s="1">
        <v>91</v>
      </c>
      <c r="D24" s="1">
        <v>7</v>
      </c>
      <c r="E24" s="1">
        <v>83</v>
      </c>
      <c r="F24" s="1">
        <v>0</v>
      </c>
      <c r="G24" s="1">
        <v>1</v>
      </c>
      <c r="H24" s="1">
        <v>0</v>
      </c>
      <c r="I24" s="1">
        <v>2</v>
      </c>
    </row>
    <row r="25" spans="1:9" x14ac:dyDescent="0.2">
      <c r="A25" s="1" t="s">
        <v>525</v>
      </c>
      <c r="B25" s="1">
        <v>34</v>
      </c>
      <c r="C25" s="1">
        <v>34</v>
      </c>
      <c r="D25" s="1">
        <v>8</v>
      </c>
      <c r="E25" s="1">
        <v>26</v>
      </c>
      <c r="F25" s="1">
        <v>0</v>
      </c>
      <c r="G25" s="1">
        <v>0</v>
      </c>
      <c r="H25" s="1">
        <v>0</v>
      </c>
      <c r="I25" s="1">
        <v>0</v>
      </c>
    </row>
    <row r="26" spans="1:9" x14ac:dyDescent="0.2">
      <c r="A26" s="1" t="s">
        <v>526</v>
      </c>
      <c r="B26" s="1">
        <v>214</v>
      </c>
      <c r="C26" s="1">
        <v>205</v>
      </c>
      <c r="D26" s="1">
        <v>3</v>
      </c>
      <c r="E26" s="1">
        <v>190</v>
      </c>
      <c r="F26" s="1">
        <v>0</v>
      </c>
      <c r="G26" s="1">
        <v>12</v>
      </c>
      <c r="H26" s="1">
        <v>9</v>
      </c>
      <c r="I26" s="1">
        <v>0</v>
      </c>
    </row>
    <row r="27" spans="1:9" x14ac:dyDescent="0.2">
      <c r="A27" s="1" t="s">
        <v>527</v>
      </c>
      <c r="B27" s="1">
        <v>13</v>
      </c>
      <c r="C27" s="1">
        <v>8</v>
      </c>
      <c r="D27" s="1">
        <v>0</v>
      </c>
      <c r="E27" s="1">
        <v>8</v>
      </c>
      <c r="F27" s="1">
        <v>0</v>
      </c>
      <c r="G27" s="1">
        <v>0</v>
      </c>
      <c r="H27" s="1">
        <v>0</v>
      </c>
      <c r="I27" s="1">
        <v>5</v>
      </c>
    </row>
    <row r="28" spans="1:9" x14ac:dyDescent="0.2">
      <c r="A28" s="1" t="s">
        <v>4</v>
      </c>
      <c r="B28" s="1">
        <v>78</v>
      </c>
      <c r="C28" s="1">
        <v>75</v>
      </c>
      <c r="D28" s="1">
        <v>0</v>
      </c>
      <c r="E28" s="1">
        <v>0</v>
      </c>
      <c r="F28" s="1">
        <v>72</v>
      </c>
      <c r="G28" s="1">
        <v>3</v>
      </c>
      <c r="H28" s="1">
        <v>3</v>
      </c>
      <c r="I28" s="1">
        <v>0</v>
      </c>
    </row>
    <row r="29" spans="1:9" x14ac:dyDescent="0.2">
      <c r="A29" s="1" t="s">
        <v>41</v>
      </c>
      <c r="B29" s="1">
        <v>14</v>
      </c>
      <c r="C29" s="1">
        <v>14</v>
      </c>
      <c r="D29" s="1">
        <v>0</v>
      </c>
      <c r="E29" s="1">
        <v>0</v>
      </c>
      <c r="F29" s="1">
        <v>11</v>
      </c>
      <c r="G29" s="1">
        <v>3</v>
      </c>
      <c r="H29" s="1">
        <v>0</v>
      </c>
      <c r="I29" s="1">
        <v>0</v>
      </c>
    </row>
    <row r="30" spans="1:9" x14ac:dyDescent="0.2">
      <c r="A30" s="1" t="s">
        <v>531</v>
      </c>
      <c r="B30" s="1">
        <v>28</v>
      </c>
      <c r="C30" s="1">
        <v>27</v>
      </c>
      <c r="D30" s="1">
        <v>0</v>
      </c>
      <c r="E30" s="1">
        <v>0</v>
      </c>
      <c r="F30" s="1">
        <v>27</v>
      </c>
      <c r="G30" s="1">
        <v>0</v>
      </c>
      <c r="H30" s="1">
        <v>1</v>
      </c>
      <c r="I30" s="1">
        <v>0</v>
      </c>
    </row>
    <row r="31" spans="1:9" x14ac:dyDescent="0.2">
      <c r="A31" s="1" t="s">
        <v>529</v>
      </c>
      <c r="B31" s="1">
        <v>33</v>
      </c>
      <c r="C31" s="1">
        <v>33</v>
      </c>
      <c r="D31" s="1">
        <v>0</v>
      </c>
      <c r="E31" s="1">
        <v>0</v>
      </c>
      <c r="F31" s="1">
        <v>33</v>
      </c>
      <c r="G31" s="1">
        <v>0</v>
      </c>
      <c r="H31" s="1">
        <v>0</v>
      </c>
      <c r="I31" s="1">
        <v>0</v>
      </c>
    </row>
    <row r="32" spans="1:9" x14ac:dyDescent="0.2">
      <c r="A32" s="1" t="s">
        <v>530</v>
      </c>
      <c r="B32" s="1">
        <v>3</v>
      </c>
      <c r="C32" s="1">
        <v>1</v>
      </c>
      <c r="D32" s="1">
        <v>0</v>
      </c>
      <c r="E32" s="1">
        <v>0</v>
      </c>
      <c r="F32" s="1">
        <v>1</v>
      </c>
      <c r="G32" s="1">
        <v>0</v>
      </c>
      <c r="H32" s="1">
        <v>2</v>
      </c>
      <c r="I32" s="1">
        <v>0</v>
      </c>
    </row>
    <row r="33" spans="1:9" x14ac:dyDescent="0.2">
      <c r="A33" s="1" t="s">
        <v>5</v>
      </c>
      <c r="B33" s="1">
        <v>634</v>
      </c>
      <c r="C33" s="1">
        <v>614</v>
      </c>
      <c r="D33" s="1">
        <v>8</v>
      </c>
      <c r="E33" s="1">
        <v>26</v>
      </c>
      <c r="F33" s="1">
        <v>0</v>
      </c>
      <c r="G33" s="1">
        <v>580</v>
      </c>
      <c r="H33" s="1">
        <v>0</v>
      </c>
      <c r="I33" s="1">
        <v>20</v>
      </c>
    </row>
    <row r="34" spans="1:9" x14ac:dyDescent="0.2">
      <c r="A34" s="1" t="s">
        <v>6</v>
      </c>
      <c r="B34" s="1">
        <v>169</v>
      </c>
      <c r="C34" s="1">
        <v>9</v>
      </c>
      <c r="D34" s="1">
        <v>3</v>
      </c>
      <c r="E34" s="1">
        <v>2</v>
      </c>
      <c r="F34" s="1">
        <v>1</v>
      </c>
      <c r="G34" s="1">
        <v>3</v>
      </c>
      <c r="H34" s="1">
        <v>157</v>
      </c>
      <c r="I34" s="1">
        <v>3</v>
      </c>
    </row>
    <row r="35" spans="1:9" x14ac:dyDescent="0.2">
      <c r="A35" s="1" t="s">
        <v>121</v>
      </c>
      <c r="B35" s="1">
        <v>1961</v>
      </c>
      <c r="C35" s="1">
        <v>48</v>
      </c>
      <c r="D35" s="1">
        <v>14</v>
      </c>
      <c r="E35" s="1">
        <v>21</v>
      </c>
      <c r="F35" s="1">
        <v>3</v>
      </c>
      <c r="G35" s="1">
        <v>10</v>
      </c>
      <c r="H35" s="1">
        <v>4</v>
      </c>
      <c r="I35" s="1">
        <v>1909</v>
      </c>
    </row>
    <row r="36" spans="1:9" x14ac:dyDescent="0.2">
      <c r="A36" s="1" t="s">
        <v>532</v>
      </c>
      <c r="B36" s="1">
        <v>644</v>
      </c>
      <c r="C36" s="1">
        <v>13</v>
      </c>
      <c r="D36" s="1">
        <v>5</v>
      </c>
      <c r="E36" s="1">
        <v>4</v>
      </c>
      <c r="F36" s="1">
        <v>0</v>
      </c>
      <c r="G36" s="1">
        <v>4</v>
      </c>
      <c r="H36" s="1">
        <v>0</v>
      </c>
      <c r="I36" s="1">
        <v>631</v>
      </c>
    </row>
    <row r="37" spans="1:9" x14ac:dyDescent="0.2">
      <c r="A37" s="1" t="s">
        <v>533</v>
      </c>
      <c r="B37" s="1">
        <v>159</v>
      </c>
      <c r="C37" s="1">
        <v>2</v>
      </c>
      <c r="D37" s="1">
        <v>0</v>
      </c>
      <c r="E37" s="1">
        <v>2</v>
      </c>
      <c r="F37" s="1">
        <v>0</v>
      </c>
      <c r="G37" s="1">
        <v>0</v>
      </c>
      <c r="H37" s="1">
        <v>0</v>
      </c>
      <c r="I37" s="1">
        <v>157</v>
      </c>
    </row>
    <row r="38" spans="1:9" x14ac:dyDescent="0.2">
      <c r="A38" s="1" t="s">
        <v>534</v>
      </c>
      <c r="B38" s="1">
        <v>288</v>
      </c>
      <c r="C38" s="1">
        <v>7</v>
      </c>
      <c r="D38" s="1">
        <v>5</v>
      </c>
      <c r="E38" s="1">
        <v>0</v>
      </c>
      <c r="F38" s="1">
        <v>0</v>
      </c>
      <c r="G38" s="1">
        <v>2</v>
      </c>
      <c r="H38" s="1">
        <v>2</v>
      </c>
      <c r="I38" s="1">
        <v>279</v>
      </c>
    </row>
    <row r="39" spans="1:9" x14ac:dyDescent="0.2">
      <c r="A39" s="1" t="s">
        <v>47</v>
      </c>
      <c r="B39" s="1">
        <v>22</v>
      </c>
      <c r="C39" s="1">
        <v>20</v>
      </c>
      <c r="D39" s="1">
        <v>9</v>
      </c>
      <c r="E39" s="1">
        <v>9</v>
      </c>
      <c r="F39" s="1">
        <v>2</v>
      </c>
      <c r="G39" s="1">
        <v>0</v>
      </c>
      <c r="H39" s="1">
        <v>0</v>
      </c>
      <c r="I39" s="1">
        <v>2</v>
      </c>
    </row>
    <row r="40" spans="1:9" x14ac:dyDescent="0.2">
      <c r="A40" s="1" t="s">
        <v>45</v>
      </c>
      <c r="B40" s="1">
        <v>13</v>
      </c>
      <c r="C40" s="1">
        <v>10</v>
      </c>
      <c r="D40" s="1">
        <v>7</v>
      </c>
      <c r="E40" s="1">
        <v>1</v>
      </c>
      <c r="F40" s="1">
        <v>0</v>
      </c>
      <c r="G40" s="1">
        <v>2</v>
      </c>
      <c r="H40" s="1">
        <v>3</v>
      </c>
      <c r="I40" s="1">
        <v>0</v>
      </c>
    </row>
    <row r="41" spans="1:9" x14ac:dyDescent="0.2">
      <c r="A41" s="1" t="s">
        <v>46</v>
      </c>
      <c r="B41" s="1">
        <v>95</v>
      </c>
      <c r="C41" s="1">
        <v>54</v>
      </c>
      <c r="D41" s="1">
        <v>12</v>
      </c>
      <c r="E41" s="1">
        <v>15</v>
      </c>
      <c r="F41" s="1">
        <v>0</v>
      </c>
      <c r="G41" s="1">
        <v>27</v>
      </c>
      <c r="H41" s="1">
        <v>10</v>
      </c>
      <c r="I41" s="1">
        <v>31</v>
      </c>
    </row>
    <row r="42" spans="1:9" x14ac:dyDescent="0.2">
      <c r="A42" s="1" t="s">
        <v>122</v>
      </c>
      <c r="B42" s="1">
        <v>26</v>
      </c>
      <c r="C42" s="1">
        <v>10</v>
      </c>
      <c r="D42" s="1">
        <v>5</v>
      </c>
      <c r="E42" s="1">
        <v>3</v>
      </c>
      <c r="F42" s="1">
        <v>1</v>
      </c>
      <c r="G42" s="1">
        <v>1</v>
      </c>
      <c r="H42" s="1">
        <v>9</v>
      </c>
      <c r="I42" s="1">
        <v>7</v>
      </c>
    </row>
    <row r="43" spans="1:9" x14ac:dyDescent="0.2">
      <c r="A43" s="1" t="s">
        <v>124</v>
      </c>
      <c r="B43" s="1">
        <v>12</v>
      </c>
      <c r="C43" s="1">
        <v>8</v>
      </c>
      <c r="D43" s="1">
        <v>4</v>
      </c>
      <c r="E43" s="1">
        <v>1</v>
      </c>
      <c r="F43" s="1">
        <v>3</v>
      </c>
      <c r="G43" s="1">
        <v>0</v>
      </c>
      <c r="H43" s="1">
        <v>0</v>
      </c>
      <c r="I43" s="1">
        <v>4</v>
      </c>
    </row>
    <row r="44" spans="1:9" x14ac:dyDescent="0.2">
      <c r="A44" s="1" t="s">
        <v>125</v>
      </c>
      <c r="B44" s="1">
        <v>41</v>
      </c>
      <c r="C44" s="1">
        <v>19</v>
      </c>
      <c r="D44" s="1">
        <v>6</v>
      </c>
      <c r="E44" s="1">
        <v>4</v>
      </c>
      <c r="F44" s="1">
        <v>2</v>
      </c>
      <c r="G44" s="1">
        <v>7</v>
      </c>
      <c r="H44" s="1">
        <v>3</v>
      </c>
      <c r="I44" s="1">
        <v>19</v>
      </c>
    </row>
    <row r="45" spans="1:9" x14ac:dyDescent="0.2">
      <c r="A45" s="1" t="s">
        <v>105</v>
      </c>
      <c r="B45" s="1">
        <v>1881</v>
      </c>
      <c r="C45" s="1">
        <v>986</v>
      </c>
      <c r="D45" s="1">
        <v>522</v>
      </c>
      <c r="E45" s="1">
        <v>336</v>
      </c>
      <c r="F45" s="1">
        <v>62</v>
      </c>
      <c r="G45" s="1">
        <v>66</v>
      </c>
      <c r="H45" s="1">
        <v>66</v>
      </c>
      <c r="I45" s="1">
        <v>829</v>
      </c>
    </row>
    <row r="46" spans="1:9" x14ac:dyDescent="0.2">
      <c r="A46" s="22" t="s">
        <v>327</v>
      </c>
      <c r="B46" s="22"/>
      <c r="C46" s="22"/>
      <c r="D46" s="22"/>
      <c r="E46" s="22"/>
      <c r="F46" s="22"/>
      <c r="G46" s="22"/>
      <c r="H46" s="22"/>
      <c r="I46" s="22"/>
    </row>
  </sheetData>
  <mergeCells count="2">
    <mergeCell ref="B2:I2"/>
    <mergeCell ref="A46:I4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637E1-7F4F-43B8-A4CE-F9F73EE99A2F}">
  <dimension ref="A1:I28"/>
  <sheetViews>
    <sheetView view="pageBreakPreview" zoomScale="125" zoomScaleNormal="100" zoomScaleSheetLayoutView="125" workbookViewId="0">
      <selection sqref="A1:R1048576"/>
    </sheetView>
  </sheetViews>
  <sheetFormatPr defaultRowHeight="10.199999999999999" x14ac:dyDescent="0.2"/>
  <cols>
    <col min="1" max="1" width="11.77734375" style="1" customWidth="1"/>
    <col min="2" max="16384" width="8.88671875" style="1"/>
  </cols>
  <sheetData>
    <row r="1" spans="1:9" x14ac:dyDescent="0.2">
      <c r="A1" s="1" t="s">
        <v>444</v>
      </c>
    </row>
    <row r="2" spans="1:9" x14ac:dyDescent="0.2">
      <c r="A2" s="5" t="s">
        <v>455</v>
      </c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456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249</v>
      </c>
    </row>
    <row r="6" spans="1:9" x14ac:dyDescent="0.2">
      <c r="A6" s="1" t="s">
        <v>329</v>
      </c>
      <c r="B6" s="1">
        <v>1644</v>
      </c>
      <c r="C6" s="1">
        <v>979</v>
      </c>
      <c r="D6" s="1">
        <v>449</v>
      </c>
      <c r="E6" s="1">
        <v>321</v>
      </c>
      <c r="F6" s="1">
        <v>50</v>
      </c>
      <c r="G6" s="1">
        <v>159</v>
      </c>
      <c r="H6" s="1">
        <v>128</v>
      </c>
      <c r="I6" s="1">
        <v>537</v>
      </c>
    </row>
    <row r="7" spans="1:9" x14ac:dyDescent="0.2">
      <c r="A7" s="1" t="s">
        <v>458</v>
      </c>
      <c r="B7" s="1">
        <v>52</v>
      </c>
      <c r="C7" s="1">
        <v>19</v>
      </c>
      <c r="D7" s="1">
        <v>3</v>
      </c>
      <c r="E7" s="1">
        <v>11</v>
      </c>
      <c r="F7" s="1">
        <v>3</v>
      </c>
      <c r="G7" s="1">
        <v>2</v>
      </c>
      <c r="H7" s="1">
        <v>13</v>
      </c>
      <c r="I7" s="1">
        <v>20</v>
      </c>
    </row>
    <row r="8" spans="1:9" x14ac:dyDescent="0.2">
      <c r="A8" s="1" t="s">
        <v>459</v>
      </c>
      <c r="B8" s="1">
        <v>32</v>
      </c>
      <c r="C8" s="1">
        <v>18</v>
      </c>
      <c r="D8" s="1">
        <v>11</v>
      </c>
      <c r="E8" s="1">
        <v>3</v>
      </c>
      <c r="F8" s="1">
        <v>1</v>
      </c>
      <c r="G8" s="1">
        <v>3</v>
      </c>
      <c r="H8" s="1">
        <v>5</v>
      </c>
      <c r="I8" s="1">
        <v>9</v>
      </c>
    </row>
    <row r="9" spans="1:9" x14ac:dyDescent="0.2">
      <c r="A9" s="1" t="s">
        <v>250</v>
      </c>
      <c r="B9" s="1">
        <v>1413</v>
      </c>
      <c r="C9" s="1">
        <v>879</v>
      </c>
      <c r="D9" s="1">
        <v>423</v>
      </c>
      <c r="E9" s="1">
        <v>273</v>
      </c>
      <c r="F9" s="1">
        <v>45</v>
      </c>
      <c r="G9" s="1">
        <v>138</v>
      </c>
      <c r="H9" s="1">
        <v>86</v>
      </c>
      <c r="I9" s="1">
        <v>448</v>
      </c>
    </row>
    <row r="10" spans="1:9" x14ac:dyDescent="0.2">
      <c r="A10" s="1" t="s">
        <v>460</v>
      </c>
      <c r="B10" s="1">
        <v>147</v>
      </c>
      <c r="C10" s="1">
        <v>63</v>
      </c>
      <c r="D10" s="1">
        <v>12</v>
      </c>
      <c r="E10" s="1">
        <v>34</v>
      </c>
      <c r="F10" s="1">
        <v>1</v>
      </c>
      <c r="G10" s="1">
        <v>16</v>
      </c>
      <c r="H10" s="1">
        <v>24</v>
      </c>
      <c r="I10" s="1">
        <v>60</v>
      </c>
    </row>
    <row r="12" spans="1:9" x14ac:dyDescent="0.2">
      <c r="A12" s="1" t="s">
        <v>457</v>
      </c>
    </row>
    <row r="14" spans="1:9" x14ac:dyDescent="0.2">
      <c r="A14" s="1" t="s">
        <v>336</v>
      </c>
      <c r="B14" s="1">
        <v>1417</v>
      </c>
      <c r="C14" s="1">
        <v>882</v>
      </c>
      <c r="D14" s="1">
        <v>423</v>
      </c>
      <c r="E14" s="1">
        <v>274</v>
      </c>
      <c r="F14" s="1">
        <v>45</v>
      </c>
      <c r="G14" s="1">
        <v>140</v>
      </c>
      <c r="H14" s="1">
        <v>86</v>
      </c>
      <c r="I14" s="1">
        <v>449</v>
      </c>
    </row>
    <row r="15" spans="1:9" x14ac:dyDescent="0.2">
      <c r="A15" s="1" t="s">
        <v>251</v>
      </c>
      <c r="B15" s="1">
        <v>17</v>
      </c>
      <c r="C15" s="1">
        <v>9</v>
      </c>
      <c r="D15" s="1">
        <v>4</v>
      </c>
      <c r="E15" s="1">
        <v>3</v>
      </c>
      <c r="F15" s="1">
        <v>0</v>
      </c>
      <c r="G15" s="1">
        <v>2</v>
      </c>
      <c r="H15" s="1">
        <v>0</v>
      </c>
      <c r="I15" s="1">
        <v>8</v>
      </c>
    </row>
    <row r="16" spans="1:9" x14ac:dyDescent="0.2">
      <c r="A16" s="1" t="s">
        <v>252</v>
      </c>
      <c r="B16" s="1">
        <v>42</v>
      </c>
      <c r="C16" s="1">
        <v>24</v>
      </c>
      <c r="D16" s="1">
        <v>17</v>
      </c>
      <c r="E16" s="1">
        <v>5</v>
      </c>
      <c r="F16" s="1">
        <v>0</v>
      </c>
      <c r="G16" s="1">
        <v>2</v>
      </c>
      <c r="H16" s="1">
        <v>0</v>
      </c>
      <c r="I16" s="1">
        <v>18</v>
      </c>
    </row>
    <row r="17" spans="1:9" x14ac:dyDescent="0.2">
      <c r="A17" s="1" t="s">
        <v>253</v>
      </c>
      <c r="B17" s="1">
        <v>72</v>
      </c>
      <c r="C17" s="1">
        <v>34</v>
      </c>
      <c r="D17" s="1">
        <v>20</v>
      </c>
      <c r="E17" s="1">
        <v>8</v>
      </c>
      <c r="F17" s="1">
        <v>3</v>
      </c>
      <c r="G17" s="1">
        <v>3</v>
      </c>
      <c r="H17" s="1">
        <v>4</v>
      </c>
      <c r="I17" s="1">
        <v>34</v>
      </c>
    </row>
    <row r="18" spans="1:9" x14ac:dyDescent="0.2">
      <c r="A18" s="1" t="s">
        <v>254</v>
      </c>
      <c r="B18" s="1">
        <v>81</v>
      </c>
      <c r="C18" s="1">
        <v>48</v>
      </c>
      <c r="D18" s="1">
        <v>21</v>
      </c>
      <c r="E18" s="1">
        <v>22</v>
      </c>
      <c r="F18" s="1">
        <v>3</v>
      </c>
      <c r="G18" s="1">
        <v>2</v>
      </c>
      <c r="H18" s="1">
        <v>6</v>
      </c>
      <c r="I18" s="1">
        <v>27</v>
      </c>
    </row>
    <row r="19" spans="1:9" x14ac:dyDescent="0.2">
      <c r="A19" s="1" t="s">
        <v>255</v>
      </c>
      <c r="B19" s="1">
        <v>122</v>
      </c>
      <c r="C19" s="1">
        <v>72</v>
      </c>
      <c r="D19" s="1">
        <v>37</v>
      </c>
      <c r="E19" s="1">
        <v>22</v>
      </c>
      <c r="F19" s="1">
        <v>4</v>
      </c>
      <c r="G19" s="1">
        <v>9</v>
      </c>
      <c r="H19" s="1">
        <v>1</v>
      </c>
      <c r="I19" s="1">
        <v>49</v>
      </c>
    </row>
    <row r="20" spans="1:9" x14ac:dyDescent="0.2">
      <c r="A20" s="1" t="s">
        <v>256</v>
      </c>
      <c r="B20" s="1">
        <v>248</v>
      </c>
      <c r="C20" s="1">
        <v>153</v>
      </c>
      <c r="D20" s="1">
        <v>93</v>
      </c>
      <c r="E20" s="1">
        <v>45</v>
      </c>
      <c r="F20" s="1">
        <v>4</v>
      </c>
      <c r="G20" s="1">
        <v>11</v>
      </c>
      <c r="H20" s="1">
        <v>11</v>
      </c>
      <c r="I20" s="1">
        <v>84</v>
      </c>
    </row>
    <row r="21" spans="1:9" x14ac:dyDescent="0.2">
      <c r="A21" s="1" t="s">
        <v>257</v>
      </c>
      <c r="B21" s="1">
        <v>303</v>
      </c>
      <c r="C21" s="1">
        <v>192</v>
      </c>
      <c r="D21" s="1">
        <v>92</v>
      </c>
      <c r="E21" s="1">
        <v>49</v>
      </c>
      <c r="F21" s="1">
        <v>15</v>
      </c>
      <c r="G21" s="1">
        <v>36</v>
      </c>
      <c r="H21" s="1">
        <v>21</v>
      </c>
      <c r="I21" s="1">
        <v>90</v>
      </c>
    </row>
    <row r="22" spans="1:9" x14ac:dyDescent="0.2">
      <c r="A22" s="1" t="s">
        <v>258</v>
      </c>
      <c r="B22" s="1">
        <v>223</v>
      </c>
      <c r="C22" s="1">
        <v>155</v>
      </c>
      <c r="D22" s="1">
        <v>61</v>
      </c>
      <c r="E22" s="1">
        <v>54</v>
      </c>
      <c r="F22" s="1">
        <v>6</v>
      </c>
      <c r="G22" s="1">
        <v>34</v>
      </c>
      <c r="H22" s="1">
        <v>20</v>
      </c>
      <c r="I22" s="1">
        <v>48</v>
      </c>
    </row>
    <row r="23" spans="1:9" x14ac:dyDescent="0.2">
      <c r="A23" s="1" t="s">
        <v>259</v>
      </c>
      <c r="B23" s="1">
        <v>150</v>
      </c>
      <c r="C23" s="1">
        <v>88</v>
      </c>
      <c r="D23" s="1">
        <v>38</v>
      </c>
      <c r="E23" s="1">
        <v>24</v>
      </c>
      <c r="F23" s="1">
        <v>3</v>
      </c>
      <c r="G23" s="1">
        <v>23</v>
      </c>
      <c r="H23" s="1">
        <v>14</v>
      </c>
      <c r="I23" s="1">
        <v>48</v>
      </c>
    </row>
    <row r="24" spans="1:9" x14ac:dyDescent="0.2">
      <c r="A24" s="1" t="s">
        <v>260</v>
      </c>
      <c r="B24" s="1">
        <v>51</v>
      </c>
      <c r="C24" s="1">
        <v>38</v>
      </c>
      <c r="D24" s="1">
        <v>14</v>
      </c>
      <c r="E24" s="1">
        <v>16</v>
      </c>
      <c r="F24" s="1">
        <v>1</v>
      </c>
      <c r="G24" s="1">
        <v>7</v>
      </c>
      <c r="H24" s="1">
        <v>1</v>
      </c>
      <c r="I24" s="1">
        <v>12</v>
      </c>
    </row>
    <row r="25" spans="1:9" x14ac:dyDescent="0.2">
      <c r="A25" s="1" t="s">
        <v>261</v>
      </c>
      <c r="B25" s="1">
        <v>108</v>
      </c>
      <c r="C25" s="1">
        <v>69</v>
      </c>
      <c r="D25" s="1">
        <v>26</v>
      </c>
      <c r="E25" s="1">
        <v>26</v>
      </c>
      <c r="F25" s="1">
        <v>6</v>
      </c>
      <c r="G25" s="1">
        <v>11</v>
      </c>
      <c r="H25" s="1">
        <v>8</v>
      </c>
      <c r="I25" s="1">
        <v>31</v>
      </c>
    </row>
    <row r="26" spans="1:9" s="7" customFormat="1" x14ac:dyDescent="0.2">
      <c r="A26" s="7" t="s">
        <v>262</v>
      </c>
      <c r="B26" s="7">
        <v>643.1</v>
      </c>
      <c r="C26" s="7">
        <v>660.7</v>
      </c>
      <c r="D26" s="7">
        <v>623</v>
      </c>
      <c r="E26" s="7">
        <v>697.3</v>
      </c>
      <c r="F26" s="7">
        <v>673.2</v>
      </c>
      <c r="G26" s="7">
        <v>698.8</v>
      </c>
      <c r="H26" s="7">
        <v>690.3</v>
      </c>
      <c r="I26" s="7">
        <v>599.70000000000005</v>
      </c>
    </row>
    <row r="27" spans="1:9" s="7" customFormat="1" x14ac:dyDescent="0.2">
      <c r="A27" s="7" t="s">
        <v>26</v>
      </c>
      <c r="B27" s="7">
        <v>641.70000000000005</v>
      </c>
      <c r="C27" s="7">
        <v>652.6</v>
      </c>
      <c r="D27" s="7">
        <v>621.20000000000005</v>
      </c>
      <c r="E27" s="7">
        <v>665.3</v>
      </c>
      <c r="F27" s="7">
        <v>656.7</v>
      </c>
      <c r="G27" s="7">
        <v>714.7</v>
      </c>
      <c r="H27" s="7">
        <v>700</v>
      </c>
      <c r="I27" s="7">
        <v>605</v>
      </c>
    </row>
    <row r="28" spans="1:9" x14ac:dyDescent="0.2">
      <c r="A28" s="22" t="s">
        <v>327</v>
      </c>
      <c r="B28" s="22"/>
      <c r="C28" s="22"/>
      <c r="D28" s="22"/>
      <c r="E28" s="22"/>
      <c r="F28" s="22"/>
      <c r="G28" s="22"/>
      <c r="H28" s="22"/>
      <c r="I28" s="22"/>
    </row>
  </sheetData>
  <mergeCells count="2">
    <mergeCell ref="B2:I2"/>
    <mergeCell ref="A28:I28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0AB58-6658-4271-ADF8-9DF33D56E3CD}">
  <sheetPr>
    <tabColor rgb="FFC00000"/>
  </sheetPr>
  <dimension ref="A1:I57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584</v>
      </c>
    </row>
    <row r="2" spans="1:9" x14ac:dyDescent="0.2">
      <c r="A2" s="5" t="s">
        <v>569</v>
      </c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503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329</v>
      </c>
      <c r="B4" s="1">
        <v>7711</v>
      </c>
      <c r="C4" s="1">
        <v>4587</v>
      </c>
      <c r="D4" s="1">
        <v>2369</v>
      </c>
      <c r="E4" s="1">
        <v>1328</v>
      </c>
      <c r="F4" s="1">
        <v>157</v>
      </c>
      <c r="G4" s="1">
        <v>733</v>
      </c>
      <c r="H4" s="1">
        <v>277</v>
      </c>
      <c r="I4" s="1">
        <v>2847</v>
      </c>
    </row>
    <row r="5" spans="1:9" x14ac:dyDescent="0.2">
      <c r="A5" s="1" t="s">
        <v>2</v>
      </c>
      <c r="B5" s="1">
        <v>1887</v>
      </c>
      <c r="C5" s="1">
        <v>1872</v>
      </c>
      <c r="D5" s="1">
        <v>1802</v>
      </c>
      <c r="E5" s="1">
        <v>46</v>
      </c>
      <c r="F5" s="1">
        <v>10</v>
      </c>
      <c r="G5" s="1">
        <v>14</v>
      </c>
      <c r="H5" s="1">
        <v>1</v>
      </c>
      <c r="I5" s="1">
        <v>14</v>
      </c>
    </row>
    <row r="6" spans="1:9" x14ac:dyDescent="0.2">
      <c r="A6" s="1" t="s">
        <v>39</v>
      </c>
      <c r="B6" s="1">
        <v>224</v>
      </c>
      <c r="C6" s="1">
        <v>218</v>
      </c>
      <c r="D6" s="1">
        <v>186</v>
      </c>
      <c r="E6" s="1">
        <v>26</v>
      </c>
      <c r="F6" s="1">
        <v>0</v>
      </c>
      <c r="G6" s="1">
        <v>6</v>
      </c>
      <c r="H6" s="1">
        <v>0</v>
      </c>
      <c r="I6" s="1">
        <v>6</v>
      </c>
    </row>
    <row r="7" spans="1:9" x14ac:dyDescent="0.2">
      <c r="A7" s="1" t="s">
        <v>519</v>
      </c>
      <c r="B7" s="1">
        <v>466</v>
      </c>
      <c r="C7" s="1">
        <v>461</v>
      </c>
      <c r="D7" s="1">
        <v>448</v>
      </c>
      <c r="E7" s="1">
        <v>8</v>
      </c>
      <c r="F7" s="1">
        <v>1</v>
      </c>
      <c r="G7" s="1">
        <v>4</v>
      </c>
      <c r="H7" s="1">
        <v>1</v>
      </c>
      <c r="I7" s="1">
        <v>4</v>
      </c>
    </row>
    <row r="8" spans="1:9" x14ac:dyDescent="0.2">
      <c r="A8" s="1" t="s">
        <v>577</v>
      </c>
      <c r="B8" s="1">
        <v>403</v>
      </c>
      <c r="C8" s="1">
        <v>403</v>
      </c>
      <c r="D8" s="1">
        <v>388</v>
      </c>
      <c r="E8" s="1">
        <v>7</v>
      </c>
      <c r="F8" s="1">
        <v>7</v>
      </c>
      <c r="G8" s="1">
        <v>1</v>
      </c>
      <c r="H8" s="1">
        <v>0</v>
      </c>
      <c r="I8" s="1">
        <v>0</v>
      </c>
    </row>
    <row r="9" spans="1:9" x14ac:dyDescent="0.2">
      <c r="A9" s="1" t="s">
        <v>516</v>
      </c>
      <c r="B9" s="1">
        <v>88</v>
      </c>
      <c r="C9" s="1">
        <v>88</v>
      </c>
      <c r="D9" s="1">
        <v>79</v>
      </c>
      <c r="E9" s="1">
        <v>1</v>
      </c>
      <c r="F9" s="1">
        <v>7</v>
      </c>
      <c r="G9" s="1">
        <v>1</v>
      </c>
      <c r="H9" s="1">
        <v>0</v>
      </c>
      <c r="I9" s="1">
        <v>0</v>
      </c>
    </row>
    <row r="10" spans="1:9" x14ac:dyDescent="0.2">
      <c r="A10" s="1" t="s">
        <v>517</v>
      </c>
      <c r="B10" s="1">
        <v>114</v>
      </c>
      <c r="C10" s="1">
        <v>114</v>
      </c>
      <c r="D10" s="1">
        <v>108</v>
      </c>
      <c r="E10" s="1">
        <v>6</v>
      </c>
      <c r="F10" s="1">
        <v>0</v>
      </c>
      <c r="G10" s="1">
        <v>0</v>
      </c>
      <c r="H10" s="1">
        <v>0</v>
      </c>
      <c r="I10" s="1">
        <v>0</v>
      </c>
    </row>
    <row r="11" spans="1:9" x14ac:dyDescent="0.2">
      <c r="A11" s="1" t="s">
        <v>518</v>
      </c>
      <c r="B11" s="1">
        <v>46</v>
      </c>
      <c r="C11" s="1">
        <v>46</v>
      </c>
      <c r="D11" s="1">
        <v>46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</row>
    <row r="12" spans="1:9" x14ac:dyDescent="0.2">
      <c r="A12" s="1" t="s">
        <v>511</v>
      </c>
      <c r="B12" s="1">
        <v>411</v>
      </c>
      <c r="C12" s="1">
        <v>410</v>
      </c>
      <c r="D12" s="1">
        <v>407</v>
      </c>
      <c r="E12" s="1">
        <v>1</v>
      </c>
      <c r="F12" s="1">
        <v>1</v>
      </c>
      <c r="G12" s="1">
        <v>1</v>
      </c>
      <c r="H12" s="1">
        <v>0</v>
      </c>
      <c r="I12" s="1">
        <v>1</v>
      </c>
    </row>
    <row r="13" spans="1:9" x14ac:dyDescent="0.2">
      <c r="A13" s="1" t="s">
        <v>578</v>
      </c>
      <c r="B13" s="1">
        <v>50</v>
      </c>
      <c r="C13" s="1">
        <v>50</v>
      </c>
      <c r="D13" s="1">
        <v>50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</row>
    <row r="14" spans="1:9" x14ac:dyDescent="0.2">
      <c r="A14" s="1" t="s">
        <v>515</v>
      </c>
      <c r="B14" s="1">
        <v>193</v>
      </c>
      <c r="C14" s="1">
        <v>192</v>
      </c>
      <c r="D14" s="1">
        <v>189</v>
      </c>
      <c r="E14" s="1">
        <v>1</v>
      </c>
      <c r="F14" s="1">
        <v>1</v>
      </c>
      <c r="G14" s="1">
        <v>1</v>
      </c>
      <c r="H14" s="1">
        <v>0</v>
      </c>
      <c r="I14" s="1">
        <v>1</v>
      </c>
    </row>
    <row r="15" spans="1:9" x14ac:dyDescent="0.2">
      <c r="A15" s="1" t="s">
        <v>579</v>
      </c>
      <c r="B15" s="1">
        <v>30</v>
      </c>
      <c r="C15" s="1">
        <v>30</v>
      </c>
      <c r="D15" s="1">
        <v>30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1:9" x14ac:dyDescent="0.2">
      <c r="A16" s="1" t="s">
        <v>512</v>
      </c>
      <c r="B16" s="1">
        <v>332</v>
      </c>
      <c r="C16" s="1">
        <v>329</v>
      </c>
      <c r="D16" s="1">
        <v>325</v>
      </c>
      <c r="E16" s="1">
        <v>1</v>
      </c>
      <c r="F16" s="1">
        <v>1</v>
      </c>
      <c r="G16" s="1">
        <v>2</v>
      </c>
      <c r="H16" s="1">
        <v>0</v>
      </c>
      <c r="I16" s="1">
        <v>3</v>
      </c>
    </row>
    <row r="17" spans="1:9" x14ac:dyDescent="0.2">
      <c r="A17" s="1" t="s">
        <v>580</v>
      </c>
      <c r="B17" s="1">
        <v>35</v>
      </c>
      <c r="C17" s="1">
        <v>35</v>
      </c>
      <c r="D17" s="1">
        <v>34</v>
      </c>
      <c r="E17" s="1">
        <v>0</v>
      </c>
      <c r="F17" s="1">
        <v>0</v>
      </c>
      <c r="G17" s="1">
        <v>1</v>
      </c>
      <c r="H17" s="1">
        <v>0</v>
      </c>
      <c r="I17" s="1">
        <v>0</v>
      </c>
    </row>
    <row r="18" spans="1:9" x14ac:dyDescent="0.2">
      <c r="A18" s="1" t="s">
        <v>581</v>
      </c>
      <c r="B18" s="1">
        <v>68</v>
      </c>
      <c r="C18" s="1">
        <v>68</v>
      </c>
      <c r="D18" s="1">
        <v>68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9" x14ac:dyDescent="0.2">
      <c r="A19" s="1" t="s">
        <v>582</v>
      </c>
      <c r="B19" s="1">
        <v>56</v>
      </c>
      <c r="C19" s="1">
        <v>56</v>
      </c>
      <c r="D19" s="1">
        <v>56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1:9" x14ac:dyDescent="0.2">
      <c r="A20" s="1" t="s">
        <v>514</v>
      </c>
      <c r="B20" s="1">
        <v>23</v>
      </c>
      <c r="C20" s="1">
        <v>23</v>
      </c>
      <c r="D20" s="1">
        <v>23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</row>
    <row r="21" spans="1:9" x14ac:dyDescent="0.2">
      <c r="A21" s="1" t="s">
        <v>576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</row>
    <row r="22" spans="1:9" x14ac:dyDescent="0.2">
      <c r="A22" s="1" t="s">
        <v>513</v>
      </c>
      <c r="B22" s="1">
        <v>28</v>
      </c>
      <c r="C22" s="1">
        <v>28</v>
      </c>
      <c r="D22" s="1">
        <v>25</v>
      </c>
      <c r="E22" s="1">
        <v>3</v>
      </c>
      <c r="F22" s="1">
        <v>0</v>
      </c>
      <c r="G22" s="1">
        <v>0</v>
      </c>
      <c r="H22" s="1">
        <v>0</v>
      </c>
      <c r="I22" s="1">
        <v>0</v>
      </c>
    </row>
    <row r="23" spans="1:9" x14ac:dyDescent="0.2">
      <c r="A23" s="1" t="s">
        <v>3</v>
      </c>
      <c r="B23" s="1">
        <v>904</v>
      </c>
      <c r="C23" s="1">
        <v>862</v>
      </c>
      <c r="D23" s="1">
        <v>30</v>
      </c>
      <c r="E23" s="1">
        <v>814</v>
      </c>
      <c r="F23" s="1">
        <v>0</v>
      </c>
      <c r="G23" s="1">
        <v>18</v>
      </c>
      <c r="H23" s="1">
        <v>18</v>
      </c>
      <c r="I23" s="1">
        <v>24</v>
      </c>
    </row>
    <row r="24" spans="1:9" x14ac:dyDescent="0.2">
      <c r="A24" s="1" t="s">
        <v>40</v>
      </c>
      <c r="B24" s="1">
        <v>312</v>
      </c>
      <c r="C24" s="1">
        <v>305</v>
      </c>
      <c r="D24" s="1">
        <v>12</v>
      </c>
      <c r="E24" s="1">
        <v>289</v>
      </c>
      <c r="F24" s="1">
        <v>0</v>
      </c>
      <c r="G24" s="1">
        <v>4</v>
      </c>
      <c r="H24" s="1">
        <v>3</v>
      </c>
      <c r="I24" s="1">
        <v>4</v>
      </c>
    </row>
    <row r="25" spans="1:9" x14ac:dyDescent="0.2">
      <c r="A25" s="1" t="s">
        <v>583</v>
      </c>
      <c r="B25" s="1">
        <v>33</v>
      </c>
      <c r="C25" s="1">
        <v>29</v>
      </c>
      <c r="D25" s="1">
        <v>1</v>
      </c>
      <c r="E25" s="1">
        <v>27</v>
      </c>
      <c r="F25" s="1">
        <v>0</v>
      </c>
      <c r="G25" s="1">
        <v>1</v>
      </c>
      <c r="H25" s="1">
        <v>1</v>
      </c>
      <c r="I25" s="1">
        <v>3</v>
      </c>
    </row>
    <row r="26" spans="1:9" x14ac:dyDescent="0.2">
      <c r="A26" s="1" t="s">
        <v>521</v>
      </c>
      <c r="B26" s="1">
        <v>62</v>
      </c>
      <c r="C26" s="1">
        <v>61</v>
      </c>
      <c r="D26" s="1">
        <v>1</v>
      </c>
      <c r="E26" s="1">
        <v>60</v>
      </c>
      <c r="F26" s="1">
        <v>0</v>
      </c>
      <c r="G26" s="1">
        <v>0</v>
      </c>
      <c r="H26" s="1">
        <v>0</v>
      </c>
      <c r="I26" s="1">
        <v>1</v>
      </c>
    </row>
    <row r="27" spans="1:9" x14ac:dyDescent="0.2">
      <c r="A27" s="1" t="s">
        <v>522</v>
      </c>
      <c r="B27" s="1">
        <v>74</v>
      </c>
      <c r="C27" s="1">
        <v>73</v>
      </c>
      <c r="D27" s="1">
        <v>0</v>
      </c>
      <c r="E27" s="1">
        <v>72</v>
      </c>
      <c r="F27" s="1">
        <v>0</v>
      </c>
      <c r="G27" s="1">
        <v>1</v>
      </c>
      <c r="H27" s="1">
        <v>1</v>
      </c>
      <c r="I27" s="1">
        <v>0</v>
      </c>
    </row>
    <row r="28" spans="1:9" x14ac:dyDescent="0.2">
      <c r="A28" s="1" t="s">
        <v>523</v>
      </c>
      <c r="B28" s="1">
        <v>69</v>
      </c>
      <c r="C28" s="1">
        <v>69</v>
      </c>
      <c r="D28" s="1">
        <v>1</v>
      </c>
      <c r="E28" s="1">
        <v>68</v>
      </c>
      <c r="F28" s="1">
        <v>0</v>
      </c>
      <c r="G28" s="1">
        <v>0</v>
      </c>
      <c r="H28" s="1">
        <v>0</v>
      </c>
      <c r="I28" s="1">
        <v>0</v>
      </c>
    </row>
    <row r="29" spans="1:9" x14ac:dyDescent="0.2">
      <c r="A29" s="1" t="s">
        <v>524</v>
      </c>
      <c r="B29" s="1">
        <v>84</v>
      </c>
      <c r="C29" s="1">
        <v>79</v>
      </c>
      <c r="D29" s="1">
        <v>6</v>
      </c>
      <c r="E29" s="1">
        <v>71</v>
      </c>
      <c r="F29" s="1">
        <v>0</v>
      </c>
      <c r="G29" s="1">
        <v>2</v>
      </c>
      <c r="H29" s="1">
        <v>0</v>
      </c>
      <c r="I29" s="1">
        <v>5</v>
      </c>
    </row>
    <row r="30" spans="1:9" x14ac:dyDescent="0.2">
      <c r="A30" s="1" t="s">
        <v>525</v>
      </c>
      <c r="B30" s="1">
        <v>20</v>
      </c>
      <c r="C30" s="1">
        <v>19</v>
      </c>
      <c r="D30" s="1">
        <v>2</v>
      </c>
      <c r="E30" s="1">
        <v>17</v>
      </c>
      <c r="F30" s="1">
        <v>0</v>
      </c>
      <c r="G30" s="1">
        <v>0</v>
      </c>
      <c r="H30" s="1">
        <v>0</v>
      </c>
      <c r="I30" s="1">
        <v>1</v>
      </c>
    </row>
    <row r="31" spans="1:9" x14ac:dyDescent="0.2">
      <c r="A31" s="1" t="s">
        <v>526</v>
      </c>
      <c r="B31" s="1">
        <v>176</v>
      </c>
      <c r="C31" s="1">
        <v>167</v>
      </c>
      <c r="D31" s="1">
        <v>6</v>
      </c>
      <c r="E31" s="1">
        <v>151</v>
      </c>
      <c r="F31" s="1">
        <v>0</v>
      </c>
      <c r="G31" s="1">
        <v>10</v>
      </c>
      <c r="H31" s="1">
        <v>8</v>
      </c>
      <c r="I31" s="1">
        <v>1</v>
      </c>
    </row>
    <row r="32" spans="1:9" x14ac:dyDescent="0.2">
      <c r="A32" s="1" t="s">
        <v>4</v>
      </c>
      <c r="B32" s="1">
        <v>81</v>
      </c>
      <c r="C32" s="1">
        <v>78</v>
      </c>
      <c r="D32" s="1">
        <v>3</v>
      </c>
      <c r="E32" s="1">
        <v>2</v>
      </c>
      <c r="F32" s="1">
        <v>72</v>
      </c>
      <c r="G32" s="1">
        <v>1</v>
      </c>
      <c r="H32" s="1">
        <v>3</v>
      </c>
      <c r="I32" s="1">
        <v>0</v>
      </c>
    </row>
    <row r="33" spans="1:9" x14ac:dyDescent="0.2">
      <c r="A33" s="1" t="s">
        <v>41</v>
      </c>
      <c r="B33" s="1">
        <v>15</v>
      </c>
      <c r="C33" s="1">
        <v>14</v>
      </c>
      <c r="D33" s="1">
        <v>2</v>
      </c>
      <c r="E33" s="1">
        <v>0</v>
      </c>
      <c r="F33" s="1">
        <v>11</v>
      </c>
      <c r="G33" s="1">
        <v>1</v>
      </c>
      <c r="H33" s="1">
        <v>1</v>
      </c>
      <c r="I33" s="1">
        <v>0</v>
      </c>
    </row>
    <row r="34" spans="1:9" x14ac:dyDescent="0.2">
      <c r="A34" s="1" t="s">
        <v>531</v>
      </c>
      <c r="B34" s="1">
        <v>26</v>
      </c>
      <c r="C34" s="1">
        <v>25</v>
      </c>
      <c r="D34" s="1">
        <v>0</v>
      </c>
      <c r="E34" s="1">
        <v>0</v>
      </c>
      <c r="F34" s="1">
        <v>25</v>
      </c>
      <c r="G34" s="1">
        <v>0</v>
      </c>
      <c r="H34" s="1">
        <v>1</v>
      </c>
      <c r="I34" s="1">
        <v>0</v>
      </c>
    </row>
    <row r="35" spans="1:9" x14ac:dyDescent="0.2">
      <c r="A35" s="1" t="s">
        <v>528</v>
      </c>
      <c r="B35" s="1">
        <v>39</v>
      </c>
      <c r="C35" s="1">
        <v>38</v>
      </c>
      <c r="D35" s="1">
        <v>1</v>
      </c>
      <c r="E35" s="1">
        <v>2</v>
      </c>
      <c r="F35" s="1">
        <v>35</v>
      </c>
      <c r="G35" s="1">
        <v>0</v>
      </c>
      <c r="H35" s="1">
        <v>1</v>
      </c>
      <c r="I35" s="1">
        <v>0</v>
      </c>
    </row>
    <row r="36" spans="1:9" x14ac:dyDescent="0.2">
      <c r="A36" s="1" t="s">
        <v>575</v>
      </c>
      <c r="B36" s="1">
        <v>26</v>
      </c>
      <c r="C36" s="1">
        <v>25</v>
      </c>
      <c r="D36" s="1">
        <v>0</v>
      </c>
      <c r="E36" s="1">
        <v>1</v>
      </c>
      <c r="F36" s="1">
        <v>24</v>
      </c>
      <c r="G36" s="1">
        <v>0</v>
      </c>
      <c r="H36" s="1">
        <v>1</v>
      </c>
      <c r="I36" s="1">
        <v>0</v>
      </c>
    </row>
    <row r="37" spans="1:9" x14ac:dyDescent="0.2">
      <c r="A37" s="1" t="s">
        <v>530</v>
      </c>
      <c r="B37" s="1">
        <v>1</v>
      </c>
      <c r="C37" s="1">
        <v>1</v>
      </c>
      <c r="D37" s="1">
        <v>0</v>
      </c>
      <c r="E37" s="1">
        <v>0</v>
      </c>
      <c r="F37" s="1">
        <v>1</v>
      </c>
      <c r="G37" s="1">
        <v>0</v>
      </c>
      <c r="H37" s="1">
        <v>0</v>
      </c>
      <c r="I37" s="1">
        <v>0</v>
      </c>
    </row>
    <row r="38" spans="1:9" x14ac:dyDescent="0.2">
      <c r="A38" s="1" t="s">
        <v>5</v>
      </c>
      <c r="B38" s="1">
        <v>636</v>
      </c>
      <c r="C38" s="1">
        <v>616</v>
      </c>
      <c r="D38" s="1">
        <v>7</v>
      </c>
      <c r="E38" s="1">
        <v>18</v>
      </c>
      <c r="F38" s="1">
        <v>0</v>
      </c>
      <c r="G38" s="1">
        <v>591</v>
      </c>
      <c r="H38" s="1">
        <v>0</v>
      </c>
      <c r="I38" s="1">
        <v>20</v>
      </c>
    </row>
    <row r="39" spans="1:9" x14ac:dyDescent="0.2">
      <c r="A39" s="1" t="s">
        <v>42</v>
      </c>
      <c r="B39" s="1">
        <v>151</v>
      </c>
      <c r="C39" s="1">
        <v>145</v>
      </c>
      <c r="D39" s="1">
        <v>6</v>
      </c>
      <c r="E39" s="1">
        <v>7</v>
      </c>
      <c r="F39" s="1">
        <v>0</v>
      </c>
      <c r="G39" s="1">
        <v>132</v>
      </c>
      <c r="H39" s="1">
        <v>0</v>
      </c>
      <c r="I39" s="1">
        <v>6</v>
      </c>
    </row>
    <row r="40" spans="1:9" x14ac:dyDescent="0.2">
      <c r="A40" s="1" t="s">
        <v>572</v>
      </c>
      <c r="B40" s="1">
        <v>301</v>
      </c>
      <c r="C40" s="1">
        <v>298</v>
      </c>
      <c r="D40" s="1">
        <v>0</v>
      </c>
      <c r="E40" s="1">
        <v>10</v>
      </c>
      <c r="F40" s="1">
        <v>0</v>
      </c>
      <c r="G40" s="1">
        <v>288</v>
      </c>
      <c r="H40" s="1">
        <v>0</v>
      </c>
      <c r="I40" s="1">
        <v>3</v>
      </c>
    </row>
    <row r="41" spans="1:9" x14ac:dyDescent="0.2">
      <c r="A41" s="1" t="s">
        <v>573</v>
      </c>
      <c r="B41" s="1">
        <v>76</v>
      </c>
      <c r="C41" s="1">
        <v>76</v>
      </c>
      <c r="D41" s="1">
        <v>0</v>
      </c>
      <c r="E41" s="1">
        <v>0</v>
      </c>
      <c r="F41" s="1">
        <v>0</v>
      </c>
      <c r="G41" s="1">
        <v>76</v>
      </c>
      <c r="H41" s="1">
        <v>0</v>
      </c>
      <c r="I41" s="1">
        <v>0</v>
      </c>
    </row>
    <row r="42" spans="1:9" x14ac:dyDescent="0.2">
      <c r="A42" s="1" t="s">
        <v>574</v>
      </c>
      <c r="B42" s="1">
        <v>66</v>
      </c>
      <c r="C42" s="1">
        <v>56</v>
      </c>
      <c r="D42" s="1">
        <v>1</v>
      </c>
      <c r="E42" s="1">
        <v>0</v>
      </c>
      <c r="F42" s="1">
        <v>0</v>
      </c>
      <c r="G42" s="1">
        <v>55</v>
      </c>
      <c r="H42" s="1">
        <v>0</v>
      </c>
      <c r="I42" s="1">
        <v>10</v>
      </c>
    </row>
    <row r="43" spans="1:9" x14ac:dyDescent="0.2">
      <c r="A43" s="1" t="s">
        <v>6</v>
      </c>
      <c r="B43" s="1">
        <v>166</v>
      </c>
      <c r="C43" s="1">
        <v>9</v>
      </c>
      <c r="D43" s="1">
        <v>3</v>
      </c>
      <c r="E43" s="1">
        <v>3</v>
      </c>
      <c r="F43" s="1">
        <v>3</v>
      </c>
      <c r="G43" s="1">
        <v>0</v>
      </c>
      <c r="H43" s="1">
        <v>153</v>
      </c>
      <c r="I43" s="1">
        <v>4</v>
      </c>
    </row>
    <row r="44" spans="1:9" x14ac:dyDescent="0.2">
      <c r="A44" s="1" t="s">
        <v>121</v>
      </c>
      <c r="B44" s="1">
        <v>1819</v>
      </c>
      <c r="C44" s="1">
        <v>24</v>
      </c>
      <c r="D44" s="1">
        <v>7</v>
      </c>
      <c r="E44" s="1">
        <v>11</v>
      </c>
      <c r="F44" s="1">
        <v>3</v>
      </c>
      <c r="G44" s="1">
        <v>3</v>
      </c>
      <c r="H44" s="1">
        <v>5</v>
      </c>
      <c r="I44" s="1">
        <v>1790</v>
      </c>
    </row>
    <row r="45" spans="1:9" x14ac:dyDescent="0.2">
      <c r="A45" s="1" t="s">
        <v>532</v>
      </c>
      <c r="B45" s="1">
        <v>608</v>
      </c>
      <c r="C45" s="1">
        <v>6</v>
      </c>
      <c r="D45" s="1">
        <v>2</v>
      </c>
      <c r="E45" s="1">
        <v>4</v>
      </c>
      <c r="F45" s="1">
        <v>0</v>
      </c>
      <c r="G45" s="1">
        <v>0</v>
      </c>
      <c r="H45" s="1">
        <v>2</v>
      </c>
      <c r="I45" s="1">
        <v>600</v>
      </c>
    </row>
    <row r="46" spans="1:9" x14ac:dyDescent="0.2">
      <c r="A46" s="1" t="s">
        <v>570</v>
      </c>
      <c r="B46" s="1">
        <v>93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93</v>
      </c>
    </row>
    <row r="47" spans="1:9" x14ac:dyDescent="0.2">
      <c r="A47" s="1" t="s">
        <v>533</v>
      </c>
      <c r="B47" s="1">
        <v>126</v>
      </c>
      <c r="C47" s="1">
        <v>1</v>
      </c>
      <c r="D47" s="1">
        <v>0</v>
      </c>
      <c r="E47" s="1">
        <v>1</v>
      </c>
      <c r="F47" s="1">
        <v>0</v>
      </c>
      <c r="G47" s="1">
        <v>0</v>
      </c>
      <c r="H47" s="1">
        <v>0</v>
      </c>
      <c r="I47" s="1">
        <v>125</v>
      </c>
    </row>
    <row r="48" spans="1:9" x14ac:dyDescent="0.2">
      <c r="A48" s="1" t="s">
        <v>571</v>
      </c>
      <c r="B48" s="1">
        <v>106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106</v>
      </c>
    </row>
    <row r="49" spans="1:9" x14ac:dyDescent="0.2">
      <c r="A49" s="1" t="s">
        <v>534</v>
      </c>
      <c r="B49" s="1">
        <v>247</v>
      </c>
      <c r="C49" s="1">
        <v>4</v>
      </c>
      <c r="D49" s="1">
        <v>4</v>
      </c>
      <c r="E49" s="1">
        <v>0</v>
      </c>
      <c r="F49" s="1">
        <v>0</v>
      </c>
      <c r="G49" s="1">
        <v>0</v>
      </c>
      <c r="H49" s="1">
        <v>2</v>
      </c>
      <c r="I49" s="1">
        <v>241</v>
      </c>
    </row>
    <row r="50" spans="1:9" x14ac:dyDescent="0.2">
      <c r="A50" s="1" t="s">
        <v>47</v>
      </c>
      <c r="B50" s="1">
        <v>24</v>
      </c>
      <c r="C50" s="1">
        <v>21</v>
      </c>
      <c r="D50" s="1">
        <v>8</v>
      </c>
      <c r="E50" s="1">
        <v>10</v>
      </c>
      <c r="F50" s="1">
        <v>1</v>
      </c>
      <c r="G50" s="1">
        <v>2</v>
      </c>
      <c r="H50" s="1">
        <v>2</v>
      </c>
      <c r="I50" s="1">
        <v>1</v>
      </c>
    </row>
    <row r="51" spans="1:9" x14ac:dyDescent="0.2">
      <c r="A51" s="1" t="s">
        <v>45</v>
      </c>
      <c r="B51" s="1">
        <v>14</v>
      </c>
      <c r="C51" s="1">
        <v>11</v>
      </c>
      <c r="D51" s="1">
        <v>11</v>
      </c>
      <c r="E51" s="1">
        <v>0</v>
      </c>
      <c r="F51" s="1">
        <v>0</v>
      </c>
      <c r="G51" s="1">
        <v>0</v>
      </c>
      <c r="H51" s="1">
        <v>0</v>
      </c>
      <c r="I51" s="1">
        <v>3</v>
      </c>
    </row>
    <row r="52" spans="1:9" x14ac:dyDescent="0.2">
      <c r="A52" s="1" t="s">
        <v>46</v>
      </c>
      <c r="B52" s="1">
        <v>127</v>
      </c>
      <c r="C52" s="1">
        <v>60</v>
      </c>
      <c r="D52" s="1">
        <v>13</v>
      </c>
      <c r="E52" s="1">
        <v>21</v>
      </c>
      <c r="F52" s="1">
        <v>0</v>
      </c>
      <c r="G52" s="1">
        <v>26</v>
      </c>
      <c r="H52" s="1">
        <v>10</v>
      </c>
      <c r="I52" s="1">
        <v>57</v>
      </c>
    </row>
    <row r="53" spans="1:9" x14ac:dyDescent="0.2">
      <c r="A53" s="1" t="s">
        <v>122</v>
      </c>
      <c r="B53" s="1">
        <v>89</v>
      </c>
      <c r="C53" s="1">
        <v>45</v>
      </c>
      <c r="D53" s="1">
        <v>9</v>
      </c>
      <c r="E53" s="1">
        <v>27</v>
      </c>
      <c r="F53" s="1">
        <v>4</v>
      </c>
      <c r="G53" s="1">
        <v>5</v>
      </c>
      <c r="H53" s="1">
        <v>15</v>
      </c>
      <c r="I53" s="1">
        <v>29</v>
      </c>
    </row>
    <row r="54" spans="1:9" x14ac:dyDescent="0.2">
      <c r="A54" s="1" t="s">
        <v>124</v>
      </c>
      <c r="B54" s="1">
        <v>30</v>
      </c>
      <c r="C54" s="1">
        <v>12</v>
      </c>
      <c r="D54" s="1">
        <v>8</v>
      </c>
      <c r="E54" s="1">
        <v>4</v>
      </c>
      <c r="F54" s="1">
        <v>0</v>
      </c>
      <c r="G54" s="1">
        <v>0</v>
      </c>
      <c r="H54" s="1">
        <v>0</v>
      </c>
      <c r="I54" s="1">
        <v>18</v>
      </c>
    </row>
    <row r="55" spans="1:9" x14ac:dyDescent="0.2">
      <c r="A55" s="1" t="s">
        <v>125</v>
      </c>
      <c r="B55" s="1">
        <v>73</v>
      </c>
      <c r="C55" s="1">
        <v>32</v>
      </c>
      <c r="D55" s="1">
        <v>10</v>
      </c>
      <c r="E55" s="1">
        <v>18</v>
      </c>
      <c r="F55" s="1">
        <v>1</v>
      </c>
      <c r="G55" s="1">
        <v>3</v>
      </c>
      <c r="H55" s="1">
        <v>4</v>
      </c>
      <c r="I55" s="1">
        <v>37</v>
      </c>
    </row>
    <row r="56" spans="1:9" x14ac:dyDescent="0.2">
      <c r="A56" s="1" t="s">
        <v>105</v>
      </c>
      <c r="B56" s="1">
        <v>1962</v>
      </c>
      <c r="C56" s="1">
        <v>1046</v>
      </c>
      <c r="D56" s="1">
        <v>559</v>
      </c>
      <c r="E56" s="1">
        <v>354</v>
      </c>
      <c r="F56" s="1">
        <v>63</v>
      </c>
      <c r="G56" s="1">
        <v>70</v>
      </c>
      <c r="H56" s="1">
        <v>66</v>
      </c>
      <c r="I56" s="1">
        <v>850</v>
      </c>
    </row>
    <row r="57" spans="1:9" x14ac:dyDescent="0.2">
      <c r="A57" s="22" t="s">
        <v>327</v>
      </c>
      <c r="B57" s="22"/>
      <c r="C57" s="22"/>
      <c r="D57" s="22"/>
      <c r="E57" s="22"/>
      <c r="F57" s="22"/>
      <c r="G57" s="22"/>
      <c r="H57" s="22"/>
      <c r="I57" s="22"/>
    </row>
  </sheetData>
  <mergeCells count="2">
    <mergeCell ref="B2:I2"/>
    <mergeCell ref="A57:I57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485A9-50A4-45AB-9A2C-31AC535A617B}">
  <dimension ref="A1:I61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538</v>
      </c>
    </row>
    <row r="2" spans="1:9" x14ac:dyDescent="0.2">
      <c r="A2" s="5" t="s">
        <v>536</v>
      </c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6" t="s">
        <v>537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372</v>
      </c>
    </row>
    <row r="6" spans="1:9" x14ac:dyDescent="0.2">
      <c r="A6" s="1" t="s">
        <v>362</v>
      </c>
      <c r="B6" s="1">
        <v>7711</v>
      </c>
      <c r="C6" s="1">
        <v>4587</v>
      </c>
      <c r="D6" s="1">
        <v>2369</v>
      </c>
      <c r="E6" s="1">
        <v>1328</v>
      </c>
      <c r="F6" s="1">
        <v>157</v>
      </c>
      <c r="G6" s="1">
        <v>733</v>
      </c>
      <c r="H6" s="1">
        <v>277</v>
      </c>
      <c r="I6" s="1">
        <v>2847</v>
      </c>
    </row>
    <row r="7" spans="1:9" x14ac:dyDescent="0.2">
      <c r="A7" s="1" t="s">
        <v>539</v>
      </c>
      <c r="B7" s="1">
        <v>5425</v>
      </c>
      <c r="C7" s="1">
        <v>3313</v>
      </c>
      <c r="D7" s="1">
        <v>1695</v>
      </c>
      <c r="E7" s="1">
        <v>1019</v>
      </c>
      <c r="F7" s="1">
        <v>103</v>
      </c>
      <c r="G7" s="1">
        <v>496</v>
      </c>
      <c r="H7" s="1">
        <v>169</v>
      </c>
      <c r="I7" s="1">
        <v>1943</v>
      </c>
    </row>
    <row r="8" spans="1:9" x14ac:dyDescent="0.2">
      <c r="A8" s="1" t="s">
        <v>540</v>
      </c>
      <c r="B8" s="1">
        <v>2161</v>
      </c>
      <c r="C8" s="1">
        <v>1192</v>
      </c>
      <c r="D8" s="1">
        <v>629</v>
      </c>
      <c r="E8" s="1">
        <v>283</v>
      </c>
      <c r="F8" s="1">
        <v>49</v>
      </c>
      <c r="G8" s="1">
        <v>231</v>
      </c>
      <c r="H8" s="1">
        <v>97</v>
      </c>
      <c r="I8" s="1">
        <v>872</v>
      </c>
    </row>
    <row r="9" spans="1:9" x14ac:dyDescent="0.2">
      <c r="A9" s="1" t="s">
        <v>541</v>
      </c>
      <c r="B9" s="1">
        <v>125</v>
      </c>
      <c r="C9" s="1">
        <v>82</v>
      </c>
      <c r="D9" s="1">
        <v>45</v>
      </c>
      <c r="E9" s="1">
        <v>26</v>
      </c>
      <c r="F9" s="1">
        <v>5</v>
      </c>
      <c r="G9" s="1">
        <v>6</v>
      </c>
      <c r="H9" s="1">
        <v>11</v>
      </c>
      <c r="I9" s="1">
        <v>32</v>
      </c>
    </row>
    <row r="11" spans="1:9" x14ac:dyDescent="0.2">
      <c r="A11" s="1" t="s">
        <v>344</v>
      </c>
      <c r="B11" s="1">
        <v>3829</v>
      </c>
      <c r="C11" s="1">
        <v>2267</v>
      </c>
      <c r="D11" s="1">
        <v>1102</v>
      </c>
      <c r="E11" s="1">
        <v>710</v>
      </c>
      <c r="F11" s="1">
        <v>106</v>
      </c>
      <c r="G11" s="1">
        <v>349</v>
      </c>
      <c r="H11" s="1">
        <v>143</v>
      </c>
      <c r="I11" s="1">
        <v>1419</v>
      </c>
    </row>
    <row r="12" spans="1:9" x14ac:dyDescent="0.2">
      <c r="A12" s="1" t="s">
        <v>539</v>
      </c>
      <c r="B12" s="1">
        <v>2692</v>
      </c>
      <c r="C12" s="1">
        <v>1652</v>
      </c>
      <c r="D12" s="1">
        <v>796</v>
      </c>
      <c r="E12" s="1">
        <v>557</v>
      </c>
      <c r="F12" s="1">
        <v>63</v>
      </c>
      <c r="G12" s="1">
        <v>236</v>
      </c>
      <c r="H12" s="1">
        <v>86</v>
      </c>
      <c r="I12" s="1">
        <v>954</v>
      </c>
    </row>
    <row r="13" spans="1:9" x14ac:dyDescent="0.2">
      <c r="A13" s="1" t="s">
        <v>540</v>
      </c>
      <c r="B13" s="1">
        <v>1085</v>
      </c>
      <c r="C13" s="1">
        <v>579</v>
      </c>
      <c r="D13" s="1">
        <v>291</v>
      </c>
      <c r="E13" s="1">
        <v>137</v>
      </c>
      <c r="F13" s="1">
        <v>39</v>
      </c>
      <c r="G13" s="1">
        <v>112</v>
      </c>
      <c r="H13" s="1">
        <v>53</v>
      </c>
      <c r="I13" s="1">
        <v>453</v>
      </c>
    </row>
    <row r="14" spans="1:9" x14ac:dyDescent="0.2">
      <c r="A14" s="1" t="s">
        <v>541</v>
      </c>
      <c r="B14" s="1">
        <v>52</v>
      </c>
      <c r="C14" s="1">
        <v>36</v>
      </c>
      <c r="D14" s="1">
        <v>15</v>
      </c>
      <c r="E14" s="1">
        <v>16</v>
      </c>
      <c r="F14" s="1">
        <v>4</v>
      </c>
      <c r="G14" s="1">
        <v>1</v>
      </c>
      <c r="H14" s="1">
        <v>4</v>
      </c>
      <c r="I14" s="1">
        <v>12</v>
      </c>
    </row>
    <row r="16" spans="1:9" x14ac:dyDescent="0.2">
      <c r="A16" s="1" t="s">
        <v>345</v>
      </c>
      <c r="B16" s="1">
        <v>3882</v>
      </c>
      <c r="C16" s="1">
        <v>2320</v>
      </c>
      <c r="D16" s="1">
        <v>1267</v>
      </c>
      <c r="E16" s="1">
        <v>618</v>
      </c>
      <c r="F16" s="1">
        <v>51</v>
      </c>
      <c r="G16" s="1">
        <v>384</v>
      </c>
      <c r="H16" s="1">
        <v>134</v>
      </c>
      <c r="I16" s="1">
        <v>1428</v>
      </c>
    </row>
    <row r="17" spans="1:9" x14ac:dyDescent="0.2">
      <c r="A17" s="1" t="s">
        <v>539</v>
      </c>
      <c r="B17" s="1">
        <v>2733</v>
      </c>
      <c r="C17" s="1">
        <v>1661</v>
      </c>
      <c r="D17" s="1">
        <v>899</v>
      </c>
      <c r="E17" s="1">
        <v>462</v>
      </c>
      <c r="F17" s="1">
        <v>40</v>
      </c>
      <c r="G17" s="1">
        <v>260</v>
      </c>
      <c r="H17" s="1">
        <v>83</v>
      </c>
      <c r="I17" s="1">
        <v>989</v>
      </c>
    </row>
    <row r="18" spans="1:9" x14ac:dyDescent="0.2">
      <c r="A18" s="1" t="s">
        <v>540</v>
      </c>
      <c r="B18" s="1">
        <v>1076</v>
      </c>
      <c r="C18" s="1">
        <v>613</v>
      </c>
      <c r="D18" s="1">
        <v>338</v>
      </c>
      <c r="E18" s="1">
        <v>146</v>
      </c>
      <c r="F18" s="1">
        <v>10</v>
      </c>
      <c r="G18" s="1">
        <v>119</v>
      </c>
      <c r="H18" s="1">
        <v>44</v>
      </c>
      <c r="I18" s="1">
        <v>419</v>
      </c>
    </row>
    <row r="19" spans="1:9" x14ac:dyDescent="0.2">
      <c r="A19" s="1" t="s">
        <v>541</v>
      </c>
      <c r="B19" s="1">
        <v>73</v>
      </c>
      <c r="C19" s="1">
        <v>46</v>
      </c>
      <c r="D19" s="1">
        <v>30</v>
      </c>
      <c r="E19" s="1">
        <v>10</v>
      </c>
      <c r="F19" s="1">
        <v>1</v>
      </c>
      <c r="G19" s="1">
        <v>5</v>
      </c>
      <c r="H19" s="1">
        <v>7</v>
      </c>
      <c r="I19" s="1">
        <v>20</v>
      </c>
    </row>
    <row r="21" spans="1:9" x14ac:dyDescent="0.2">
      <c r="A21" s="1" t="s">
        <v>371</v>
      </c>
    </row>
    <row r="23" spans="1:9" x14ac:dyDescent="0.2">
      <c r="A23" s="1" t="s">
        <v>380</v>
      </c>
      <c r="B23" s="1">
        <v>3335</v>
      </c>
      <c r="C23" s="1">
        <v>2087</v>
      </c>
      <c r="D23" s="1">
        <v>1039</v>
      </c>
      <c r="E23" s="1">
        <v>634</v>
      </c>
      <c r="F23" s="1">
        <v>75</v>
      </c>
      <c r="G23" s="1">
        <v>339</v>
      </c>
      <c r="H23" s="1">
        <v>143</v>
      </c>
      <c r="I23" s="1">
        <v>1105</v>
      </c>
    </row>
    <row r="24" spans="1:9" x14ac:dyDescent="0.2">
      <c r="A24" s="1" t="s">
        <v>93</v>
      </c>
      <c r="B24" s="1">
        <v>110</v>
      </c>
      <c r="C24" s="1">
        <v>39</v>
      </c>
      <c r="D24" s="1">
        <v>34</v>
      </c>
      <c r="E24" s="1">
        <v>3</v>
      </c>
      <c r="F24" s="1">
        <v>0</v>
      </c>
      <c r="G24" s="1">
        <v>2</v>
      </c>
      <c r="H24" s="1">
        <v>0</v>
      </c>
      <c r="I24" s="1">
        <v>71</v>
      </c>
    </row>
    <row r="25" spans="1:9" x14ac:dyDescent="0.2">
      <c r="A25" s="1" t="s">
        <v>373</v>
      </c>
      <c r="B25" s="1">
        <v>587</v>
      </c>
      <c r="C25" s="1">
        <v>407</v>
      </c>
      <c r="D25" s="1">
        <v>203</v>
      </c>
      <c r="E25" s="1">
        <v>154</v>
      </c>
      <c r="F25" s="1">
        <v>3</v>
      </c>
      <c r="G25" s="1">
        <v>47</v>
      </c>
      <c r="H25" s="1">
        <v>7</v>
      </c>
      <c r="I25" s="1">
        <v>173</v>
      </c>
    </row>
    <row r="26" spans="1:9" x14ac:dyDescent="0.2">
      <c r="A26" s="1" t="s">
        <v>374</v>
      </c>
      <c r="B26" s="1">
        <v>793</v>
      </c>
      <c r="C26" s="1">
        <v>434</v>
      </c>
      <c r="D26" s="1">
        <v>196</v>
      </c>
      <c r="E26" s="1">
        <v>162</v>
      </c>
      <c r="F26" s="1">
        <v>10</v>
      </c>
      <c r="G26" s="1">
        <v>66</v>
      </c>
      <c r="H26" s="1">
        <v>20</v>
      </c>
      <c r="I26" s="1">
        <v>339</v>
      </c>
    </row>
    <row r="27" spans="1:9" x14ac:dyDescent="0.2">
      <c r="A27" s="1" t="s">
        <v>375</v>
      </c>
      <c r="B27" s="1">
        <v>779</v>
      </c>
      <c r="C27" s="1">
        <v>455</v>
      </c>
      <c r="D27" s="1">
        <v>219</v>
      </c>
      <c r="E27" s="1">
        <v>103</v>
      </c>
      <c r="F27" s="1">
        <v>15</v>
      </c>
      <c r="G27" s="1">
        <v>118</v>
      </c>
      <c r="H27" s="1">
        <v>28</v>
      </c>
      <c r="I27" s="1">
        <v>296</v>
      </c>
    </row>
    <row r="28" spans="1:9" x14ac:dyDescent="0.2">
      <c r="A28" s="1" t="s">
        <v>126</v>
      </c>
      <c r="B28" s="1">
        <v>745</v>
      </c>
      <c r="C28" s="1">
        <v>550</v>
      </c>
      <c r="D28" s="1">
        <v>293</v>
      </c>
      <c r="E28" s="1">
        <v>148</v>
      </c>
      <c r="F28" s="1">
        <v>28</v>
      </c>
      <c r="G28" s="1">
        <v>81</v>
      </c>
      <c r="H28" s="1">
        <v>46</v>
      </c>
      <c r="I28" s="1">
        <v>149</v>
      </c>
    </row>
    <row r="29" spans="1:9" x14ac:dyDescent="0.2">
      <c r="A29" s="1" t="s">
        <v>376</v>
      </c>
      <c r="B29" s="1">
        <v>96</v>
      </c>
      <c r="C29" s="1">
        <v>57</v>
      </c>
      <c r="D29" s="1">
        <v>22</v>
      </c>
      <c r="E29" s="1">
        <v>24</v>
      </c>
      <c r="F29" s="1">
        <v>5</v>
      </c>
      <c r="G29" s="1">
        <v>6</v>
      </c>
      <c r="H29" s="1">
        <v>6</v>
      </c>
      <c r="I29" s="1">
        <v>33</v>
      </c>
    </row>
    <row r="30" spans="1:9" x14ac:dyDescent="0.2">
      <c r="A30" s="1" t="s">
        <v>377</v>
      </c>
      <c r="B30" s="1">
        <v>101</v>
      </c>
      <c r="C30" s="1">
        <v>64</v>
      </c>
      <c r="D30" s="1">
        <v>30</v>
      </c>
      <c r="E30" s="1">
        <v>20</v>
      </c>
      <c r="F30" s="1">
        <v>4</v>
      </c>
      <c r="G30" s="1">
        <v>10</v>
      </c>
      <c r="H30" s="1">
        <v>11</v>
      </c>
      <c r="I30" s="1">
        <v>26</v>
      </c>
    </row>
    <row r="31" spans="1:9" x14ac:dyDescent="0.2">
      <c r="A31" s="1" t="s">
        <v>378</v>
      </c>
      <c r="B31" s="1">
        <v>94</v>
      </c>
      <c r="C31" s="1">
        <v>62</v>
      </c>
      <c r="D31" s="1">
        <v>31</v>
      </c>
      <c r="E31" s="1">
        <v>16</v>
      </c>
      <c r="F31" s="1">
        <v>7</v>
      </c>
      <c r="G31" s="1">
        <v>8</v>
      </c>
      <c r="H31" s="1">
        <v>21</v>
      </c>
      <c r="I31" s="1">
        <v>11</v>
      </c>
    </row>
    <row r="32" spans="1:9" x14ac:dyDescent="0.2">
      <c r="A32" s="1" t="s">
        <v>379</v>
      </c>
      <c r="B32" s="1">
        <v>30</v>
      </c>
      <c r="C32" s="1">
        <v>19</v>
      </c>
      <c r="D32" s="1">
        <v>11</v>
      </c>
      <c r="E32" s="1">
        <v>4</v>
      </c>
      <c r="F32" s="1">
        <v>3</v>
      </c>
      <c r="G32" s="1">
        <v>1</v>
      </c>
      <c r="H32" s="1">
        <v>4</v>
      </c>
      <c r="I32" s="1">
        <v>7</v>
      </c>
    </row>
    <row r="33" spans="1:9" x14ac:dyDescent="0.2">
      <c r="A33" s="1" t="s">
        <v>388</v>
      </c>
      <c r="B33" s="12">
        <f t="shared" ref="B33:I33" si="0">SUM(B27:B32)*100/B23</f>
        <v>55.322338830584705</v>
      </c>
      <c r="C33" s="12">
        <f t="shared" si="0"/>
        <v>57.834211787254432</v>
      </c>
      <c r="D33" s="12">
        <f t="shared" si="0"/>
        <v>58.325312800769971</v>
      </c>
      <c r="E33" s="12">
        <f t="shared" si="0"/>
        <v>49.684542586750787</v>
      </c>
      <c r="F33" s="12">
        <f t="shared" si="0"/>
        <v>82.666666666666671</v>
      </c>
      <c r="G33" s="12">
        <f t="shared" si="0"/>
        <v>66.076696165191734</v>
      </c>
      <c r="H33" s="12">
        <f t="shared" si="0"/>
        <v>81.11888111888112</v>
      </c>
      <c r="I33" s="12">
        <f t="shared" si="0"/>
        <v>47.23981900452489</v>
      </c>
    </row>
    <row r="34" spans="1:9" x14ac:dyDescent="0.2">
      <c r="A34" s="1" t="s">
        <v>389</v>
      </c>
      <c r="B34" s="12">
        <f t="shared" ref="B34:I34" si="1">SUM(B31:B32)*100/B23</f>
        <v>3.7181409295352323</v>
      </c>
      <c r="C34" s="12">
        <f t="shared" si="1"/>
        <v>3.8811691423095351</v>
      </c>
      <c r="D34" s="12">
        <f t="shared" si="1"/>
        <v>4.0423484119345527</v>
      </c>
      <c r="E34" s="12">
        <f t="shared" si="1"/>
        <v>3.1545741324921135</v>
      </c>
      <c r="F34" s="12">
        <f t="shared" si="1"/>
        <v>13.333333333333334</v>
      </c>
      <c r="G34" s="12">
        <f t="shared" si="1"/>
        <v>2.6548672566371683</v>
      </c>
      <c r="H34" s="12">
        <f t="shared" si="1"/>
        <v>17.482517482517483</v>
      </c>
      <c r="I34" s="12">
        <f t="shared" si="1"/>
        <v>1.6289592760180995</v>
      </c>
    </row>
    <row r="36" spans="1:9" x14ac:dyDescent="0.2">
      <c r="A36" s="1" t="s">
        <v>381</v>
      </c>
      <c r="B36" s="1">
        <v>1622</v>
      </c>
      <c r="C36" s="1">
        <v>1046</v>
      </c>
      <c r="D36" s="1">
        <v>480</v>
      </c>
      <c r="E36" s="1">
        <v>349</v>
      </c>
      <c r="F36" s="1">
        <v>47</v>
      </c>
      <c r="G36" s="1">
        <v>170</v>
      </c>
      <c r="H36" s="1">
        <v>75</v>
      </c>
      <c r="I36" s="1">
        <v>501</v>
      </c>
    </row>
    <row r="37" spans="1:9" x14ac:dyDescent="0.2">
      <c r="A37" s="1" t="s">
        <v>93</v>
      </c>
      <c r="B37" s="1">
        <v>51</v>
      </c>
      <c r="C37" s="1">
        <v>17</v>
      </c>
      <c r="D37" s="1">
        <v>15</v>
      </c>
      <c r="E37" s="1">
        <v>1</v>
      </c>
      <c r="F37" s="1">
        <v>0</v>
      </c>
      <c r="G37" s="1">
        <v>1</v>
      </c>
      <c r="H37" s="1">
        <v>0</v>
      </c>
      <c r="I37" s="1">
        <v>34</v>
      </c>
    </row>
    <row r="38" spans="1:9" x14ac:dyDescent="0.2">
      <c r="A38" s="1" t="s">
        <v>373</v>
      </c>
      <c r="B38" s="1">
        <v>222</v>
      </c>
      <c r="C38" s="1">
        <v>169</v>
      </c>
      <c r="D38" s="1">
        <v>68</v>
      </c>
      <c r="E38" s="1">
        <v>86</v>
      </c>
      <c r="F38" s="1">
        <v>3</v>
      </c>
      <c r="G38" s="1">
        <v>12</v>
      </c>
      <c r="H38" s="1">
        <v>3</v>
      </c>
      <c r="I38" s="1">
        <v>50</v>
      </c>
    </row>
    <row r="39" spans="1:9" x14ac:dyDescent="0.2">
      <c r="A39" s="1" t="s">
        <v>374</v>
      </c>
      <c r="B39" s="1">
        <v>367</v>
      </c>
      <c r="C39" s="1">
        <v>215</v>
      </c>
      <c r="D39" s="1">
        <v>90</v>
      </c>
      <c r="E39" s="1">
        <v>95</v>
      </c>
      <c r="F39" s="1">
        <v>6</v>
      </c>
      <c r="G39" s="1">
        <v>24</v>
      </c>
      <c r="H39" s="1">
        <v>9</v>
      </c>
      <c r="I39" s="1">
        <v>143</v>
      </c>
    </row>
    <row r="40" spans="1:9" x14ac:dyDescent="0.2">
      <c r="A40" s="1" t="s">
        <v>375</v>
      </c>
      <c r="B40" s="1">
        <v>411</v>
      </c>
      <c r="C40" s="1">
        <v>249</v>
      </c>
      <c r="D40" s="1">
        <v>115</v>
      </c>
      <c r="E40" s="1">
        <v>57</v>
      </c>
      <c r="F40" s="1">
        <v>8</v>
      </c>
      <c r="G40" s="1">
        <v>69</v>
      </c>
      <c r="H40" s="1">
        <v>14</v>
      </c>
      <c r="I40" s="1">
        <v>148</v>
      </c>
    </row>
    <row r="41" spans="1:9" x14ac:dyDescent="0.2">
      <c r="A41" s="1" t="s">
        <v>126</v>
      </c>
      <c r="B41" s="1">
        <v>391</v>
      </c>
      <c r="C41" s="1">
        <v>286</v>
      </c>
      <c r="D41" s="1">
        <v>144</v>
      </c>
      <c r="E41" s="1">
        <v>76</v>
      </c>
      <c r="F41" s="1">
        <v>19</v>
      </c>
      <c r="G41" s="1">
        <v>47</v>
      </c>
      <c r="H41" s="1">
        <v>26</v>
      </c>
      <c r="I41" s="1">
        <v>79</v>
      </c>
    </row>
    <row r="42" spans="1:9" x14ac:dyDescent="0.2">
      <c r="A42" s="1" t="s">
        <v>376</v>
      </c>
      <c r="B42" s="1">
        <v>54</v>
      </c>
      <c r="C42" s="1">
        <v>27</v>
      </c>
      <c r="D42" s="1">
        <v>11</v>
      </c>
      <c r="E42" s="1">
        <v>8</v>
      </c>
      <c r="F42" s="1">
        <v>4</v>
      </c>
      <c r="G42" s="1">
        <v>4</v>
      </c>
      <c r="H42" s="1">
        <v>4</v>
      </c>
      <c r="I42" s="1">
        <v>23</v>
      </c>
    </row>
    <row r="43" spans="1:9" x14ac:dyDescent="0.2">
      <c r="A43" s="1" t="s">
        <v>377</v>
      </c>
      <c r="B43" s="1">
        <v>54</v>
      </c>
      <c r="C43" s="1">
        <v>37</v>
      </c>
      <c r="D43" s="1">
        <v>14</v>
      </c>
      <c r="E43" s="1">
        <v>14</v>
      </c>
      <c r="F43" s="1">
        <v>3</v>
      </c>
      <c r="G43" s="1">
        <v>6</v>
      </c>
      <c r="H43" s="1">
        <v>5</v>
      </c>
      <c r="I43" s="1">
        <v>12</v>
      </c>
    </row>
    <row r="44" spans="1:9" x14ac:dyDescent="0.2">
      <c r="A44" s="1" t="s">
        <v>378</v>
      </c>
      <c r="B44" s="1">
        <v>53</v>
      </c>
      <c r="C44" s="1">
        <v>34</v>
      </c>
      <c r="D44" s="1">
        <v>16</v>
      </c>
      <c r="E44" s="1">
        <v>9</v>
      </c>
      <c r="F44" s="1">
        <v>2</v>
      </c>
      <c r="G44" s="1">
        <v>7</v>
      </c>
      <c r="H44" s="1">
        <v>12</v>
      </c>
      <c r="I44" s="1">
        <v>7</v>
      </c>
    </row>
    <row r="45" spans="1:9" x14ac:dyDescent="0.2">
      <c r="A45" s="1" t="s">
        <v>379</v>
      </c>
      <c r="B45" s="1">
        <v>19</v>
      </c>
      <c r="C45" s="1">
        <v>12</v>
      </c>
      <c r="D45" s="1">
        <v>7</v>
      </c>
      <c r="E45" s="1">
        <v>3</v>
      </c>
      <c r="F45" s="1">
        <v>2</v>
      </c>
      <c r="G45" s="1">
        <v>0</v>
      </c>
      <c r="H45" s="1">
        <v>2</v>
      </c>
      <c r="I45" s="1">
        <v>5</v>
      </c>
    </row>
    <row r="46" spans="1:9" x14ac:dyDescent="0.2">
      <c r="A46" s="1" t="s">
        <v>388</v>
      </c>
      <c r="B46" s="12">
        <f t="shared" ref="B46:I46" si="2">SUM(B40:B45)*100/B36</f>
        <v>60.542540073982735</v>
      </c>
      <c r="C46" s="12">
        <f t="shared" si="2"/>
        <v>61.663479923518167</v>
      </c>
      <c r="D46" s="12">
        <f t="shared" si="2"/>
        <v>63.958333333333336</v>
      </c>
      <c r="E46" s="12">
        <f t="shared" si="2"/>
        <v>47.851002865329512</v>
      </c>
      <c r="F46" s="12">
        <f t="shared" si="2"/>
        <v>80.851063829787236</v>
      </c>
      <c r="G46" s="12">
        <f t="shared" si="2"/>
        <v>78.235294117647058</v>
      </c>
      <c r="H46" s="12">
        <f t="shared" si="2"/>
        <v>84</v>
      </c>
      <c r="I46" s="12">
        <f t="shared" si="2"/>
        <v>54.690618762475047</v>
      </c>
    </row>
    <row r="47" spans="1:9" x14ac:dyDescent="0.2">
      <c r="A47" s="1" t="s">
        <v>389</v>
      </c>
      <c r="B47" s="12">
        <f t="shared" ref="B47:I47" si="3">SUM(B44:B45)*100/B36</f>
        <v>4.4389642416769419</v>
      </c>
      <c r="C47" s="12">
        <f t="shared" si="3"/>
        <v>4.3977055449330784</v>
      </c>
      <c r="D47" s="12">
        <f t="shared" si="3"/>
        <v>4.791666666666667</v>
      </c>
      <c r="E47" s="12">
        <f t="shared" si="3"/>
        <v>3.4383954154727792</v>
      </c>
      <c r="F47" s="12">
        <f t="shared" si="3"/>
        <v>8.5106382978723403</v>
      </c>
      <c r="G47" s="12">
        <f t="shared" si="3"/>
        <v>4.117647058823529</v>
      </c>
      <c r="H47" s="12">
        <f t="shared" si="3"/>
        <v>18.666666666666668</v>
      </c>
      <c r="I47" s="12">
        <f t="shared" si="3"/>
        <v>2.3952095808383231</v>
      </c>
    </row>
    <row r="49" spans="1:9" x14ac:dyDescent="0.2">
      <c r="A49" s="1" t="s">
        <v>382</v>
      </c>
      <c r="B49" s="1">
        <v>1713</v>
      </c>
      <c r="C49" s="1">
        <v>1041</v>
      </c>
      <c r="D49" s="1">
        <v>559</v>
      </c>
      <c r="E49" s="1">
        <v>285</v>
      </c>
      <c r="F49" s="1">
        <v>28</v>
      </c>
      <c r="G49" s="1">
        <v>169</v>
      </c>
      <c r="H49" s="1">
        <v>68</v>
      </c>
      <c r="I49" s="1">
        <v>604</v>
      </c>
    </row>
    <row r="50" spans="1:9" x14ac:dyDescent="0.2">
      <c r="A50" s="1" t="s">
        <v>93</v>
      </c>
      <c r="B50" s="1">
        <v>59</v>
      </c>
      <c r="C50" s="1">
        <v>22</v>
      </c>
      <c r="D50" s="1">
        <v>19</v>
      </c>
      <c r="E50" s="1">
        <v>2</v>
      </c>
      <c r="F50" s="1">
        <v>0</v>
      </c>
      <c r="G50" s="1">
        <v>1</v>
      </c>
      <c r="H50" s="1">
        <v>0</v>
      </c>
      <c r="I50" s="1">
        <v>37</v>
      </c>
    </row>
    <row r="51" spans="1:9" x14ac:dyDescent="0.2">
      <c r="A51" s="1" t="s">
        <v>373</v>
      </c>
      <c r="B51" s="1">
        <v>365</v>
      </c>
      <c r="C51" s="1">
        <v>238</v>
      </c>
      <c r="D51" s="1">
        <v>135</v>
      </c>
      <c r="E51" s="1">
        <v>68</v>
      </c>
      <c r="F51" s="1">
        <v>0</v>
      </c>
      <c r="G51" s="1">
        <v>35</v>
      </c>
      <c r="H51" s="1">
        <v>4</v>
      </c>
      <c r="I51" s="1">
        <v>123</v>
      </c>
    </row>
    <row r="52" spans="1:9" x14ac:dyDescent="0.2">
      <c r="A52" s="1" t="s">
        <v>374</v>
      </c>
      <c r="B52" s="1">
        <v>426</v>
      </c>
      <c r="C52" s="1">
        <v>219</v>
      </c>
      <c r="D52" s="1">
        <v>106</v>
      </c>
      <c r="E52" s="1">
        <v>67</v>
      </c>
      <c r="F52" s="1">
        <v>4</v>
      </c>
      <c r="G52" s="1">
        <v>42</v>
      </c>
      <c r="H52" s="1">
        <v>11</v>
      </c>
      <c r="I52" s="1">
        <v>196</v>
      </c>
    </row>
    <row r="53" spans="1:9" x14ac:dyDescent="0.2">
      <c r="A53" s="1" t="s">
        <v>375</v>
      </c>
      <c r="B53" s="1">
        <v>368</v>
      </c>
      <c r="C53" s="1">
        <v>206</v>
      </c>
      <c r="D53" s="1">
        <v>104</v>
      </c>
      <c r="E53" s="1">
        <v>46</v>
      </c>
      <c r="F53" s="1">
        <v>7</v>
      </c>
      <c r="G53" s="1">
        <v>49</v>
      </c>
      <c r="H53" s="1">
        <v>14</v>
      </c>
      <c r="I53" s="1">
        <v>148</v>
      </c>
    </row>
    <row r="54" spans="1:9" x14ac:dyDescent="0.2">
      <c r="A54" s="1" t="s">
        <v>126</v>
      </c>
      <c r="B54" s="1">
        <v>354</v>
      </c>
      <c r="C54" s="1">
        <v>264</v>
      </c>
      <c r="D54" s="1">
        <v>149</v>
      </c>
      <c r="E54" s="1">
        <v>72</v>
      </c>
      <c r="F54" s="1">
        <v>9</v>
      </c>
      <c r="G54" s="1">
        <v>34</v>
      </c>
      <c r="H54" s="1">
        <v>20</v>
      </c>
      <c r="I54" s="1">
        <v>70</v>
      </c>
    </row>
    <row r="55" spans="1:9" x14ac:dyDescent="0.2">
      <c r="A55" s="1" t="s">
        <v>376</v>
      </c>
      <c r="B55" s="1">
        <v>42</v>
      </c>
      <c r="C55" s="1">
        <v>30</v>
      </c>
      <c r="D55" s="1">
        <v>11</v>
      </c>
      <c r="E55" s="1">
        <v>16</v>
      </c>
      <c r="F55" s="1">
        <v>1</v>
      </c>
      <c r="G55" s="1">
        <v>2</v>
      </c>
      <c r="H55" s="1">
        <v>2</v>
      </c>
      <c r="I55" s="1">
        <v>10</v>
      </c>
    </row>
    <row r="56" spans="1:9" x14ac:dyDescent="0.2">
      <c r="A56" s="1" t="s">
        <v>377</v>
      </c>
      <c r="B56" s="1">
        <v>47</v>
      </c>
      <c r="C56" s="1">
        <v>27</v>
      </c>
      <c r="D56" s="1">
        <v>16</v>
      </c>
      <c r="E56" s="1">
        <v>6</v>
      </c>
      <c r="F56" s="1">
        <v>1</v>
      </c>
      <c r="G56" s="1">
        <v>4</v>
      </c>
      <c r="H56" s="1">
        <v>6</v>
      </c>
      <c r="I56" s="1">
        <v>14</v>
      </c>
    </row>
    <row r="57" spans="1:9" x14ac:dyDescent="0.2">
      <c r="A57" s="1" t="s">
        <v>378</v>
      </c>
      <c r="B57" s="1">
        <v>41</v>
      </c>
      <c r="C57" s="1">
        <v>28</v>
      </c>
      <c r="D57" s="1">
        <v>15</v>
      </c>
      <c r="E57" s="1">
        <v>7</v>
      </c>
      <c r="F57" s="1">
        <v>5</v>
      </c>
      <c r="G57" s="1">
        <v>1</v>
      </c>
      <c r="H57" s="1">
        <v>9</v>
      </c>
      <c r="I57" s="1">
        <v>4</v>
      </c>
    </row>
    <row r="58" spans="1:9" x14ac:dyDescent="0.2">
      <c r="A58" s="1" t="s">
        <v>379</v>
      </c>
      <c r="B58" s="1">
        <v>11</v>
      </c>
      <c r="C58" s="1">
        <v>7</v>
      </c>
      <c r="D58" s="1">
        <v>4</v>
      </c>
      <c r="E58" s="1">
        <v>1</v>
      </c>
      <c r="F58" s="1">
        <v>1</v>
      </c>
      <c r="G58" s="1">
        <v>1</v>
      </c>
      <c r="H58" s="1">
        <v>2</v>
      </c>
      <c r="I58" s="1">
        <v>2</v>
      </c>
    </row>
    <row r="59" spans="1:9" x14ac:dyDescent="0.2">
      <c r="A59" s="1" t="s">
        <v>388</v>
      </c>
      <c r="B59" s="12">
        <f t="shared" ref="B59:I59" si="4">SUM(B53:B58)*100/B49</f>
        <v>50.379451255107995</v>
      </c>
      <c r="C59" s="12">
        <f t="shared" si="4"/>
        <v>53.98655139289145</v>
      </c>
      <c r="D59" s="12">
        <f t="shared" si="4"/>
        <v>53.488372093023258</v>
      </c>
      <c r="E59" s="12">
        <f t="shared" si="4"/>
        <v>51.929824561403507</v>
      </c>
      <c r="F59" s="12">
        <f t="shared" si="4"/>
        <v>85.714285714285708</v>
      </c>
      <c r="G59" s="12">
        <f t="shared" si="4"/>
        <v>53.846153846153847</v>
      </c>
      <c r="H59" s="12">
        <f t="shared" si="4"/>
        <v>77.941176470588232</v>
      </c>
      <c r="I59" s="12">
        <f t="shared" si="4"/>
        <v>41.059602649006621</v>
      </c>
    </row>
    <row r="60" spans="1:9" x14ac:dyDescent="0.2">
      <c r="A60" s="1" t="s">
        <v>389</v>
      </c>
      <c r="B60" s="12">
        <f t="shared" ref="B60:I60" si="5">SUM(B57:B58)*100/B49</f>
        <v>3.0356100408639812</v>
      </c>
      <c r="C60" s="12">
        <f t="shared" si="5"/>
        <v>3.3621517771373681</v>
      </c>
      <c r="D60" s="12">
        <f t="shared" si="5"/>
        <v>3.3989266547406083</v>
      </c>
      <c r="E60" s="12">
        <f t="shared" si="5"/>
        <v>2.807017543859649</v>
      </c>
      <c r="F60" s="12">
        <f t="shared" si="5"/>
        <v>21.428571428571427</v>
      </c>
      <c r="G60" s="12">
        <f t="shared" si="5"/>
        <v>1.1834319526627219</v>
      </c>
      <c r="H60" s="12">
        <f t="shared" si="5"/>
        <v>16.176470588235293</v>
      </c>
      <c r="I60" s="12">
        <f t="shared" si="5"/>
        <v>0.99337748344370858</v>
      </c>
    </row>
    <row r="61" spans="1:9" x14ac:dyDescent="0.2">
      <c r="A61" s="22" t="s">
        <v>327</v>
      </c>
      <c r="B61" s="22"/>
      <c r="C61" s="22"/>
      <c r="D61" s="22"/>
      <c r="E61" s="22"/>
      <c r="F61" s="22"/>
      <c r="G61" s="22"/>
      <c r="H61" s="22"/>
      <c r="I61" s="22"/>
    </row>
  </sheetData>
  <mergeCells count="2">
    <mergeCell ref="B2:I2"/>
    <mergeCell ref="A61:I6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B79F0-6A1C-40F0-95A0-F6AB6A60E2F6}">
  <dimension ref="A1:I42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542</v>
      </c>
    </row>
    <row r="2" spans="1:9" x14ac:dyDescent="0.2">
      <c r="A2" s="5" t="s">
        <v>383</v>
      </c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384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385</v>
      </c>
      <c r="B4" s="1">
        <v>4716</v>
      </c>
      <c r="C4" s="1">
        <v>2911</v>
      </c>
      <c r="D4" s="1">
        <v>1455</v>
      </c>
      <c r="E4" s="1">
        <v>891</v>
      </c>
      <c r="F4" s="1">
        <v>126</v>
      </c>
      <c r="G4" s="1">
        <v>439</v>
      </c>
      <c r="H4" s="1">
        <v>231</v>
      </c>
      <c r="I4" s="1">
        <v>1574</v>
      </c>
    </row>
    <row r="5" spans="1:9" x14ac:dyDescent="0.2">
      <c r="A5" s="1" t="s">
        <v>93</v>
      </c>
      <c r="B5" s="1">
        <v>129</v>
      </c>
      <c r="C5" s="1">
        <v>42</v>
      </c>
      <c r="D5" s="1">
        <v>36</v>
      </c>
      <c r="E5" s="1">
        <v>3</v>
      </c>
      <c r="F5" s="1">
        <v>0</v>
      </c>
      <c r="G5" s="1">
        <v>3</v>
      </c>
      <c r="H5" s="1">
        <v>1</v>
      </c>
      <c r="I5" s="1">
        <v>86</v>
      </c>
    </row>
    <row r="6" spans="1:9" x14ac:dyDescent="0.2">
      <c r="A6" s="1" t="s">
        <v>373</v>
      </c>
      <c r="B6" s="1">
        <v>685</v>
      </c>
      <c r="C6" s="1">
        <v>483</v>
      </c>
      <c r="D6" s="1">
        <v>230</v>
      </c>
      <c r="E6" s="1">
        <v>185</v>
      </c>
      <c r="F6" s="1">
        <v>6</v>
      </c>
      <c r="G6" s="1">
        <v>62</v>
      </c>
      <c r="H6" s="1">
        <v>7</v>
      </c>
      <c r="I6" s="1">
        <v>195</v>
      </c>
    </row>
    <row r="7" spans="1:9" x14ac:dyDescent="0.2">
      <c r="A7" s="1" t="s">
        <v>374</v>
      </c>
      <c r="B7" s="1">
        <v>1219</v>
      </c>
      <c r="C7" s="1">
        <v>670</v>
      </c>
      <c r="D7" s="1">
        <v>312</v>
      </c>
      <c r="E7" s="1">
        <v>252</v>
      </c>
      <c r="F7" s="1">
        <v>13</v>
      </c>
      <c r="G7" s="1">
        <v>93</v>
      </c>
      <c r="H7" s="1">
        <v>27</v>
      </c>
      <c r="I7" s="1">
        <v>522</v>
      </c>
    </row>
    <row r="8" spans="1:9" x14ac:dyDescent="0.2">
      <c r="A8" s="1" t="s">
        <v>375</v>
      </c>
      <c r="B8" s="1">
        <v>1219</v>
      </c>
      <c r="C8" s="1">
        <v>680</v>
      </c>
      <c r="D8" s="1">
        <v>330</v>
      </c>
      <c r="E8" s="1">
        <v>158</v>
      </c>
      <c r="F8" s="1">
        <v>37</v>
      </c>
      <c r="G8" s="1">
        <v>155</v>
      </c>
      <c r="H8" s="1">
        <v>61</v>
      </c>
      <c r="I8" s="1">
        <v>478</v>
      </c>
    </row>
    <row r="9" spans="1:9" x14ac:dyDescent="0.2">
      <c r="A9" s="1" t="s">
        <v>126</v>
      </c>
      <c r="B9" s="1">
        <v>1082</v>
      </c>
      <c r="C9" s="1">
        <v>791</v>
      </c>
      <c r="D9" s="1">
        <v>441</v>
      </c>
      <c r="E9" s="1">
        <v>205</v>
      </c>
      <c r="F9" s="1">
        <v>45</v>
      </c>
      <c r="G9" s="1">
        <v>100</v>
      </c>
      <c r="H9" s="1">
        <v>84</v>
      </c>
      <c r="I9" s="1">
        <v>207</v>
      </c>
    </row>
    <row r="10" spans="1:9" x14ac:dyDescent="0.2">
      <c r="A10" s="1" t="s">
        <v>376</v>
      </c>
      <c r="B10" s="1">
        <v>111</v>
      </c>
      <c r="C10" s="1">
        <v>68</v>
      </c>
      <c r="D10" s="1">
        <v>24</v>
      </c>
      <c r="E10" s="1">
        <v>31</v>
      </c>
      <c r="F10" s="1">
        <v>6</v>
      </c>
      <c r="G10" s="1">
        <v>7</v>
      </c>
      <c r="H10" s="1">
        <v>8</v>
      </c>
      <c r="I10" s="1">
        <v>35</v>
      </c>
    </row>
    <row r="11" spans="1:9" x14ac:dyDescent="0.2">
      <c r="A11" s="1" t="s">
        <v>377</v>
      </c>
      <c r="B11" s="1">
        <v>131</v>
      </c>
      <c r="C11" s="1">
        <v>83</v>
      </c>
      <c r="D11" s="1">
        <v>35</v>
      </c>
      <c r="E11" s="1">
        <v>31</v>
      </c>
      <c r="F11" s="1">
        <v>7</v>
      </c>
      <c r="G11" s="1">
        <v>10</v>
      </c>
      <c r="H11" s="1">
        <v>16</v>
      </c>
      <c r="I11" s="1">
        <v>32</v>
      </c>
    </row>
    <row r="12" spans="1:9" x14ac:dyDescent="0.2">
      <c r="A12" s="1" t="s">
        <v>378</v>
      </c>
      <c r="B12" s="1">
        <v>109</v>
      </c>
      <c r="C12" s="1">
        <v>74</v>
      </c>
      <c r="D12" s="1">
        <v>36</v>
      </c>
      <c r="E12" s="1">
        <v>21</v>
      </c>
      <c r="F12" s="1">
        <v>9</v>
      </c>
      <c r="G12" s="1">
        <v>8</v>
      </c>
      <c r="H12" s="1">
        <v>23</v>
      </c>
      <c r="I12" s="1">
        <v>12</v>
      </c>
    </row>
    <row r="13" spans="1:9" x14ac:dyDescent="0.2">
      <c r="A13" s="1" t="s">
        <v>379</v>
      </c>
      <c r="B13" s="1">
        <v>31</v>
      </c>
      <c r="C13" s="1">
        <v>20</v>
      </c>
      <c r="D13" s="1">
        <v>11</v>
      </c>
      <c r="E13" s="1">
        <v>5</v>
      </c>
      <c r="F13" s="1">
        <v>3</v>
      </c>
      <c r="G13" s="1">
        <v>1</v>
      </c>
      <c r="H13" s="1">
        <v>4</v>
      </c>
      <c r="I13" s="1">
        <v>7</v>
      </c>
    </row>
    <row r="14" spans="1:9" x14ac:dyDescent="0.2">
      <c r="A14" s="1" t="s">
        <v>388</v>
      </c>
      <c r="B14" s="12">
        <f t="shared" ref="B14:I14" si="0">SUM(B8:B13)*100/B4</f>
        <v>56.891433418150974</v>
      </c>
      <c r="C14" s="12">
        <f t="shared" si="0"/>
        <v>58.948814840261079</v>
      </c>
      <c r="D14" s="12">
        <f t="shared" si="0"/>
        <v>60.274914089347078</v>
      </c>
      <c r="E14" s="12">
        <f t="shared" si="0"/>
        <v>50.617283950617285</v>
      </c>
      <c r="F14" s="12">
        <f t="shared" si="0"/>
        <v>84.920634920634924</v>
      </c>
      <c r="G14" s="12">
        <f t="shared" si="0"/>
        <v>64.009111617312072</v>
      </c>
      <c r="H14" s="12">
        <f t="shared" si="0"/>
        <v>84.848484848484844</v>
      </c>
      <c r="I14" s="12">
        <f t="shared" si="0"/>
        <v>48.983481575603555</v>
      </c>
    </row>
    <row r="15" spans="1:9" x14ac:dyDescent="0.2">
      <c r="A15" s="1" t="s">
        <v>389</v>
      </c>
      <c r="B15" s="12">
        <f t="shared" ref="B15:I15" si="1">SUM(B12:B13)*100/B4</f>
        <v>2.9686174724342664</v>
      </c>
      <c r="C15" s="12">
        <f t="shared" si="1"/>
        <v>3.2291308828581244</v>
      </c>
      <c r="D15" s="12">
        <f t="shared" si="1"/>
        <v>3.2302405498281788</v>
      </c>
      <c r="E15" s="12">
        <f t="shared" si="1"/>
        <v>2.9180695847362514</v>
      </c>
      <c r="F15" s="12">
        <f t="shared" si="1"/>
        <v>9.5238095238095237</v>
      </c>
      <c r="G15" s="12">
        <f t="shared" si="1"/>
        <v>2.0501138952164011</v>
      </c>
      <c r="H15" s="12">
        <f t="shared" si="1"/>
        <v>11.688311688311689</v>
      </c>
      <c r="I15" s="12">
        <f t="shared" si="1"/>
        <v>1.2071156289707752</v>
      </c>
    </row>
    <row r="17" spans="1:9" x14ac:dyDescent="0.2">
      <c r="A17" s="1" t="s">
        <v>386</v>
      </c>
      <c r="B17" s="1">
        <v>2316</v>
      </c>
      <c r="C17" s="1">
        <v>1439</v>
      </c>
      <c r="D17" s="1">
        <v>665</v>
      </c>
      <c r="E17" s="1">
        <v>482</v>
      </c>
      <c r="F17" s="1">
        <v>86</v>
      </c>
      <c r="G17" s="1">
        <v>206</v>
      </c>
      <c r="H17" s="1">
        <v>122</v>
      </c>
      <c r="I17" s="1">
        <v>755</v>
      </c>
    </row>
    <row r="18" spans="1:9" x14ac:dyDescent="0.2">
      <c r="A18" s="1" t="s">
        <v>93</v>
      </c>
      <c r="B18" s="1">
        <v>62</v>
      </c>
      <c r="C18" s="1">
        <v>18</v>
      </c>
      <c r="D18" s="1">
        <v>16</v>
      </c>
      <c r="E18" s="1">
        <v>1</v>
      </c>
      <c r="F18" s="1">
        <v>0</v>
      </c>
      <c r="G18" s="1">
        <v>1</v>
      </c>
      <c r="H18" s="1">
        <v>0</v>
      </c>
      <c r="I18" s="1">
        <v>44</v>
      </c>
    </row>
    <row r="19" spans="1:9" x14ac:dyDescent="0.2">
      <c r="A19" s="1" t="s">
        <v>373</v>
      </c>
      <c r="B19" s="1">
        <v>281</v>
      </c>
      <c r="C19" s="1">
        <v>214</v>
      </c>
      <c r="D19" s="1">
        <v>80</v>
      </c>
      <c r="E19" s="1">
        <v>112</v>
      </c>
      <c r="F19" s="1">
        <v>6</v>
      </c>
      <c r="G19" s="1">
        <v>16</v>
      </c>
      <c r="H19" s="1">
        <v>3</v>
      </c>
      <c r="I19" s="1">
        <v>64</v>
      </c>
    </row>
    <row r="20" spans="1:9" x14ac:dyDescent="0.2">
      <c r="A20" s="1" t="s">
        <v>374</v>
      </c>
      <c r="B20" s="1">
        <v>569</v>
      </c>
      <c r="C20" s="1">
        <v>321</v>
      </c>
      <c r="D20" s="1">
        <v>138</v>
      </c>
      <c r="E20" s="1">
        <v>142</v>
      </c>
      <c r="F20" s="1">
        <v>8</v>
      </c>
      <c r="G20" s="1">
        <v>33</v>
      </c>
      <c r="H20" s="1">
        <v>12</v>
      </c>
      <c r="I20" s="1">
        <v>236</v>
      </c>
    </row>
    <row r="21" spans="1:9" x14ac:dyDescent="0.2">
      <c r="A21" s="1" t="s">
        <v>375</v>
      </c>
      <c r="B21" s="1">
        <v>639</v>
      </c>
      <c r="C21" s="1">
        <v>353</v>
      </c>
      <c r="D21" s="1">
        <v>161</v>
      </c>
      <c r="E21" s="1">
        <v>82</v>
      </c>
      <c r="F21" s="1">
        <v>27</v>
      </c>
      <c r="G21" s="1">
        <v>83</v>
      </c>
      <c r="H21" s="1">
        <v>34</v>
      </c>
      <c r="I21" s="1">
        <v>252</v>
      </c>
    </row>
    <row r="22" spans="1:9" x14ac:dyDescent="0.2">
      <c r="A22" s="1" t="s">
        <v>126</v>
      </c>
      <c r="B22" s="1">
        <v>555</v>
      </c>
      <c r="C22" s="1">
        <v>403</v>
      </c>
      <c r="D22" s="1">
        <v>217</v>
      </c>
      <c r="E22" s="1">
        <v>99</v>
      </c>
      <c r="F22" s="1">
        <v>31</v>
      </c>
      <c r="G22" s="1">
        <v>56</v>
      </c>
      <c r="H22" s="1">
        <v>44</v>
      </c>
      <c r="I22" s="1">
        <v>108</v>
      </c>
    </row>
    <row r="23" spans="1:9" x14ac:dyDescent="0.2">
      <c r="A23" s="1" t="s">
        <v>376</v>
      </c>
      <c r="B23" s="1">
        <v>60</v>
      </c>
      <c r="C23" s="1">
        <v>32</v>
      </c>
      <c r="D23" s="1">
        <v>13</v>
      </c>
      <c r="E23" s="1">
        <v>11</v>
      </c>
      <c r="F23" s="1">
        <v>4</v>
      </c>
      <c r="G23" s="1">
        <v>4</v>
      </c>
      <c r="H23" s="1">
        <v>5</v>
      </c>
      <c r="I23" s="1">
        <v>23</v>
      </c>
    </row>
    <row r="24" spans="1:9" x14ac:dyDescent="0.2">
      <c r="A24" s="1" t="s">
        <v>377</v>
      </c>
      <c r="B24" s="1">
        <v>69</v>
      </c>
      <c r="C24" s="1">
        <v>46</v>
      </c>
      <c r="D24" s="1">
        <v>17</v>
      </c>
      <c r="E24" s="1">
        <v>19</v>
      </c>
      <c r="F24" s="1">
        <v>4</v>
      </c>
      <c r="G24" s="1">
        <v>6</v>
      </c>
      <c r="H24" s="1">
        <v>8</v>
      </c>
      <c r="I24" s="1">
        <v>15</v>
      </c>
    </row>
    <row r="25" spans="1:9" x14ac:dyDescent="0.2">
      <c r="A25" s="1" t="s">
        <v>378</v>
      </c>
      <c r="B25" s="1">
        <v>61</v>
      </c>
      <c r="C25" s="1">
        <v>39</v>
      </c>
      <c r="D25" s="1">
        <v>16</v>
      </c>
      <c r="E25" s="1">
        <v>12</v>
      </c>
      <c r="F25" s="1">
        <v>4</v>
      </c>
      <c r="G25" s="1">
        <v>7</v>
      </c>
      <c r="H25" s="1">
        <v>14</v>
      </c>
      <c r="I25" s="1">
        <v>8</v>
      </c>
    </row>
    <row r="26" spans="1:9" x14ac:dyDescent="0.2">
      <c r="A26" s="1" t="s">
        <v>379</v>
      </c>
      <c r="B26" s="1">
        <v>20</v>
      </c>
      <c r="C26" s="1">
        <v>13</v>
      </c>
      <c r="D26" s="1">
        <v>7</v>
      </c>
      <c r="E26" s="1">
        <v>4</v>
      </c>
      <c r="F26" s="1">
        <v>2</v>
      </c>
      <c r="G26" s="1">
        <v>0</v>
      </c>
      <c r="H26" s="1">
        <v>2</v>
      </c>
      <c r="I26" s="1">
        <v>5</v>
      </c>
    </row>
    <row r="27" spans="1:9" x14ac:dyDescent="0.2">
      <c r="A27" s="1" t="s">
        <v>388</v>
      </c>
      <c r="B27" s="12">
        <f t="shared" ref="B27" si="2">SUM(B21:B26)*100/B17</f>
        <v>60.62176165803109</v>
      </c>
      <c r="C27" s="12">
        <f t="shared" ref="C27" si="3">SUM(C21:C26)*100/C17</f>
        <v>61.570535093815153</v>
      </c>
      <c r="D27" s="12">
        <f t="shared" ref="D27" si="4">SUM(D21:D26)*100/D17</f>
        <v>64.812030075187977</v>
      </c>
      <c r="E27" s="12">
        <f t="shared" ref="E27" si="5">SUM(E21:E26)*100/E17</f>
        <v>47.095435684647306</v>
      </c>
      <c r="F27" s="12">
        <f t="shared" ref="F27" si="6">SUM(F21:F26)*100/F17</f>
        <v>83.720930232558146</v>
      </c>
      <c r="G27" s="12">
        <f t="shared" ref="G27" si="7">SUM(G21:G26)*100/G17</f>
        <v>75.728155339805824</v>
      </c>
      <c r="H27" s="12">
        <f t="shared" ref="H27" si="8">SUM(H21:H26)*100/H17</f>
        <v>87.704918032786878</v>
      </c>
      <c r="I27" s="12">
        <f t="shared" ref="I27" si="9">SUM(I21:I26)*100/I17</f>
        <v>54.437086092715234</v>
      </c>
    </row>
    <row r="28" spans="1:9" x14ac:dyDescent="0.2">
      <c r="A28" s="1" t="s">
        <v>389</v>
      </c>
      <c r="B28" s="12">
        <f t="shared" ref="B28:I28" si="10">SUM(B25:B26)*100/B17</f>
        <v>3.4974093264248705</v>
      </c>
      <c r="C28" s="12">
        <f t="shared" si="10"/>
        <v>3.6136205698401667</v>
      </c>
      <c r="D28" s="12">
        <f t="shared" si="10"/>
        <v>3.4586466165413534</v>
      </c>
      <c r="E28" s="12">
        <f t="shared" si="10"/>
        <v>3.3195020746887969</v>
      </c>
      <c r="F28" s="12">
        <f t="shared" si="10"/>
        <v>6.9767441860465116</v>
      </c>
      <c r="G28" s="12">
        <f t="shared" si="10"/>
        <v>3.3980582524271843</v>
      </c>
      <c r="H28" s="12">
        <f t="shared" si="10"/>
        <v>13.114754098360656</v>
      </c>
      <c r="I28" s="12">
        <f t="shared" si="10"/>
        <v>1.7218543046357615</v>
      </c>
    </row>
    <row r="30" spans="1:9" x14ac:dyDescent="0.2">
      <c r="A30" s="1" t="s">
        <v>387</v>
      </c>
      <c r="B30" s="1">
        <v>2400</v>
      </c>
      <c r="C30" s="1">
        <v>1472</v>
      </c>
      <c r="D30" s="1">
        <v>790</v>
      </c>
      <c r="E30" s="1">
        <v>409</v>
      </c>
      <c r="F30" s="1">
        <v>40</v>
      </c>
      <c r="G30" s="1">
        <v>233</v>
      </c>
      <c r="H30" s="1">
        <v>109</v>
      </c>
      <c r="I30" s="1">
        <v>819</v>
      </c>
    </row>
    <row r="31" spans="1:9" x14ac:dyDescent="0.2">
      <c r="A31" s="1" t="s">
        <v>93</v>
      </c>
      <c r="B31" s="1">
        <v>67</v>
      </c>
      <c r="C31" s="1">
        <v>24</v>
      </c>
      <c r="D31" s="1">
        <v>20</v>
      </c>
      <c r="E31" s="1">
        <v>2</v>
      </c>
      <c r="F31" s="1">
        <v>0</v>
      </c>
      <c r="G31" s="1">
        <v>2</v>
      </c>
      <c r="H31" s="1">
        <v>1</v>
      </c>
      <c r="I31" s="1">
        <v>42</v>
      </c>
    </row>
    <row r="32" spans="1:9" x14ac:dyDescent="0.2">
      <c r="A32" s="1" t="s">
        <v>373</v>
      </c>
      <c r="B32" s="1">
        <v>404</v>
      </c>
      <c r="C32" s="1">
        <v>269</v>
      </c>
      <c r="D32" s="1">
        <v>150</v>
      </c>
      <c r="E32" s="1">
        <v>73</v>
      </c>
      <c r="F32" s="1">
        <v>0</v>
      </c>
      <c r="G32" s="1">
        <v>46</v>
      </c>
      <c r="H32" s="1">
        <v>4</v>
      </c>
      <c r="I32" s="1">
        <v>131</v>
      </c>
    </row>
    <row r="33" spans="1:9" x14ac:dyDescent="0.2">
      <c r="A33" s="1" t="s">
        <v>374</v>
      </c>
      <c r="B33" s="1">
        <v>650</v>
      </c>
      <c r="C33" s="1">
        <v>349</v>
      </c>
      <c r="D33" s="1">
        <v>174</v>
      </c>
      <c r="E33" s="1">
        <v>110</v>
      </c>
      <c r="F33" s="1">
        <v>5</v>
      </c>
      <c r="G33" s="1">
        <v>60</v>
      </c>
      <c r="H33" s="1">
        <v>15</v>
      </c>
      <c r="I33" s="1">
        <v>286</v>
      </c>
    </row>
    <row r="34" spans="1:9" x14ac:dyDescent="0.2">
      <c r="A34" s="1" t="s">
        <v>375</v>
      </c>
      <c r="B34" s="1">
        <v>580</v>
      </c>
      <c r="C34" s="1">
        <v>327</v>
      </c>
      <c r="D34" s="1">
        <v>169</v>
      </c>
      <c r="E34" s="1">
        <v>76</v>
      </c>
      <c r="F34" s="1">
        <v>10</v>
      </c>
      <c r="G34" s="1">
        <v>72</v>
      </c>
      <c r="H34" s="1">
        <v>27</v>
      </c>
      <c r="I34" s="1">
        <v>226</v>
      </c>
    </row>
    <row r="35" spans="1:9" x14ac:dyDescent="0.2">
      <c r="A35" s="1" t="s">
        <v>126</v>
      </c>
      <c r="B35" s="1">
        <v>527</v>
      </c>
      <c r="C35" s="1">
        <v>388</v>
      </c>
      <c r="D35" s="1">
        <v>224</v>
      </c>
      <c r="E35" s="1">
        <v>106</v>
      </c>
      <c r="F35" s="1">
        <v>14</v>
      </c>
      <c r="G35" s="1">
        <v>44</v>
      </c>
      <c r="H35" s="1">
        <v>40</v>
      </c>
      <c r="I35" s="1">
        <v>99</v>
      </c>
    </row>
    <row r="36" spans="1:9" x14ac:dyDescent="0.2">
      <c r="A36" s="1" t="s">
        <v>376</v>
      </c>
      <c r="B36" s="1">
        <v>51</v>
      </c>
      <c r="C36" s="1">
        <v>36</v>
      </c>
      <c r="D36" s="1">
        <v>11</v>
      </c>
      <c r="E36" s="1">
        <v>20</v>
      </c>
      <c r="F36" s="1">
        <v>2</v>
      </c>
      <c r="G36" s="1">
        <v>3</v>
      </c>
      <c r="H36" s="1">
        <v>3</v>
      </c>
      <c r="I36" s="1">
        <v>12</v>
      </c>
    </row>
    <row r="37" spans="1:9" x14ac:dyDescent="0.2">
      <c r="A37" s="1" t="s">
        <v>377</v>
      </c>
      <c r="B37" s="1">
        <v>62</v>
      </c>
      <c r="C37" s="1">
        <v>37</v>
      </c>
      <c r="D37" s="1">
        <v>18</v>
      </c>
      <c r="E37" s="1">
        <v>12</v>
      </c>
      <c r="F37" s="1">
        <v>3</v>
      </c>
      <c r="G37" s="1">
        <v>4</v>
      </c>
      <c r="H37" s="1">
        <v>8</v>
      </c>
      <c r="I37" s="1">
        <v>17</v>
      </c>
    </row>
    <row r="38" spans="1:9" x14ac:dyDescent="0.2">
      <c r="A38" s="1" t="s">
        <v>378</v>
      </c>
      <c r="B38" s="1">
        <v>48</v>
      </c>
      <c r="C38" s="1">
        <v>35</v>
      </c>
      <c r="D38" s="1">
        <v>20</v>
      </c>
      <c r="E38" s="1">
        <v>9</v>
      </c>
      <c r="F38" s="1">
        <v>5</v>
      </c>
      <c r="G38" s="1">
        <v>1</v>
      </c>
      <c r="H38" s="1">
        <v>9</v>
      </c>
      <c r="I38" s="1">
        <v>4</v>
      </c>
    </row>
    <row r="39" spans="1:9" x14ac:dyDescent="0.2">
      <c r="A39" s="1" t="s">
        <v>379</v>
      </c>
      <c r="B39" s="1">
        <v>11</v>
      </c>
      <c r="C39" s="1">
        <v>7</v>
      </c>
      <c r="D39" s="1">
        <v>4</v>
      </c>
      <c r="E39" s="1">
        <v>1</v>
      </c>
      <c r="F39" s="1">
        <v>1</v>
      </c>
      <c r="G39" s="1">
        <v>1</v>
      </c>
      <c r="H39" s="1">
        <v>2</v>
      </c>
      <c r="I39" s="1">
        <v>2</v>
      </c>
    </row>
    <row r="40" spans="1:9" x14ac:dyDescent="0.2">
      <c r="A40" s="1" t="s">
        <v>388</v>
      </c>
      <c r="B40" s="12">
        <f t="shared" ref="B40" si="11">SUM(B34:B39)*100/B30</f>
        <v>53.291666666666664</v>
      </c>
      <c r="C40" s="12">
        <f t="shared" ref="C40" si="12">SUM(C34:C39)*100/C30</f>
        <v>56.385869565217391</v>
      </c>
      <c r="D40" s="12">
        <f t="shared" ref="D40" si="13">SUM(D34:D39)*100/D30</f>
        <v>56.455696202531648</v>
      </c>
      <c r="E40" s="12">
        <f t="shared" ref="E40" si="14">SUM(E34:E39)*100/E30</f>
        <v>54.76772616136919</v>
      </c>
      <c r="F40" s="12">
        <f t="shared" ref="F40" si="15">SUM(F34:F39)*100/F30</f>
        <v>87.5</v>
      </c>
      <c r="G40" s="12">
        <f t="shared" ref="G40" si="16">SUM(G34:G39)*100/G30</f>
        <v>53.648068669527895</v>
      </c>
      <c r="H40" s="12">
        <f t="shared" ref="H40" si="17">SUM(H34:H39)*100/H30</f>
        <v>81.651376146788991</v>
      </c>
      <c r="I40" s="12">
        <f t="shared" ref="I40" si="18">SUM(I34:I39)*100/I30</f>
        <v>43.956043956043956</v>
      </c>
    </row>
    <row r="41" spans="1:9" x14ac:dyDescent="0.2">
      <c r="A41" s="1" t="s">
        <v>389</v>
      </c>
      <c r="B41" s="12">
        <f t="shared" ref="B41:I41" si="19">SUM(B38:B39)*100/B30</f>
        <v>2.4583333333333335</v>
      </c>
      <c r="C41" s="12">
        <f t="shared" si="19"/>
        <v>2.8532608695652173</v>
      </c>
      <c r="D41" s="12">
        <f t="shared" si="19"/>
        <v>3.037974683544304</v>
      </c>
      <c r="E41" s="12">
        <f t="shared" si="19"/>
        <v>2.4449877750611249</v>
      </c>
      <c r="F41" s="12">
        <f t="shared" si="19"/>
        <v>15</v>
      </c>
      <c r="G41" s="12">
        <f t="shared" si="19"/>
        <v>0.85836909871244638</v>
      </c>
      <c r="H41" s="12">
        <f t="shared" si="19"/>
        <v>10.091743119266056</v>
      </c>
      <c r="I41" s="12">
        <f t="shared" si="19"/>
        <v>0.73260073260073255</v>
      </c>
    </row>
    <row r="42" spans="1:9" x14ac:dyDescent="0.2">
      <c r="A42" s="22" t="s">
        <v>327</v>
      </c>
      <c r="B42" s="22"/>
      <c r="C42" s="22"/>
      <c r="D42" s="22"/>
      <c r="E42" s="22"/>
      <c r="F42" s="22"/>
      <c r="G42" s="22"/>
      <c r="H42" s="22"/>
      <c r="I42" s="22"/>
    </row>
  </sheetData>
  <mergeCells count="2">
    <mergeCell ref="B2:I2"/>
    <mergeCell ref="A42:I4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95775-046C-46C5-B44D-A02B258F77AB}">
  <dimension ref="A1:I46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544</v>
      </c>
    </row>
    <row r="2" spans="1:9" x14ac:dyDescent="0.2">
      <c r="A2" s="5" t="s">
        <v>118</v>
      </c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543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127</v>
      </c>
    </row>
    <row r="5" spans="1:9" x14ac:dyDescent="0.2">
      <c r="A5" s="1" t="s">
        <v>329</v>
      </c>
      <c r="B5" s="1">
        <v>1044</v>
      </c>
      <c r="C5" s="1">
        <v>590</v>
      </c>
      <c r="D5" s="1">
        <v>322</v>
      </c>
      <c r="E5" s="1">
        <v>124</v>
      </c>
      <c r="F5" s="1">
        <v>41</v>
      </c>
      <c r="G5" s="1">
        <v>103</v>
      </c>
      <c r="H5" s="1">
        <v>97</v>
      </c>
      <c r="I5" s="1">
        <v>357</v>
      </c>
    </row>
    <row r="6" spans="1:9" x14ac:dyDescent="0.2">
      <c r="A6" s="1" t="s">
        <v>128</v>
      </c>
      <c r="B6" s="1">
        <v>194</v>
      </c>
      <c r="C6" s="1">
        <v>147</v>
      </c>
      <c r="D6" s="1">
        <v>74</v>
      </c>
      <c r="E6" s="1">
        <v>24</v>
      </c>
      <c r="F6" s="1">
        <v>10</v>
      </c>
      <c r="G6" s="1">
        <v>39</v>
      </c>
      <c r="H6" s="1">
        <v>27</v>
      </c>
      <c r="I6" s="1">
        <v>20</v>
      </c>
    </row>
    <row r="7" spans="1:9" x14ac:dyDescent="0.2">
      <c r="A7" s="1" t="s">
        <v>119</v>
      </c>
      <c r="B7" s="1">
        <v>850</v>
      </c>
      <c r="C7" s="1">
        <v>443</v>
      </c>
      <c r="D7" s="1">
        <v>248</v>
      </c>
      <c r="E7" s="1">
        <v>100</v>
      </c>
      <c r="F7" s="1">
        <v>31</v>
      </c>
      <c r="G7" s="1">
        <v>64</v>
      </c>
      <c r="H7" s="1">
        <v>70</v>
      </c>
      <c r="I7" s="1">
        <v>337</v>
      </c>
    </row>
    <row r="9" spans="1:9" x14ac:dyDescent="0.2">
      <c r="A9" s="1" t="s">
        <v>129</v>
      </c>
    </row>
    <row r="10" spans="1:9" x14ac:dyDescent="0.2">
      <c r="A10" s="1" t="s">
        <v>329</v>
      </c>
      <c r="B10" s="1">
        <v>1024</v>
      </c>
      <c r="C10" s="1">
        <v>572</v>
      </c>
      <c r="D10" s="1">
        <v>308</v>
      </c>
      <c r="E10" s="1">
        <v>123</v>
      </c>
      <c r="F10" s="1">
        <v>40</v>
      </c>
      <c r="G10" s="1">
        <v>101</v>
      </c>
      <c r="H10" s="1">
        <v>96</v>
      </c>
      <c r="I10" s="1">
        <v>356</v>
      </c>
    </row>
    <row r="11" spans="1:9" x14ac:dyDescent="0.2">
      <c r="A11" s="1" t="s">
        <v>128</v>
      </c>
      <c r="B11" s="1">
        <v>93</v>
      </c>
      <c r="C11" s="1">
        <v>65</v>
      </c>
      <c r="D11" s="1">
        <v>33</v>
      </c>
      <c r="E11" s="1">
        <v>8</v>
      </c>
      <c r="F11" s="1">
        <v>5</v>
      </c>
      <c r="G11" s="1">
        <v>19</v>
      </c>
      <c r="H11" s="1">
        <v>14</v>
      </c>
      <c r="I11" s="1">
        <v>14</v>
      </c>
    </row>
    <row r="12" spans="1:9" x14ac:dyDescent="0.2">
      <c r="A12" s="1" t="s">
        <v>119</v>
      </c>
      <c r="B12" s="1">
        <v>931</v>
      </c>
      <c r="C12" s="1">
        <v>507</v>
      </c>
      <c r="D12" s="1">
        <v>275</v>
      </c>
      <c r="E12" s="1">
        <v>115</v>
      </c>
      <c r="F12" s="1">
        <v>35</v>
      </c>
      <c r="G12" s="1">
        <v>82</v>
      </c>
      <c r="H12" s="1">
        <v>82</v>
      </c>
      <c r="I12" s="1">
        <v>342</v>
      </c>
    </row>
    <row r="14" spans="1:9" x14ac:dyDescent="0.2">
      <c r="A14" s="1" t="s">
        <v>130</v>
      </c>
    </row>
    <row r="15" spans="1:9" x14ac:dyDescent="0.2">
      <c r="A15" s="1" t="s">
        <v>329</v>
      </c>
      <c r="B15" s="1">
        <v>1028</v>
      </c>
      <c r="C15" s="1">
        <v>573</v>
      </c>
      <c r="D15" s="1">
        <v>307</v>
      </c>
      <c r="E15" s="1">
        <v>124</v>
      </c>
      <c r="F15" s="1">
        <v>40</v>
      </c>
      <c r="G15" s="1">
        <v>102</v>
      </c>
      <c r="H15" s="1">
        <v>98</v>
      </c>
      <c r="I15" s="1">
        <v>357</v>
      </c>
    </row>
    <row r="16" spans="1:9" x14ac:dyDescent="0.2">
      <c r="A16" s="1" t="s">
        <v>128</v>
      </c>
      <c r="B16" s="1">
        <v>106</v>
      </c>
      <c r="C16" s="1">
        <v>73</v>
      </c>
      <c r="D16" s="1">
        <v>28</v>
      </c>
      <c r="E16" s="1">
        <v>11</v>
      </c>
      <c r="F16" s="1">
        <v>1</v>
      </c>
      <c r="G16" s="1">
        <v>33</v>
      </c>
      <c r="H16" s="1">
        <v>17</v>
      </c>
      <c r="I16" s="1">
        <v>16</v>
      </c>
    </row>
    <row r="17" spans="1:9" x14ac:dyDescent="0.2">
      <c r="A17" s="1" t="s">
        <v>119</v>
      </c>
      <c r="B17" s="1">
        <v>922</v>
      </c>
      <c r="C17" s="1">
        <v>500</v>
      </c>
      <c r="D17" s="1">
        <v>279</v>
      </c>
      <c r="E17" s="1">
        <v>113</v>
      </c>
      <c r="F17" s="1">
        <v>39</v>
      </c>
      <c r="G17" s="1">
        <v>69</v>
      </c>
      <c r="H17" s="1">
        <v>81</v>
      </c>
      <c r="I17" s="1">
        <v>341</v>
      </c>
    </row>
    <row r="19" spans="1:9" x14ac:dyDescent="0.2">
      <c r="A19" s="1" t="s">
        <v>131</v>
      </c>
    </row>
    <row r="20" spans="1:9" x14ac:dyDescent="0.2">
      <c r="A20" s="1" t="s">
        <v>329</v>
      </c>
      <c r="B20" s="1">
        <v>1137</v>
      </c>
      <c r="C20" s="1">
        <v>667</v>
      </c>
      <c r="D20" s="1">
        <v>350</v>
      </c>
      <c r="E20" s="1">
        <v>182</v>
      </c>
      <c r="F20" s="1">
        <v>39</v>
      </c>
      <c r="G20" s="1">
        <v>96</v>
      </c>
      <c r="H20" s="1">
        <v>63</v>
      </c>
      <c r="I20" s="1">
        <v>407</v>
      </c>
    </row>
    <row r="21" spans="1:9" x14ac:dyDescent="0.2">
      <c r="A21" s="1" t="s">
        <v>132</v>
      </c>
      <c r="B21" s="1">
        <v>15</v>
      </c>
      <c r="C21" s="1">
        <v>9</v>
      </c>
      <c r="D21" s="1">
        <v>2</v>
      </c>
      <c r="E21" s="1">
        <v>2</v>
      </c>
      <c r="F21" s="1">
        <v>3</v>
      </c>
      <c r="G21" s="1">
        <v>2</v>
      </c>
      <c r="H21" s="1">
        <v>3</v>
      </c>
      <c r="I21" s="1">
        <v>3</v>
      </c>
    </row>
    <row r="22" spans="1:9" x14ac:dyDescent="0.2">
      <c r="A22" s="1" t="s">
        <v>133</v>
      </c>
      <c r="B22" s="1">
        <v>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</v>
      </c>
    </row>
    <row r="23" spans="1:9" x14ac:dyDescent="0.2">
      <c r="A23" s="1" t="s">
        <v>134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</row>
    <row r="24" spans="1:9" x14ac:dyDescent="0.2">
      <c r="A24" s="1" t="s">
        <v>135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x14ac:dyDescent="0.2">
      <c r="A25" s="1" t="s">
        <v>136</v>
      </c>
      <c r="B25" s="1">
        <v>3</v>
      </c>
      <c r="C25" s="1">
        <v>2</v>
      </c>
      <c r="D25" s="1">
        <v>1</v>
      </c>
      <c r="E25" s="1">
        <v>1</v>
      </c>
      <c r="F25" s="1">
        <v>0</v>
      </c>
      <c r="G25" s="1">
        <v>0</v>
      </c>
      <c r="H25" s="1">
        <v>1</v>
      </c>
      <c r="I25" s="1">
        <v>0</v>
      </c>
    </row>
    <row r="26" spans="1:9" x14ac:dyDescent="0.2">
      <c r="A26" s="1" t="s">
        <v>137</v>
      </c>
      <c r="B26" s="1">
        <v>84</v>
      </c>
      <c r="C26" s="1">
        <v>55</v>
      </c>
      <c r="D26" s="1">
        <v>29</v>
      </c>
      <c r="E26" s="1">
        <v>15</v>
      </c>
      <c r="F26" s="1">
        <v>5</v>
      </c>
      <c r="G26" s="1">
        <v>6</v>
      </c>
      <c r="H26" s="1">
        <v>11</v>
      </c>
      <c r="I26" s="1">
        <v>18</v>
      </c>
    </row>
    <row r="27" spans="1:9" x14ac:dyDescent="0.2">
      <c r="A27" s="1" t="s">
        <v>138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1:9" x14ac:dyDescent="0.2">
      <c r="A28" s="1" t="s">
        <v>139</v>
      </c>
      <c r="B28" s="1">
        <v>3</v>
      </c>
      <c r="C28" s="1">
        <v>3</v>
      </c>
      <c r="D28" s="1">
        <v>1</v>
      </c>
      <c r="E28" s="1">
        <v>1</v>
      </c>
      <c r="F28" s="1">
        <v>1</v>
      </c>
      <c r="G28" s="1">
        <v>0</v>
      </c>
      <c r="H28" s="1">
        <v>0</v>
      </c>
      <c r="I28" s="1">
        <v>0</v>
      </c>
    </row>
    <row r="29" spans="1:9" x14ac:dyDescent="0.2">
      <c r="A29" s="1" t="s">
        <v>140</v>
      </c>
      <c r="B29" s="1">
        <v>12</v>
      </c>
      <c r="C29" s="1">
        <v>5</v>
      </c>
      <c r="D29" s="1">
        <v>2</v>
      </c>
      <c r="E29" s="1">
        <v>3</v>
      </c>
      <c r="F29" s="1">
        <v>0</v>
      </c>
      <c r="G29" s="1">
        <v>0</v>
      </c>
      <c r="H29" s="1">
        <v>0</v>
      </c>
      <c r="I29" s="1">
        <v>7</v>
      </c>
    </row>
    <row r="30" spans="1:9" x14ac:dyDescent="0.2">
      <c r="A30" s="1" t="s">
        <v>141</v>
      </c>
      <c r="B30" s="1">
        <v>6</v>
      </c>
      <c r="C30" s="1">
        <v>2</v>
      </c>
      <c r="D30" s="1">
        <v>1</v>
      </c>
      <c r="E30" s="1">
        <v>1</v>
      </c>
      <c r="F30" s="1">
        <v>0</v>
      </c>
      <c r="G30" s="1">
        <v>0</v>
      </c>
      <c r="H30" s="1">
        <v>0</v>
      </c>
      <c r="I30" s="1">
        <v>4</v>
      </c>
    </row>
    <row r="31" spans="1:9" x14ac:dyDescent="0.2">
      <c r="A31" s="1" t="s">
        <v>142</v>
      </c>
      <c r="B31" s="1">
        <v>1</v>
      </c>
      <c r="C31" s="1">
        <v>1</v>
      </c>
      <c r="D31" s="1">
        <v>1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</row>
    <row r="32" spans="1:9" x14ac:dyDescent="0.2">
      <c r="A32" s="1" t="s">
        <v>143</v>
      </c>
      <c r="B32" s="1">
        <v>45</v>
      </c>
      <c r="C32" s="1">
        <v>35</v>
      </c>
      <c r="D32" s="1">
        <v>29</v>
      </c>
      <c r="E32" s="1">
        <v>2</v>
      </c>
      <c r="F32" s="1">
        <v>2</v>
      </c>
      <c r="G32" s="1">
        <v>2</v>
      </c>
      <c r="H32" s="1">
        <v>2</v>
      </c>
      <c r="I32" s="1">
        <v>8</v>
      </c>
    </row>
    <row r="33" spans="1:9" x14ac:dyDescent="0.2">
      <c r="A33" s="1" t="s">
        <v>144</v>
      </c>
      <c r="B33" s="1">
        <v>8</v>
      </c>
      <c r="C33" s="1">
        <v>3</v>
      </c>
      <c r="D33" s="1">
        <v>0</v>
      </c>
      <c r="E33" s="1">
        <v>2</v>
      </c>
      <c r="F33" s="1">
        <v>1</v>
      </c>
      <c r="G33" s="1">
        <v>0</v>
      </c>
      <c r="H33" s="1">
        <v>1</v>
      </c>
      <c r="I33" s="1">
        <v>4</v>
      </c>
    </row>
    <row r="34" spans="1:9" x14ac:dyDescent="0.2">
      <c r="A34" s="1" t="s">
        <v>145</v>
      </c>
      <c r="B34" s="1">
        <v>1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</v>
      </c>
    </row>
    <row r="35" spans="1:9" x14ac:dyDescent="0.2">
      <c r="A35" s="1" t="s">
        <v>146</v>
      </c>
      <c r="B35" s="1">
        <v>2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</v>
      </c>
    </row>
    <row r="36" spans="1:9" x14ac:dyDescent="0.2">
      <c r="A36" s="1" t="s">
        <v>147</v>
      </c>
      <c r="B36" s="1">
        <v>1</v>
      </c>
      <c r="C36" s="1">
        <v>1</v>
      </c>
      <c r="D36" s="1">
        <v>0</v>
      </c>
      <c r="E36" s="1">
        <v>1</v>
      </c>
      <c r="F36" s="1">
        <v>0</v>
      </c>
      <c r="G36" s="1">
        <v>0</v>
      </c>
      <c r="H36" s="1">
        <v>0</v>
      </c>
      <c r="I36" s="1">
        <v>0</v>
      </c>
    </row>
    <row r="37" spans="1:9" x14ac:dyDescent="0.2">
      <c r="A37" s="1" t="s">
        <v>148</v>
      </c>
      <c r="B37" s="1">
        <v>63</v>
      </c>
      <c r="C37" s="1">
        <v>44</v>
      </c>
      <c r="D37" s="1">
        <v>23</v>
      </c>
      <c r="E37" s="1">
        <v>9</v>
      </c>
      <c r="F37" s="1">
        <v>9</v>
      </c>
      <c r="G37" s="1">
        <v>3</v>
      </c>
      <c r="H37" s="1">
        <v>2</v>
      </c>
      <c r="I37" s="1">
        <v>17</v>
      </c>
    </row>
    <row r="38" spans="1:9" x14ac:dyDescent="0.2">
      <c r="A38" s="1" t="s">
        <v>149</v>
      </c>
      <c r="B38" s="1">
        <v>21</v>
      </c>
      <c r="C38" s="1">
        <v>10</v>
      </c>
      <c r="D38" s="1">
        <v>2</v>
      </c>
      <c r="E38" s="1">
        <v>8</v>
      </c>
      <c r="F38" s="1">
        <v>0</v>
      </c>
      <c r="G38" s="1">
        <v>0</v>
      </c>
      <c r="H38" s="1">
        <v>6</v>
      </c>
      <c r="I38" s="1">
        <v>5</v>
      </c>
    </row>
    <row r="39" spans="1:9" x14ac:dyDescent="0.2">
      <c r="A39" s="1" t="s">
        <v>150</v>
      </c>
      <c r="B39" s="1">
        <v>14</v>
      </c>
      <c r="C39" s="1">
        <v>6</v>
      </c>
      <c r="D39" s="1">
        <v>4</v>
      </c>
      <c r="E39" s="1">
        <v>2</v>
      </c>
      <c r="F39" s="1">
        <v>0</v>
      </c>
      <c r="G39" s="1">
        <v>0</v>
      </c>
      <c r="H39" s="1">
        <v>0</v>
      </c>
      <c r="I39" s="1">
        <v>8</v>
      </c>
    </row>
    <row r="40" spans="1:9" x14ac:dyDescent="0.2">
      <c r="A40" s="1" t="s">
        <v>151</v>
      </c>
      <c r="B40" s="1">
        <v>5</v>
      </c>
      <c r="C40" s="1">
        <v>4</v>
      </c>
      <c r="D40" s="1">
        <v>3</v>
      </c>
      <c r="E40" s="1">
        <v>1</v>
      </c>
      <c r="F40" s="1">
        <v>0</v>
      </c>
      <c r="G40" s="1">
        <v>0</v>
      </c>
      <c r="H40" s="1">
        <v>1</v>
      </c>
      <c r="I40" s="1">
        <v>0</v>
      </c>
    </row>
    <row r="41" spans="1:9" x14ac:dyDescent="0.2">
      <c r="A41" s="1" t="s">
        <v>152</v>
      </c>
      <c r="B41" s="1">
        <v>11</v>
      </c>
      <c r="C41" s="1">
        <v>8</v>
      </c>
      <c r="D41" s="1">
        <v>3</v>
      </c>
      <c r="E41" s="1">
        <v>2</v>
      </c>
      <c r="F41" s="1">
        <v>1</v>
      </c>
      <c r="G41" s="1">
        <v>2</v>
      </c>
      <c r="H41" s="1">
        <v>3</v>
      </c>
      <c r="I41" s="1">
        <v>0</v>
      </c>
    </row>
    <row r="42" spans="1:9" x14ac:dyDescent="0.2">
      <c r="A42" s="1" t="s">
        <v>153</v>
      </c>
      <c r="B42" s="1">
        <v>26</v>
      </c>
      <c r="C42" s="1">
        <v>19</v>
      </c>
      <c r="D42" s="1">
        <v>11</v>
      </c>
      <c r="E42" s="1">
        <v>6</v>
      </c>
      <c r="F42" s="1">
        <v>0</v>
      </c>
      <c r="G42" s="1">
        <v>2</v>
      </c>
      <c r="H42" s="1">
        <v>2</v>
      </c>
      <c r="I42" s="1">
        <v>5</v>
      </c>
    </row>
    <row r="43" spans="1:9" x14ac:dyDescent="0.2">
      <c r="A43" s="1" t="s">
        <v>154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</row>
    <row r="44" spans="1:9" x14ac:dyDescent="0.2">
      <c r="A44" s="1" t="s">
        <v>155</v>
      </c>
      <c r="B44" s="1">
        <v>10</v>
      </c>
      <c r="C44" s="1">
        <v>8</v>
      </c>
      <c r="D44" s="1">
        <v>4</v>
      </c>
      <c r="E44" s="1">
        <v>2</v>
      </c>
      <c r="F44" s="1">
        <v>1</v>
      </c>
      <c r="G44" s="1">
        <v>1</v>
      </c>
      <c r="H44" s="1">
        <v>1</v>
      </c>
      <c r="I44" s="1">
        <v>1</v>
      </c>
    </row>
    <row r="45" spans="1:9" x14ac:dyDescent="0.2">
      <c r="A45" s="1" t="s">
        <v>66</v>
      </c>
      <c r="B45" s="1">
        <v>805</v>
      </c>
      <c r="C45" s="1">
        <v>452</v>
      </c>
      <c r="D45" s="1">
        <v>234</v>
      </c>
      <c r="E45" s="1">
        <v>124</v>
      </c>
      <c r="F45" s="1">
        <v>16</v>
      </c>
      <c r="G45" s="1">
        <v>78</v>
      </c>
      <c r="H45" s="1">
        <v>30</v>
      </c>
      <c r="I45" s="1">
        <v>323</v>
      </c>
    </row>
    <row r="46" spans="1:9" x14ac:dyDescent="0.2">
      <c r="A46" s="22" t="s">
        <v>327</v>
      </c>
      <c r="B46" s="22"/>
      <c r="C46" s="22"/>
      <c r="D46" s="22"/>
      <c r="E46" s="22"/>
      <c r="F46" s="22"/>
      <c r="G46" s="22"/>
      <c r="H46" s="22"/>
      <c r="I46" s="22"/>
    </row>
  </sheetData>
  <mergeCells count="2">
    <mergeCell ref="B2:I2"/>
    <mergeCell ref="A46:I46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9355-F8C2-4DA7-A879-D6816CFD3144}">
  <dimension ref="A1:I39"/>
  <sheetViews>
    <sheetView view="pageBreakPreview" topLeftCell="F1" zoomScale="125" zoomScaleNormal="100" zoomScaleSheetLayoutView="125" workbookViewId="0">
      <selection activeCell="J1" sqref="J1:S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550</v>
      </c>
    </row>
    <row r="2" spans="1:9" x14ac:dyDescent="0.2">
      <c r="A2" s="5" t="s">
        <v>548</v>
      </c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549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545</v>
      </c>
    </row>
    <row r="6" spans="1:9" x14ac:dyDescent="0.2">
      <c r="A6" s="1" t="s">
        <v>329</v>
      </c>
      <c r="B6" s="1">
        <v>7711</v>
      </c>
      <c r="C6" s="1">
        <v>4587</v>
      </c>
      <c r="D6" s="1">
        <v>2369</v>
      </c>
      <c r="E6" s="1">
        <v>1328</v>
      </c>
      <c r="F6" s="1">
        <v>157</v>
      </c>
      <c r="G6" s="1">
        <v>733</v>
      </c>
      <c r="H6" s="1">
        <v>277</v>
      </c>
      <c r="I6" s="1">
        <v>2847</v>
      </c>
    </row>
    <row r="7" spans="1:9" x14ac:dyDescent="0.2">
      <c r="A7" s="1" t="s">
        <v>546</v>
      </c>
      <c r="B7" s="1">
        <v>1942</v>
      </c>
      <c r="C7" s="1">
        <v>1116</v>
      </c>
      <c r="D7" s="1">
        <v>592</v>
      </c>
      <c r="E7" s="1">
        <v>286</v>
      </c>
      <c r="F7" s="1">
        <v>20</v>
      </c>
      <c r="G7" s="1">
        <v>218</v>
      </c>
      <c r="H7" s="1">
        <v>31</v>
      </c>
      <c r="I7" s="1">
        <v>795</v>
      </c>
    </row>
    <row r="8" spans="1:9" x14ac:dyDescent="0.2">
      <c r="A8" s="1" t="s">
        <v>547</v>
      </c>
      <c r="B8" s="1">
        <v>532</v>
      </c>
      <c r="C8" s="1">
        <v>312</v>
      </c>
      <c r="D8" s="1">
        <v>145</v>
      </c>
      <c r="E8" s="1">
        <v>79</v>
      </c>
      <c r="F8" s="1">
        <v>7</v>
      </c>
      <c r="G8" s="1">
        <v>81</v>
      </c>
      <c r="H8" s="1">
        <v>43</v>
      </c>
      <c r="I8" s="1">
        <v>177</v>
      </c>
    </row>
    <row r="9" spans="1:9" x14ac:dyDescent="0.2">
      <c r="A9" s="1" t="s">
        <v>125</v>
      </c>
      <c r="B9" s="1">
        <v>5237</v>
      </c>
      <c r="C9" s="1">
        <v>3159</v>
      </c>
      <c r="D9" s="1">
        <v>1632</v>
      </c>
      <c r="E9" s="1">
        <v>963</v>
      </c>
      <c r="F9" s="1">
        <v>130</v>
      </c>
      <c r="G9" s="1">
        <v>434</v>
      </c>
      <c r="H9" s="1">
        <v>203</v>
      </c>
      <c r="I9" s="1">
        <v>1875</v>
      </c>
    </row>
    <row r="11" spans="1:9" x14ac:dyDescent="0.2">
      <c r="A11" s="1" t="s">
        <v>156</v>
      </c>
    </row>
    <row r="13" spans="1:9" x14ac:dyDescent="0.2">
      <c r="A13" s="1" t="s">
        <v>329</v>
      </c>
      <c r="B13" s="1">
        <v>5765</v>
      </c>
      <c r="C13" s="1">
        <v>3469</v>
      </c>
      <c r="D13" s="1">
        <v>1775</v>
      </c>
      <c r="E13" s="1">
        <v>1042</v>
      </c>
      <c r="F13" s="1">
        <v>137</v>
      </c>
      <c r="G13" s="1">
        <v>515</v>
      </c>
      <c r="H13" s="1">
        <v>246</v>
      </c>
      <c r="I13" s="1">
        <v>2050</v>
      </c>
    </row>
    <row r="14" spans="1:9" x14ac:dyDescent="0.2">
      <c r="A14" s="1" t="s">
        <v>2</v>
      </c>
      <c r="B14" s="1">
        <v>1243</v>
      </c>
      <c r="C14" s="1">
        <v>1232</v>
      </c>
      <c r="D14" s="1">
        <v>1204</v>
      </c>
      <c r="E14" s="1">
        <v>12</v>
      </c>
      <c r="F14" s="1">
        <v>6</v>
      </c>
      <c r="G14" s="1">
        <v>10</v>
      </c>
      <c r="H14" s="1">
        <v>5</v>
      </c>
      <c r="I14" s="1">
        <v>6</v>
      </c>
    </row>
    <row r="15" spans="1:9" x14ac:dyDescent="0.2">
      <c r="A15" s="1" t="s">
        <v>39</v>
      </c>
      <c r="B15" s="1">
        <v>220</v>
      </c>
      <c r="C15" s="1">
        <v>214</v>
      </c>
      <c r="D15" s="1">
        <v>203</v>
      </c>
      <c r="E15" s="1">
        <v>8</v>
      </c>
      <c r="F15" s="1">
        <v>1</v>
      </c>
      <c r="G15" s="1">
        <v>2</v>
      </c>
      <c r="H15" s="1">
        <v>4</v>
      </c>
      <c r="I15" s="1">
        <v>2</v>
      </c>
    </row>
    <row r="16" spans="1:9" x14ac:dyDescent="0.2">
      <c r="A16" s="1" t="s">
        <v>519</v>
      </c>
      <c r="B16" s="1">
        <v>587</v>
      </c>
      <c r="C16" s="1">
        <v>584</v>
      </c>
      <c r="D16" s="1">
        <v>571</v>
      </c>
      <c r="E16" s="1">
        <v>2</v>
      </c>
      <c r="F16" s="1">
        <v>3</v>
      </c>
      <c r="G16" s="1">
        <v>8</v>
      </c>
      <c r="H16" s="1">
        <v>1</v>
      </c>
      <c r="I16" s="1">
        <v>2</v>
      </c>
    </row>
    <row r="17" spans="1:9" x14ac:dyDescent="0.2">
      <c r="A17" s="1" t="s">
        <v>510</v>
      </c>
      <c r="B17" s="1">
        <v>157</v>
      </c>
      <c r="C17" s="1">
        <v>157</v>
      </c>
      <c r="D17" s="1">
        <v>154</v>
      </c>
      <c r="E17" s="1">
        <v>1</v>
      </c>
      <c r="F17" s="1">
        <v>2</v>
      </c>
      <c r="G17" s="1">
        <v>0</v>
      </c>
      <c r="H17" s="1">
        <v>0</v>
      </c>
      <c r="I17" s="1">
        <v>0</v>
      </c>
    </row>
    <row r="18" spans="1:9" x14ac:dyDescent="0.2">
      <c r="A18" s="1" t="s">
        <v>516</v>
      </c>
      <c r="B18" s="1">
        <v>44</v>
      </c>
      <c r="C18" s="1">
        <v>44</v>
      </c>
      <c r="D18" s="1">
        <v>42</v>
      </c>
      <c r="E18" s="1">
        <v>0</v>
      </c>
      <c r="F18" s="1">
        <v>2</v>
      </c>
      <c r="G18" s="1">
        <v>0</v>
      </c>
      <c r="H18" s="1">
        <v>0</v>
      </c>
      <c r="I18" s="1">
        <v>0</v>
      </c>
    </row>
    <row r="19" spans="1:9" x14ac:dyDescent="0.2">
      <c r="A19" s="1" t="s">
        <v>517</v>
      </c>
      <c r="B19" s="1">
        <v>48</v>
      </c>
      <c r="C19" s="1">
        <v>48</v>
      </c>
      <c r="D19" s="1">
        <v>48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1:9" x14ac:dyDescent="0.2">
      <c r="A20" s="1" t="s">
        <v>518</v>
      </c>
      <c r="B20" s="1">
        <v>43</v>
      </c>
      <c r="C20" s="1">
        <v>43</v>
      </c>
      <c r="D20" s="1">
        <v>43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</row>
    <row r="21" spans="1:9" x14ac:dyDescent="0.2">
      <c r="A21" s="1" t="s">
        <v>511</v>
      </c>
      <c r="B21" s="1">
        <v>157</v>
      </c>
      <c r="C21" s="1">
        <v>156</v>
      </c>
      <c r="D21" s="1">
        <v>155</v>
      </c>
      <c r="E21" s="1">
        <v>1</v>
      </c>
      <c r="F21" s="1">
        <v>0</v>
      </c>
      <c r="G21" s="1">
        <v>0</v>
      </c>
      <c r="H21" s="1">
        <v>0</v>
      </c>
      <c r="I21" s="1">
        <v>1</v>
      </c>
    </row>
    <row r="22" spans="1:9" x14ac:dyDescent="0.2">
      <c r="A22" s="1" t="s">
        <v>512</v>
      </c>
      <c r="B22" s="1">
        <v>99</v>
      </c>
      <c r="C22" s="1">
        <v>98</v>
      </c>
      <c r="D22" s="1">
        <v>98</v>
      </c>
      <c r="E22" s="1">
        <v>0</v>
      </c>
      <c r="F22" s="1">
        <v>0</v>
      </c>
      <c r="G22" s="1">
        <v>0</v>
      </c>
      <c r="H22" s="1">
        <v>0</v>
      </c>
      <c r="I22" s="1">
        <v>1</v>
      </c>
    </row>
    <row r="23" spans="1:9" x14ac:dyDescent="0.2">
      <c r="A23" s="1" t="s">
        <v>514</v>
      </c>
      <c r="B23" s="1">
        <v>7</v>
      </c>
      <c r="C23" s="1">
        <v>7</v>
      </c>
      <c r="D23" s="1">
        <v>7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</row>
    <row r="24" spans="1:9" x14ac:dyDescent="0.2">
      <c r="A24" s="1" t="s">
        <v>513</v>
      </c>
      <c r="B24" s="1">
        <v>16</v>
      </c>
      <c r="C24" s="1">
        <v>16</v>
      </c>
      <c r="D24" s="1">
        <v>16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x14ac:dyDescent="0.2">
      <c r="A25" s="1" t="s">
        <v>3</v>
      </c>
      <c r="B25" s="1">
        <v>819</v>
      </c>
      <c r="C25" s="1">
        <v>789</v>
      </c>
      <c r="D25" s="1">
        <v>38</v>
      </c>
      <c r="E25" s="1">
        <v>720</v>
      </c>
      <c r="F25" s="1">
        <v>12</v>
      </c>
      <c r="G25" s="1">
        <v>19</v>
      </c>
      <c r="H25" s="1">
        <v>15</v>
      </c>
      <c r="I25" s="1">
        <v>15</v>
      </c>
    </row>
    <row r="26" spans="1:9" x14ac:dyDescent="0.2">
      <c r="A26" s="1" t="s">
        <v>4</v>
      </c>
      <c r="B26" s="1">
        <v>93</v>
      </c>
      <c r="C26" s="1">
        <v>84</v>
      </c>
      <c r="D26" s="1">
        <v>0</v>
      </c>
      <c r="E26" s="1">
        <v>1</v>
      </c>
      <c r="F26" s="1">
        <v>82</v>
      </c>
      <c r="G26" s="1">
        <v>1</v>
      </c>
      <c r="H26" s="1">
        <v>4</v>
      </c>
      <c r="I26" s="1">
        <v>5</v>
      </c>
    </row>
    <row r="27" spans="1:9" x14ac:dyDescent="0.2">
      <c r="A27" s="1" t="s">
        <v>120</v>
      </c>
      <c r="B27" s="1">
        <v>2</v>
      </c>
      <c r="C27" s="1">
        <v>1</v>
      </c>
      <c r="D27" s="1">
        <v>0</v>
      </c>
      <c r="E27" s="1">
        <v>0</v>
      </c>
      <c r="F27" s="1">
        <v>1</v>
      </c>
      <c r="G27" s="1">
        <v>0</v>
      </c>
      <c r="H27" s="1">
        <v>1</v>
      </c>
      <c r="I27" s="1">
        <v>0</v>
      </c>
    </row>
    <row r="28" spans="1:9" x14ac:dyDescent="0.2">
      <c r="A28" s="1" t="s">
        <v>5</v>
      </c>
      <c r="B28" s="1">
        <v>345</v>
      </c>
      <c r="C28" s="1">
        <v>335</v>
      </c>
      <c r="D28" s="1">
        <v>5</v>
      </c>
      <c r="E28" s="1">
        <v>13</v>
      </c>
      <c r="F28" s="1">
        <v>0</v>
      </c>
      <c r="G28" s="1">
        <v>317</v>
      </c>
      <c r="H28" s="1">
        <v>4</v>
      </c>
      <c r="I28" s="1">
        <v>6</v>
      </c>
    </row>
    <row r="29" spans="1:9" x14ac:dyDescent="0.2">
      <c r="A29" s="1" t="s">
        <v>6</v>
      </c>
      <c r="B29" s="1">
        <v>103</v>
      </c>
      <c r="C29" s="1">
        <v>10</v>
      </c>
      <c r="D29" s="1">
        <v>6</v>
      </c>
      <c r="E29" s="1">
        <v>4</v>
      </c>
      <c r="F29" s="1">
        <v>0</v>
      </c>
      <c r="G29" s="1">
        <v>0</v>
      </c>
      <c r="H29" s="1">
        <v>93</v>
      </c>
      <c r="I29" s="1">
        <v>0</v>
      </c>
    </row>
    <row r="30" spans="1:9" x14ac:dyDescent="0.2">
      <c r="A30" s="1" t="s">
        <v>121</v>
      </c>
      <c r="B30" s="1">
        <v>1591</v>
      </c>
      <c r="C30" s="1">
        <v>19</v>
      </c>
      <c r="D30" s="1">
        <v>6</v>
      </c>
      <c r="E30" s="1">
        <v>10</v>
      </c>
      <c r="F30" s="1">
        <v>1</v>
      </c>
      <c r="G30" s="1">
        <v>2</v>
      </c>
      <c r="H30" s="1">
        <v>6</v>
      </c>
      <c r="I30" s="1">
        <v>1566</v>
      </c>
    </row>
    <row r="31" spans="1:9" x14ac:dyDescent="0.2">
      <c r="A31" s="1" t="s">
        <v>532</v>
      </c>
      <c r="B31" s="1">
        <v>932</v>
      </c>
      <c r="C31" s="1">
        <v>7</v>
      </c>
      <c r="D31" s="1">
        <v>2</v>
      </c>
      <c r="E31" s="1">
        <v>3</v>
      </c>
      <c r="F31" s="1">
        <v>0</v>
      </c>
      <c r="G31" s="1">
        <v>2</v>
      </c>
      <c r="H31" s="1">
        <v>0</v>
      </c>
      <c r="I31" s="1">
        <v>925</v>
      </c>
    </row>
    <row r="32" spans="1:9" x14ac:dyDescent="0.2">
      <c r="A32" s="1" t="s">
        <v>534</v>
      </c>
      <c r="B32" s="1">
        <v>360</v>
      </c>
      <c r="C32" s="1">
        <v>4</v>
      </c>
      <c r="D32" s="1">
        <v>3</v>
      </c>
      <c r="E32" s="1">
        <v>0</v>
      </c>
      <c r="F32" s="1">
        <v>1</v>
      </c>
      <c r="G32" s="1">
        <v>0</v>
      </c>
      <c r="H32" s="1">
        <v>2</v>
      </c>
      <c r="I32" s="1">
        <v>354</v>
      </c>
    </row>
    <row r="33" spans="1:9" x14ac:dyDescent="0.2">
      <c r="A33" s="1" t="s">
        <v>47</v>
      </c>
      <c r="B33" s="1">
        <v>60</v>
      </c>
      <c r="C33" s="1">
        <v>51</v>
      </c>
      <c r="D33" s="1">
        <v>38</v>
      </c>
      <c r="E33" s="1">
        <v>8</v>
      </c>
      <c r="F33" s="1">
        <v>3</v>
      </c>
      <c r="G33" s="1">
        <v>2</v>
      </c>
      <c r="H33" s="1">
        <v>8</v>
      </c>
      <c r="I33" s="1">
        <v>1</v>
      </c>
    </row>
    <row r="34" spans="1:9" x14ac:dyDescent="0.2">
      <c r="A34" s="1" t="s">
        <v>45</v>
      </c>
      <c r="B34" s="1">
        <v>258</v>
      </c>
      <c r="C34" s="1">
        <v>240</v>
      </c>
      <c r="D34" s="1">
        <v>215</v>
      </c>
      <c r="E34" s="1">
        <v>20</v>
      </c>
      <c r="F34" s="1">
        <v>1</v>
      </c>
      <c r="G34" s="1">
        <v>4</v>
      </c>
      <c r="H34" s="1">
        <v>12</v>
      </c>
      <c r="I34" s="1">
        <v>6</v>
      </c>
    </row>
    <row r="35" spans="1:9" x14ac:dyDescent="0.2">
      <c r="A35" s="1" t="s">
        <v>46</v>
      </c>
      <c r="B35" s="1">
        <v>1117</v>
      </c>
      <c r="C35" s="1">
        <v>649</v>
      </c>
      <c r="D35" s="1">
        <v>236</v>
      </c>
      <c r="E35" s="1">
        <v>233</v>
      </c>
      <c r="F35" s="1">
        <v>27</v>
      </c>
      <c r="G35" s="1">
        <v>153</v>
      </c>
      <c r="H35" s="1">
        <v>73</v>
      </c>
      <c r="I35" s="1">
        <v>395</v>
      </c>
    </row>
    <row r="36" spans="1:9" x14ac:dyDescent="0.2">
      <c r="A36" s="1" t="s">
        <v>122</v>
      </c>
      <c r="B36" s="1">
        <v>115</v>
      </c>
      <c r="C36" s="1">
        <v>54</v>
      </c>
      <c r="D36" s="1">
        <v>26</v>
      </c>
      <c r="E36" s="1">
        <v>19</v>
      </c>
      <c r="F36" s="1">
        <v>3</v>
      </c>
      <c r="G36" s="1">
        <v>6</v>
      </c>
      <c r="H36" s="1">
        <v>24</v>
      </c>
      <c r="I36" s="1">
        <v>37</v>
      </c>
    </row>
    <row r="37" spans="1:9" x14ac:dyDescent="0.2">
      <c r="A37" s="1" t="s">
        <v>125</v>
      </c>
      <c r="B37" s="1">
        <v>11</v>
      </c>
      <c r="C37" s="1">
        <v>4</v>
      </c>
      <c r="D37" s="1">
        <v>0</v>
      </c>
      <c r="E37" s="1">
        <v>1</v>
      </c>
      <c r="F37" s="1">
        <v>2</v>
      </c>
      <c r="G37" s="1">
        <v>1</v>
      </c>
      <c r="H37" s="1">
        <v>2</v>
      </c>
      <c r="I37" s="1">
        <v>5</v>
      </c>
    </row>
    <row r="38" spans="1:9" x14ac:dyDescent="0.2">
      <c r="A38" s="1" t="s">
        <v>105</v>
      </c>
      <c r="B38" s="1">
        <v>10</v>
      </c>
      <c r="C38" s="1">
        <v>2</v>
      </c>
      <c r="D38" s="1">
        <v>1</v>
      </c>
      <c r="E38" s="1">
        <v>1</v>
      </c>
      <c r="F38" s="1">
        <v>0</v>
      </c>
      <c r="G38" s="1">
        <v>0</v>
      </c>
      <c r="H38" s="1">
        <v>0</v>
      </c>
      <c r="I38" s="1">
        <v>8</v>
      </c>
    </row>
    <row r="39" spans="1:9" x14ac:dyDescent="0.2">
      <c r="A39" s="22" t="s">
        <v>327</v>
      </c>
      <c r="B39" s="22"/>
      <c r="C39" s="22"/>
      <c r="D39" s="22"/>
      <c r="E39" s="22"/>
      <c r="F39" s="22"/>
      <c r="G39" s="22"/>
      <c r="H39" s="22"/>
      <c r="I39" s="22"/>
    </row>
  </sheetData>
  <mergeCells count="2">
    <mergeCell ref="B2:I2"/>
    <mergeCell ref="A39:I39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C77AE-F8F8-41D3-9015-954DE7967A6E}">
  <dimension ref="A1:I30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551</v>
      </c>
    </row>
    <row r="2" spans="1:9" x14ac:dyDescent="0.2">
      <c r="A2" s="5" t="s">
        <v>391</v>
      </c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392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362</v>
      </c>
      <c r="B4" s="1">
        <v>7711</v>
      </c>
      <c r="C4" s="1">
        <v>4587</v>
      </c>
      <c r="D4" s="1">
        <v>2369</v>
      </c>
      <c r="E4" s="1">
        <v>1328</v>
      </c>
      <c r="F4" s="1">
        <v>157</v>
      </c>
      <c r="G4" s="1">
        <v>733</v>
      </c>
      <c r="H4" s="1">
        <v>277</v>
      </c>
      <c r="I4" s="1">
        <v>2847</v>
      </c>
    </row>
    <row r="5" spans="1:9" x14ac:dyDescent="0.2">
      <c r="A5" s="1" t="s">
        <v>157</v>
      </c>
      <c r="B5" s="1">
        <v>1304</v>
      </c>
      <c r="C5" s="1">
        <v>849</v>
      </c>
      <c r="D5" s="1">
        <v>539</v>
      </c>
      <c r="E5" s="1">
        <v>184</v>
      </c>
      <c r="F5" s="1">
        <v>31</v>
      </c>
      <c r="G5" s="1">
        <v>95</v>
      </c>
      <c r="H5" s="1">
        <v>52</v>
      </c>
      <c r="I5" s="1">
        <v>403</v>
      </c>
    </row>
    <row r="6" spans="1:9" x14ac:dyDescent="0.2">
      <c r="A6" s="1" t="s">
        <v>158</v>
      </c>
      <c r="B6" s="1">
        <v>2013</v>
      </c>
      <c r="C6" s="1">
        <v>1130</v>
      </c>
      <c r="D6" s="1">
        <v>602</v>
      </c>
      <c r="E6" s="1">
        <v>319</v>
      </c>
      <c r="F6" s="1">
        <v>29</v>
      </c>
      <c r="G6" s="1">
        <v>180</v>
      </c>
      <c r="H6" s="1">
        <v>52</v>
      </c>
      <c r="I6" s="1">
        <v>831</v>
      </c>
    </row>
    <row r="7" spans="1:9" x14ac:dyDescent="0.2">
      <c r="A7" s="1" t="s">
        <v>159</v>
      </c>
      <c r="B7" s="1">
        <v>1473</v>
      </c>
      <c r="C7" s="1">
        <v>871</v>
      </c>
      <c r="D7" s="1">
        <v>394</v>
      </c>
      <c r="E7" s="1">
        <v>325</v>
      </c>
      <c r="F7" s="1">
        <v>32</v>
      </c>
      <c r="G7" s="1">
        <v>120</v>
      </c>
      <c r="H7" s="1">
        <v>35</v>
      </c>
      <c r="I7" s="1">
        <v>567</v>
      </c>
    </row>
    <row r="8" spans="1:9" x14ac:dyDescent="0.2">
      <c r="A8" s="1" t="s">
        <v>160</v>
      </c>
      <c r="B8" s="1">
        <v>942</v>
      </c>
      <c r="C8" s="1">
        <v>571</v>
      </c>
      <c r="D8" s="1">
        <v>279</v>
      </c>
      <c r="E8" s="1">
        <v>160</v>
      </c>
      <c r="F8" s="1">
        <v>28</v>
      </c>
      <c r="G8" s="1">
        <v>104</v>
      </c>
      <c r="H8" s="1">
        <v>24</v>
      </c>
      <c r="I8" s="1">
        <v>347</v>
      </c>
    </row>
    <row r="9" spans="1:9" x14ac:dyDescent="0.2">
      <c r="A9" s="1" t="s">
        <v>161</v>
      </c>
      <c r="B9" s="1">
        <v>261</v>
      </c>
      <c r="C9" s="1">
        <v>188</v>
      </c>
      <c r="D9" s="1">
        <v>108</v>
      </c>
      <c r="E9" s="1">
        <v>48</v>
      </c>
      <c r="F9" s="1">
        <v>11</v>
      </c>
      <c r="G9" s="1">
        <v>21</v>
      </c>
      <c r="H9" s="1">
        <v>9</v>
      </c>
      <c r="I9" s="1">
        <v>64</v>
      </c>
    </row>
    <row r="10" spans="1:9" x14ac:dyDescent="0.2">
      <c r="A10" s="1" t="s">
        <v>162</v>
      </c>
      <c r="B10" s="1">
        <v>392</v>
      </c>
      <c r="C10" s="1">
        <v>248</v>
      </c>
      <c r="D10" s="1">
        <v>134</v>
      </c>
      <c r="E10" s="1">
        <v>64</v>
      </c>
      <c r="F10" s="1">
        <v>12</v>
      </c>
      <c r="G10" s="1">
        <v>38</v>
      </c>
      <c r="H10" s="1">
        <v>59</v>
      </c>
      <c r="I10" s="1">
        <v>85</v>
      </c>
    </row>
    <row r="11" spans="1:9" x14ac:dyDescent="0.2">
      <c r="A11" s="1" t="s">
        <v>390</v>
      </c>
      <c r="B11" s="1">
        <v>1326</v>
      </c>
      <c r="C11" s="1">
        <v>730</v>
      </c>
      <c r="D11" s="1">
        <v>313</v>
      </c>
      <c r="E11" s="1">
        <v>228</v>
      </c>
      <c r="F11" s="1">
        <v>14</v>
      </c>
      <c r="G11" s="1">
        <v>175</v>
      </c>
      <c r="H11" s="1">
        <v>46</v>
      </c>
      <c r="I11" s="1">
        <v>550</v>
      </c>
    </row>
    <row r="13" spans="1:9" x14ac:dyDescent="0.2">
      <c r="A13" s="1" t="s">
        <v>344</v>
      </c>
      <c r="B13" s="1">
        <v>3829</v>
      </c>
      <c r="C13" s="1">
        <v>2267</v>
      </c>
      <c r="D13" s="1">
        <v>1102</v>
      </c>
      <c r="E13" s="1">
        <v>710</v>
      </c>
      <c r="F13" s="1">
        <v>106</v>
      </c>
      <c r="G13" s="1">
        <v>349</v>
      </c>
      <c r="H13" s="1">
        <v>143</v>
      </c>
      <c r="I13" s="1">
        <v>1419</v>
      </c>
    </row>
    <row r="14" spans="1:9" x14ac:dyDescent="0.2">
      <c r="A14" s="1" t="s">
        <v>157</v>
      </c>
      <c r="B14" s="1">
        <v>624</v>
      </c>
      <c r="C14" s="1">
        <v>398</v>
      </c>
      <c r="D14" s="1">
        <v>236</v>
      </c>
      <c r="E14" s="1">
        <v>99</v>
      </c>
      <c r="F14" s="1">
        <v>21</v>
      </c>
      <c r="G14" s="1">
        <v>42</v>
      </c>
      <c r="H14" s="1">
        <v>26</v>
      </c>
      <c r="I14" s="1">
        <v>200</v>
      </c>
    </row>
    <row r="15" spans="1:9" x14ac:dyDescent="0.2">
      <c r="A15" s="1" t="s">
        <v>158</v>
      </c>
      <c r="B15" s="1">
        <v>1021</v>
      </c>
      <c r="C15" s="1">
        <v>577</v>
      </c>
      <c r="D15" s="1">
        <v>284</v>
      </c>
      <c r="E15" s="1">
        <v>185</v>
      </c>
      <c r="F15" s="1">
        <v>21</v>
      </c>
      <c r="G15" s="1">
        <v>87</v>
      </c>
      <c r="H15" s="1">
        <v>25</v>
      </c>
      <c r="I15" s="1">
        <v>419</v>
      </c>
    </row>
    <row r="16" spans="1:9" x14ac:dyDescent="0.2">
      <c r="A16" s="1" t="s">
        <v>159</v>
      </c>
      <c r="B16" s="1">
        <v>741</v>
      </c>
      <c r="C16" s="1">
        <v>446</v>
      </c>
      <c r="D16" s="1">
        <v>185</v>
      </c>
      <c r="E16" s="1">
        <v>181</v>
      </c>
      <c r="F16" s="1">
        <v>24</v>
      </c>
      <c r="G16" s="1">
        <v>56</v>
      </c>
      <c r="H16" s="1">
        <v>22</v>
      </c>
      <c r="I16" s="1">
        <v>273</v>
      </c>
    </row>
    <row r="17" spans="1:9" x14ac:dyDescent="0.2">
      <c r="A17" s="1" t="s">
        <v>160</v>
      </c>
      <c r="B17" s="1">
        <v>429</v>
      </c>
      <c r="C17" s="1">
        <v>259</v>
      </c>
      <c r="D17" s="1">
        <v>114</v>
      </c>
      <c r="E17" s="1">
        <v>77</v>
      </c>
      <c r="F17" s="1">
        <v>16</v>
      </c>
      <c r="G17" s="1">
        <v>52</v>
      </c>
      <c r="H17" s="1">
        <v>11</v>
      </c>
      <c r="I17" s="1">
        <v>159</v>
      </c>
    </row>
    <row r="18" spans="1:9" x14ac:dyDescent="0.2">
      <c r="A18" s="1" t="s">
        <v>161</v>
      </c>
      <c r="B18" s="1">
        <v>134</v>
      </c>
      <c r="C18" s="1">
        <v>90</v>
      </c>
      <c r="D18" s="1">
        <v>47</v>
      </c>
      <c r="E18" s="1">
        <v>23</v>
      </c>
      <c r="F18" s="1">
        <v>7</v>
      </c>
      <c r="G18" s="1">
        <v>13</v>
      </c>
      <c r="H18" s="1">
        <v>7</v>
      </c>
      <c r="I18" s="1">
        <v>37</v>
      </c>
    </row>
    <row r="19" spans="1:9" x14ac:dyDescent="0.2">
      <c r="A19" s="1" t="s">
        <v>162</v>
      </c>
      <c r="B19" s="1">
        <v>206</v>
      </c>
      <c r="C19" s="1">
        <v>133</v>
      </c>
      <c r="D19" s="1">
        <v>76</v>
      </c>
      <c r="E19" s="1">
        <v>29</v>
      </c>
      <c r="F19" s="1">
        <v>9</v>
      </c>
      <c r="G19" s="1">
        <v>19</v>
      </c>
      <c r="H19" s="1">
        <v>32</v>
      </c>
      <c r="I19" s="1">
        <v>41</v>
      </c>
    </row>
    <row r="20" spans="1:9" x14ac:dyDescent="0.2">
      <c r="A20" s="1" t="s">
        <v>390</v>
      </c>
      <c r="B20" s="1">
        <v>674</v>
      </c>
      <c r="C20" s="1">
        <v>364</v>
      </c>
      <c r="D20" s="1">
        <v>160</v>
      </c>
      <c r="E20" s="1">
        <v>116</v>
      </c>
      <c r="F20" s="1">
        <v>8</v>
      </c>
      <c r="G20" s="1">
        <v>80</v>
      </c>
      <c r="H20" s="1">
        <v>20</v>
      </c>
      <c r="I20" s="1">
        <v>290</v>
      </c>
    </row>
    <row r="22" spans="1:9" x14ac:dyDescent="0.2">
      <c r="A22" s="1" t="s">
        <v>345</v>
      </c>
      <c r="B22" s="1">
        <v>3882</v>
      </c>
      <c r="C22" s="1">
        <v>2320</v>
      </c>
      <c r="D22" s="1">
        <v>1267</v>
      </c>
      <c r="E22" s="1">
        <v>618</v>
      </c>
      <c r="F22" s="1">
        <v>51</v>
      </c>
      <c r="G22" s="1">
        <v>384</v>
      </c>
      <c r="H22" s="1">
        <v>134</v>
      </c>
      <c r="I22" s="1">
        <v>1428</v>
      </c>
    </row>
    <row r="23" spans="1:9" x14ac:dyDescent="0.2">
      <c r="A23" s="1" t="s">
        <v>157</v>
      </c>
      <c r="B23" s="1">
        <v>680</v>
      </c>
      <c r="C23" s="1">
        <v>451</v>
      </c>
      <c r="D23" s="1">
        <v>303</v>
      </c>
      <c r="E23" s="1">
        <v>85</v>
      </c>
      <c r="F23" s="1">
        <v>10</v>
      </c>
      <c r="G23" s="1">
        <v>53</v>
      </c>
      <c r="H23" s="1">
        <v>26</v>
      </c>
      <c r="I23" s="1">
        <v>203</v>
      </c>
    </row>
    <row r="24" spans="1:9" x14ac:dyDescent="0.2">
      <c r="A24" s="1" t="s">
        <v>158</v>
      </c>
      <c r="B24" s="1">
        <v>992</v>
      </c>
      <c r="C24" s="1">
        <v>553</v>
      </c>
      <c r="D24" s="1">
        <v>318</v>
      </c>
      <c r="E24" s="1">
        <v>134</v>
      </c>
      <c r="F24" s="1">
        <v>8</v>
      </c>
      <c r="G24" s="1">
        <v>93</v>
      </c>
      <c r="H24" s="1">
        <v>27</v>
      </c>
      <c r="I24" s="1">
        <v>412</v>
      </c>
    </row>
    <row r="25" spans="1:9" x14ac:dyDescent="0.2">
      <c r="A25" s="1" t="s">
        <v>159</v>
      </c>
      <c r="B25" s="1">
        <v>732</v>
      </c>
      <c r="C25" s="1">
        <v>425</v>
      </c>
      <c r="D25" s="1">
        <v>209</v>
      </c>
      <c r="E25" s="1">
        <v>144</v>
      </c>
      <c r="F25" s="1">
        <v>8</v>
      </c>
      <c r="G25" s="1">
        <v>64</v>
      </c>
      <c r="H25" s="1">
        <v>13</v>
      </c>
      <c r="I25" s="1">
        <v>294</v>
      </c>
    </row>
    <row r="26" spans="1:9" x14ac:dyDescent="0.2">
      <c r="A26" s="1" t="s">
        <v>160</v>
      </c>
      <c r="B26" s="1">
        <v>513</v>
      </c>
      <c r="C26" s="1">
        <v>312</v>
      </c>
      <c r="D26" s="1">
        <v>165</v>
      </c>
      <c r="E26" s="1">
        <v>83</v>
      </c>
      <c r="F26" s="1">
        <v>12</v>
      </c>
      <c r="G26" s="1">
        <v>52</v>
      </c>
      <c r="H26" s="1">
        <v>13</v>
      </c>
      <c r="I26" s="1">
        <v>188</v>
      </c>
    </row>
    <row r="27" spans="1:9" x14ac:dyDescent="0.2">
      <c r="A27" s="1" t="s">
        <v>161</v>
      </c>
      <c r="B27" s="1">
        <v>127</v>
      </c>
      <c r="C27" s="1">
        <v>98</v>
      </c>
      <c r="D27" s="1">
        <v>61</v>
      </c>
      <c r="E27" s="1">
        <v>25</v>
      </c>
      <c r="F27" s="1">
        <v>4</v>
      </c>
      <c r="G27" s="1">
        <v>8</v>
      </c>
      <c r="H27" s="1">
        <v>2</v>
      </c>
      <c r="I27" s="1">
        <v>27</v>
      </c>
    </row>
    <row r="28" spans="1:9" x14ac:dyDescent="0.2">
      <c r="A28" s="1" t="s">
        <v>162</v>
      </c>
      <c r="B28" s="1">
        <v>186</v>
      </c>
      <c r="C28" s="1">
        <v>115</v>
      </c>
      <c r="D28" s="1">
        <v>58</v>
      </c>
      <c r="E28" s="1">
        <v>35</v>
      </c>
      <c r="F28" s="1">
        <v>3</v>
      </c>
      <c r="G28" s="1">
        <v>19</v>
      </c>
      <c r="H28" s="1">
        <v>27</v>
      </c>
      <c r="I28" s="1">
        <v>44</v>
      </c>
    </row>
    <row r="29" spans="1:9" x14ac:dyDescent="0.2">
      <c r="A29" s="1" t="s">
        <v>390</v>
      </c>
      <c r="B29" s="1">
        <v>652</v>
      </c>
      <c r="C29" s="1">
        <v>366</v>
      </c>
      <c r="D29" s="1">
        <v>153</v>
      </c>
      <c r="E29" s="1">
        <v>112</v>
      </c>
      <c r="F29" s="1">
        <v>6</v>
      </c>
      <c r="G29" s="1">
        <v>95</v>
      </c>
      <c r="H29" s="1">
        <v>26</v>
      </c>
      <c r="I29" s="1">
        <v>260</v>
      </c>
    </row>
    <row r="30" spans="1:9" x14ac:dyDescent="0.2">
      <c r="A30" s="22" t="s">
        <v>327</v>
      </c>
      <c r="B30" s="22"/>
      <c r="C30" s="22"/>
      <c r="D30" s="22"/>
      <c r="E30" s="22"/>
      <c r="F30" s="22"/>
      <c r="G30" s="22"/>
      <c r="H30" s="22"/>
      <c r="I30" s="22"/>
    </row>
  </sheetData>
  <mergeCells count="2">
    <mergeCell ref="B2:I2"/>
    <mergeCell ref="A30:I30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8A8A-6B9C-4A83-8EA6-501005DD26E0}">
  <dimension ref="A1:I101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552</v>
      </c>
    </row>
    <row r="2" spans="1:9" x14ac:dyDescent="0.2">
      <c r="A2" s="5" t="s">
        <v>405</v>
      </c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406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397</v>
      </c>
    </row>
    <row r="6" spans="1:9" x14ac:dyDescent="0.2">
      <c r="A6" s="1" t="s">
        <v>400</v>
      </c>
      <c r="B6" s="1">
        <v>5108</v>
      </c>
      <c r="C6" s="1">
        <v>3173</v>
      </c>
      <c r="D6" s="1">
        <v>1623</v>
      </c>
      <c r="E6" s="1">
        <v>877</v>
      </c>
      <c r="F6" s="1">
        <v>89</v>
      </c>
      <c r="G6" s="1">
        <v>584</v>
      </c>
      <c r="H6" s="1">
        <v>211</v>
      </c>
      <c r="I6" s="1">
        <v>1724</v>
      </c>
    </row>
    <row r="7" spans="1:9" x14ac:dyDescent="0.2">
      <c r="A7" s="1" t="s">
        <v>398</v>
      </c>
      <c r="B7" s="1">
        <v>506</v>
      </c>
      <c r="C7" s="1">
        <v>299</v>
      </c>
      <c r="D7" s="1">
        <v>150</v>
      </c>
      <c r="E7" s="1">
        <v>92</v>
      </c>
      <c r="F7" s="1">
        <v>16</v>
      </c>
      <c r="G7" s="1">
        <v>41</v>
      </c>
      <c r="H7" s="1">
        <v>79</v>
      </c>
      <c r="I7" s="1">
        <v>128</v>
      </c>
    </row>
    <row r="8" spans="1:9" x14ac:dyDescent="0.2">
      <c r="A8" s="1" t="s">
        <v>403</v>
      </c>
      <c r="B8" s="12">
        <v>9.9060297572435392</v>
      </c>
      <c r="C8" s="12">
        <v>9.423258745666562</v>
      </c>
      <c r="D8" s="12">
        <v>9.2421441774491679</v>
      </c>
      <c r="E8" s="12">
        <v>10.4903078677309</v>
      </c>
      <c r="F8" s="12">
        <v>17.977528089887642</v>
      </c>
      <c r="G8" s="12">
        <v>7.0205479452054798</v>
      </c>
      <c r="H8" s="12">
        <v>37.440758293838861</v>
      </c>
      <c r="I8" s="12">
        <v>7.4245939675174011</v>
      </c>
    </row>
    <row r="9" spans="1:9" x14ac:dyDescent="0.2">
      <c r="A9" s="1" t="s">
        <v>399</v>
      </c>
      <c r="B9" s="1">
        <v>4602</v>
      </c>
      <c r="C9" s="1">
        <v>2874</v>
      </c>
      <c r="D9" s="1">
        <v>1473</v>
      </c>
      <c r="E9" s="1">
        <v>785</v>
      </c>
      <c r="F9" s="1">
        <v>73</v>
      </c>
      <c r="G9" s="1">
        <v>543</v>
      </c>
      <c r="H9" s="1">
        <v>132</v>
      </c>
      <c r="I9" s="1">
        <v>1596</v>
      </c>
    </row>
    <row r="10" spans="1:9" x14ac:dyDescent="0.2">
      <c r="A10" s="1" t="s">
        <v>401</v>
      </c>
      <c r="B10" s="1">
        <v>2439</v>
      </c>
      <c r="C10" s="1">
        <v>1499</v>
      </c>
      <c r="D10" s="1">
        <v>713</v>
      </c>
      <c r="E10" s="1">
        <v>444</v>
      </c>
      <c r="F10" s="1">
        <v>63</v>
      </c>
      <c r="G10" s="1">
        <v>279</v>
      </c>
      <c r="H10" s="1">
        <v>104</v>
      </c>
      <c r="I10" s="1">
        <v>836</v>
      </c>
    </row>
    <row r="11" spans="1:9" x14ac:dyDescent="0.2">
      <c r="A11" s="1" t="s">
        <v>398</v>
      </c>
      <c r="B11" s="1">
        <v>277</v>
      </c>
      <c r="C11" s="1">
        <v>167</v>
      </c>
      <c r="D11" s="1">
        <v>80</v>
      </c>
      <c r="E11" s="1">
        <v>53</v>
      </c>
      <c r="F11" s="1">
        <v>14</v>
      </c>
      <c r="G11" s="1">
        <v>20</v>
      </c>
      <c r="H11" s="1">
        <v>40</v>
      </c>
      <c r="I11" s="1">
        <v>70</v>
      </c>
    </row>
    <row r="12" spans="1:9" x14ac:dyDescent="0.2">
      <c r="A12" s="1" t="s">
        <v>399</v>
      </c>
      <c r="B12" s="1">
        <v>2162</v>
      </c>
      <c r="C12" s="1">
        <v>1332</v>
      </c>
      <c r="D12" s="1">
        <v>633</v>
      </c>
      <c r="E12" s="1">
        <v>391</v>
      </c>
      <c r="F12" s="1">
        <v>49</v>
      </c>
      <c r="G12" s="1">
        <v>259</v>
      </c>
      <c r="H12" s="1">
        <v>64</v>
      </c>
      <c r="I12" s="1">
        <v>766</v>
      </c>
    </row>
    <row r="13" spans="1:9" x14ac:dyDescent="0.2">
      <c r="A13" s="1" t="s">
        <v>51</v>
      </c>
      <c r="B13" s="1">
        <v>2669</v>
      </c>
      <c r="C13" s="1">
        <v>1674</v>
      </c>
      <c r="D13" s="1">
        <v>910</v>
      </c>
      <c r="E13" s="1">
        <v>433</v>
      </c>
      <c r="F13" s="1">
        <v>26</v>
      </c>
      <c r="G13" s="1">
        <v>305</v>
      </c>
      <c r="H13" s="1">
        <v>107</v>
      </c>
      <c r="I13" s="1">
        <v>888</v>
      </c>
    </row>
    <row r="14" spans="1:9" x14ac:dyDescent="0.2">
      <c r="A14" s="1" t="s">
        <v>398</v>
      </c>
      <c r="B14" s="1">
        <v>229</v>
      </c>
      <c r="C14" s="1">
        <v>132</v>
      </c>
      <c r="D14" s="1">
        <v>70</v>
      </c>
      <c r="E14" s="1">
        <v>39</v>
      </c>
      <c r="F14" s="1">
        <v>2</v>
      </c>
      <c r="G14" s="1">
        <v>21</v>
      </c>
      <c r="H14" s="1">
        <v>39</v>
      </c>
      <c r="I14" s="1">
        <v>58</v>
      </c>
    </row>
    <row r="15" spans="1:9" x14ac:dyDescent="0.2">
      <c r="A15" s="1" t="s">
        <v>399</v>
      </c>
      <c r="B15" s="1">
        <v>2440</v>
      </c>
      <c r="C15" s="1">
        <v>1542</v>
      </c>
      <c r="D15" s="1">
        <v>840</v>
      </c>
      <c r="E15" s="1">
        <v>394</v>
      </c>
      <c r="F15" s="1">
        <v>24</v>
      </c>
      <c r="G15" s="1">
        <v>284</v>
      </c>
      <c r="H15" s="1">
        <v>68</v>
      </c>
      <c r="I15" s="1">
        <v>830</v>
      </c>
    </row>
    <row r="17" spans="1:9" x14ac:dyDescent="0.2">
      <c r="A17" s="1" t="s">
        <v>402</v>
      </c>
    </row>
    <row r="19" spans="1:9" x14ac:dyDescent="0.2">
      <c r="A19" s="1" t="s">
        <v>400</v>
      </c>
      <c r="B19" s="1">
        <v>5108</v>
      </c>
      <c r="C19" s="1">
        <v>3173</v>
      </c>
      <c r="D19" s="1">
        <v>1623</v>
      </c>
      <c r="E19" s="1">
        <v>877</v>
      </c>
      <c r="F19" s="1">
        <v>89</v>
      </c>
      <c r="G19" s="1">
        <v>584</v>
      </c>
      <c r="H19" s="1">
        <v>211</v>
      </c>
      <c r="I19" s="1">
        <v>1724</v>
      </c>
    </row>
    <row r="20" spans="1:9" x14ac:dyDescent="0.2">
      <c r="A20" s="1" t="s">
        <v>164</v>
      </c>
      <c r="B20" s="1">
        <v>506</v>
      </c>
      <c r="C20" s="1">
        <v>299</v>
      </c>
      <c r="D20" s="1">
        <v>150</v>
      </c>
      <c r="E20" s="1">
        <v>92</v>
      </c>
      <c r="F20" s="1">
        <v>16</v>
      </c>
      <c r="G20" s="1">
        <v>41</v>
      </c>
      <c r="H20" s="1">
        <v>79</v>
      </c>
      <c r="I20" s="1">
        <v>128</v>
      </c>
    </row>
    <row r="21" spans="1:9" x14ac:dyDescent="0.2">
      <c r="A21" s="1" t="s">
        <v>69</v>
      </c>
      <c r="B21" s="1">
        <v>1514</v>
      </c>
      <c r="C21" s="1">
        <v>1503</v>
      </c>
      <c r="D21" s="1">
        <v>1449</v>
      </c>
      <c r="E21" s="1">
        <v>37</v>
      </c>
      <c r="F21" s="1">
        <v>9</v>
      </c>
      <c r="G21" s="1">
        <v>8</v>
      </c>
      <c r="H21" s="1">
        <v>1</v>
      </c>
      <c r="I21" s="1">
        <v>10</v>
      </c>
    </row>
    <row r="22" spans="1:9" x14ac:dyDescent="0.2">
      <c r="A22" s="1" t="s">
        <v>70</v>
      </c>
      <c r="B22" s="1">
        <v>27</v>
      </c>
      <c r="C22" s="1">
        <v>26</v>
      </c>
      <c r="D22" s="1">
        <v>12</v>
      </c>
      <c r="E22" s="1">
        <v>14</v>
      </c>
      <c r="F22" s="1">
        <v>0</v>
      </c>
      <c r="G22" s="1">
        <v>0</v>
      </c>
      <c r="H22" s="1">
        <v>0</v>
      </c>
      <c r="I22" s="1">
        <v>1</v>
      </c>
    </row>
    <row r="23" spans="1:9" x14ac:dyDescent="0.2">
      <c r="A23" s="1" t="s">
        <v>71</v>
      </c>
      <c r="B23" s="1">
        <v>634</v>
      </c>
      <c r="C23" s="1">
        <v>624</v>
      </c>
      <c r="D23" s="1">
        <v>7</v>
      </c>
      <c r="E23" s="1">
        <v>612</v>
      </c>
      <c r="F23" s="1">
        <v>0</v>
      </c>
      <c r="G23" s="1">
        <v>5</v>
      </c>
      <c r="H23" s="1">
        <v>7</v>
      </c>
      <c r="I23" s="1">
        <v>3</v>
      </c>
    </row>
    <row r="24" spans="1:9" x14ac:dyDescent="0.2">
      <c r="A24" s="1" t="s">
        <v>72</v>
      </c>
      <c r="B24" s="1">
        <v>43</v>
      </c>
      <c r="C24" s="1">
        <v>43</v>
      </c>
      <c r="D24" s="1">
        <v>2</v>
      </c>
      <c r="E24" s="1">
        <v>41</v>
      </c>
      <c r="F24" s="1">
        <v>0</v>
      </c>
      <c r="G24" s="1">
        <v>0</v>
      </c>
      <c r="H24" s="1">
        <v>0</v>
      </c>
      <c r="I24" s="1">
        <v>0</v>
      </c>
    </row>
    <row r="25" spans="1:9" x14ac:dyDescent="0.2">
      <c r="A25" s="1" t="s">
        <v>73</v>
      </c>
      <c r="B25" s="1">
        <v>65</v>
      </c>
      <c r="C25" s="1">
        <v>58</v>
      </c>
      <c r="D25" s="1">
        <v>0</v>
      </c>
      <c r="E25" s="1">
        <v>58</v>
      </c>
      <c r="F25" s="1">
        <v>0</v>
      </c>
      <c r="G25" s="1">
        <v>0</v>
      </c>
      <c r="H25" s="1">
        <v>7</v>
      </c>
      <c r="I25" s="1">
        <v>0</v>
      </c>
    </row>
    <row r="26" spans="1:9" x14ac:dyDescent="0.2">
      <c r="A26" s="1" t="s">
        <v>74</v>
      </c>
      <c r="B26" s="1">
        <v>4</v>
      </c>
      <c r="C26" s="1">
        <v>4</v>
      </c>
      <c r="D26" s="1">
        <v>0</v>
      </c>
      <c r="E26" s="1">
        <v>4</v>
      </c>
      <c r="F26" s="1">
        <v>0</v>
      </c>
      <c r="G26" s="1">
        <v>0</v>
      </c>
      <c r="H26" s="1">
        <v>0</v>
      </c>
      <c r="I26" s="1">
        <v>0</v>
      </c>
    </row>
    <row r="27" spans="1:9" x14ac:dyDescent="0.2">
      <c r="A27" s="1" t="s">
        <v>75</v>
      </c>
      <c r="B27" s="1">
        <v>543</v>
      </c>
      <c r="C27" s="1">
        <v>535</v>
      </c>
      <c r="D27" s="1">
        <v>2</v>
      </c>
      <c r="E27" s="1">
        <v>10</v>
      </c>
      <c r="F27" s="1">
        <v>0</v>
      </c>
      <c r="G27" s="1">
        <v>523</v>
      </c>
      <c r="H27" s="1">
        <v>0</v>
      </c>
      <c r="I27" s="1">
        <v>8</v>
      </c>
    </row>
    <row r="28" spans="1:9" x14ac:dyDescent="0.2">
      <c r="A28" s="1" t="s">
        <v>76</v>
      </c>
      <c r="B28" s="1">
        <v>38</v>
      </c>
      <c r="C28" s="1">
        <v>37</v>
      </c>
      <c r="D28" s="1">
        <v>0</v>
      </c>
      <c r="E28" s="1">
        <v>0</v>
      </c>
      <c r="F28" s="1">
        <v>35</v>
      </c>
      <c r="G28" s="1">
        <v>2</v>
      </c>
      <c r="H28" s="1">
        <v>1</v>
      </c>
      <c r="I28" s="1">
        <v>0</v>
      </c>
    </row>
    <row r="29" spans="1:9" x14ac:dyDescent="0.2">
      <c r="A29" s="1" t="s">
        <v>77</v>
      </c>
      <c r="B29" s="1">
        <v>22</v>
      </c>
      <c r="C29" s="1">
        <v>22</v>
      </c>
      <c r="D29" s="1">
        <v>0</v>
      </c>
      <c r="E29" s="1">
        <v>0</v>
      </c>
      <c r="F29" s="1">
        <v>22</v>
      </c>
      <c r="G29" s="1">
        <v>0</v>
      </c>
      <c r="H29" s="1">
        <v>0</v>
      </c>
      <c r="I29" s="1">
        <v>0</v>
      </c>
    </row>
    <row r="30" spans="1:9" x14ac:dyDescent="0.2">
      <c r="A30" s="1" t="s">
        <v>78</v>
      </c>
      <c r="B30" s="1">
        <v>3</v>
      </c>
      <c r="C30" s="1">
        <v>3</v>
      </c>
      <c r="D30" s="1">
        <v>0</v>
      </c>
      <c r="E30" s="1">
        <v>0</v>
      </c>
      <c r="F30" s="1">
        <v>3</v>
      </c>
      <c r="G30" s="1">
        <v>0</v>
      </c>
      <c r="H30" s="1">
        <v>0</v>
      </c>
      <c r="I30" s="1">
        <v>0</v>
      </c>
    </row>
    <row r="31" spans="1:9" x14ac:dyDescent="0.2">
      <c r="A31" s="1" t="s">
        <v>79</v>
      </c>
      <c r="B31" s="1">
        <v>4</v>
      </c>
      <c r="C31" s="1">
        <v>1</v>
      </c>
      <c r="D31" s="1">
        <v>0</v>
      </c>
      <c r="E31" s="1">
        <v>0</v>
      </c>
      <c r="F31" s="1">
        <v>1</v>
      </c>
      <c r="G31" s="1">
        <v>0</v>
      </c>
      <c r="H31" s="1">
        <v>0</v>
      </c>
      <c r="I31" s="1">
        <v>3</v>
      </c>
    </row>
    <row r="32" spans="1:9" x14ac:dyDescent="0.2">
      <c r="A32" s="1" t="s">
        <v>80</v>
      </c>
      <c r="B32" s="1">
        <v>112</v>
      </c>
      <c r="C32" s="1">
        <v>1</v>
      </c>
      <c r="D32" s="1">
        <v>0</v>
      </c>
      <c r="E32" s="1">
        <v>1</v>
      </c>
      <c r="F32" s="1">
        <v>0</v>
      </c>
      <c r="G32" s="1">
        <v>0</v>
      </c>
      <c r="H32" s="1">
        <v>110</v>
      </c>
      <c r="I32" s="1">
        <v>1</v>
      </c>
    </row>
    <row r="33" spans="1:9" x14ac:dyDescent="0.2">
      <c r="A33" s="1" t="s">
        <v>81</v>
      </c>
      <c r="B33" s="1">
        <v>1576</v>
      </c>
      <c r="C33" s="1">
        <v>9</v>
      </c>
      <c r="D33" s="1">
        <v>0</v>
      </c>
      <c r="E33" s="1">
        <v>6</v>
      </c>
      <c r="F33" s="1">
        <v>0</v>
      </c>
      <c r="G33" s="1">
        <v>3</v>
      </c>
      <c r="H33" s="1">
        <v>2</v>
      </c>
      <c r="I33" s="1">
        <v>1565</v>
      </c>
    </row>
    <row r="34" spans="1:9" x14ac:dyDescent="0.2">
      <c r="A34" s="1" t="s">
        <v>82</v>
      </c>
      <c r="B34" s="1">
        <v>2</v>
      </c>
      <c r="C34" s="1">
        <v>2</v>
      </c>
      <c r="D34" s="1">
        <v>1</v>
      </c>
      <c r="E34" s="1">
        <v>1</v>
      </c>
      <c r="F34" s="1">
        <v>0</v>
      </c>
      <c r="G34" s="1">
        <v>0</v>
      </c>
      <c r="H34" s="1">
        <v>0</v>
      </c>
      <c r="I34" s="1">
        <v>0</v>
      </c>
    </row>
    <row r="35" spans="1:9" x14ac:dyDescent="0.2">
      <c r="A35" s="1" t="s">
        <v>83</v>
      </c>
      <c r="B35" s="1">
        <v>3</v>
      </c>
      <c r="C35" s="1">
        <v>3</v>
      </c>
      <c r="D35" s="1">
        <v>0</v>
      </c>
      <c r="E35" s="1">
        <v>0</v>
      </c>
      <c r="F35" s="1">
        <v>3</v>
      </c>
      <c r="G35" s="1">
        <v>0</v>
      </c>
      <c r="H35" s="1">
        <v>0</v>
      </c>
      <c r="I35" s="1">
        <v>0</v>
      </c>
    </row>
    <row r="36" spans="1:9" x14ac:dyDescent="0.2">
      <c r="A36" s="1" t="s">
        <v>165</v>
      </c>
      <c r="B36" s="1">
        <v>14</v>
      </c>
      <c r="C36" s="1">
        <v>3</v>
      </c>
      <c r="D36" s="1">
        <v>0</v>
      </c>
      <c r="E36" s="1">
        <v>1</v>
      </c>
      <c r="F36" s="1">
        <v>0</v>
      </c>
      <c r="G36" s="1">
        <v>2</v>
      </c>
      <c r="H36" s="1">
        <v>4</v>
      </c>
      <c r="I36" s="1">
        <v>7</v>
      </c>
    </row>
    <row r="38" spans="1:9" x14ac:dyDescent="0.2">
      <c r="A38" s="1" t="s">
        <v>344</v>
      </c>
      <c r="B38" s="1">
        <v>2439</v>
      </c>
      <c r="C38" s="1">
        <v>1499</v>
      </c>
      <c r="D38" s="1">
        <v>713</v>
      </c>
      <c r="E38" s="1">
        <v>444</v>
      </c>
      <c r="F38" s="1">
        <v>63</v>
      </c>
      <c r="G38" s="1">
        <v>279</v>
      </c>
      <c r="H38" s="1">
        <v>104</v>
      </c>
      <c r="I38" s="1">
        <v>836</v>
      </c>
    </row>
    <row r="39" spans="1:9" x14ac:dyDescent="0.2">
      <c r="A39" s="1" t="s">
        <v>164</v>
      </c>
      <c r="B39" s="1">
        <v>277</v>
      </c>
      <c r="C39" s="1">
        <v>167</v>
      </c>
      <c r="D39" s="1">
        <v>80</v>
      </c>
      <c r="E39" s="1">
        <v>53</v>
      </c>
      <c r="F39" s="1">
        <v>14</v>
      </c>
      <c r="G39" s="1">
        <v>20</v>
      </c>
      <c r="H39" s="1">
        <v>40</v>
      </c>
      <c r="I39" s="1">
        <v>70</v>
      </c>
    </row>
    <row r="40" spans="1:9" x14ac:dyDescent="0.2">
      <c r="A40" s="1" t="s">
        <v>69</v>
      </c>
      <c r="B40" s="1">
        <v>652</v>
      </c>
      <c r="C40" s="1">
        <v>646</v>
      </c>
      <c r="D40" s="1">
        <v>621</v>
      </c>
      <c r="E40" s="1">
        <v>18</v>
      </c>
      <c r="F40" s="1">
        <v>4</v>
      </c>
      <c r="G40" s="1">
        <v>3</v>
      </c>
      <c r="H40" s="1">
        <v>0</v>
      </c>
      <c r="I40" s="1">
        <v>6</v>
      </c>
    </row>
    <row r="41" spans="1:9" x14ac:dyDescent="0.2">
      <c r="A41" s="1" t="s">
        <v>70</v>
      </c>
      <c r="B41" s="1">
        <v>10</v>
      </c>
      <c r="C41" s="1">
        <v>9</v>
      </c>
      <c r="D41" s="1">
        <v>5</v>
      </c>
      <c r="E41" s="1">
        <v>4</v>
      </c>
      <c r="F41" s="1">
        <v>0</v>
      </c>
      <c r="G41" s="1">
        <v>0</v>
      </c>
      <c r="H41" s="1">
        <v>0</v>
      </c>
      <c r="I41" s="1">
        <v>1</v>
      </c>
    </row>
    <row r="42" spans="1:9" x14ac:dyDescent="0.2">
      <c r="A42" s="1" t="s">
        <v>71</v>
      </c>
      <c r="B42" s="1">
        <v>327</v>
      </c>
      <c r="C42" s="1">
        <v>321</v>
      </c>
      <c r="D42" s="1">
        <v>4</v>
      </c>
      <c r="E42" s="1">
        <v>315</v>
      </c>
      <c r="F42" s="1">
        <v>0</v>
      </c>
      <c r="G42" s="1">
        <v>2</v>
      </c>
      <c r="H42" s="1">
        <v>4</v>
      </c>
      <c r="I42" s="1">
        <v>2</v>
      </c>
    </row>
    <row r="43" spans="1:9" x14ac:dyDescent="0.2">
      <c r="A43" s="1" t="s">
        <v>72</v>
      </c>
      <c r="B43" s="1">
        <v>19</v>
      </c>
      <c r="C43" s="1">
        <v>19</v>
      </c>
      <c r="D43" s="1">
        <v>1</v>
      </c>
      <c r="E43" s="1">
        <v>18</v>
      </c>
      <c r="F43" s="1">
        <v>0</v>
      </c>
      <c r="G43" s="1">
        <v>0</v>
      </c>
      <c r="H43" s="1">
        <v>0</v>
      </c>
      <c r="I43" s="1">
        <v>0</v>
      </c>
    </row>
    <row r="44" spans="1:9" x14ac:dyDescent="0.2">
      <c r="A44" s="1" t="s">
        <v>73</v>
      </c>
      <c r="B44" s="1">
        <v>32</v>
      </c>
      <c r="C44" s="1">
        <v>29</v>
      </c>
      <c r="D44" s="1">
        <v>0</v>
      </c>
      <c r="E44" s="1">
        <v>29</v>
      </c>
      <c r="F44" s="1">
        <v>0</v>
      </c>
      <c r="G44" s="1">
        <v>0</v>
      </c>
      <c r="H44" s="1">
        <v>3</v>
      </c>
      <c r="I44" s="1">
        <v>0</v>
      </c>
    </row>
    <row r="45" spans="1:9" x14ac:dyDescent="0.2">
      <c r="A45" s="1" t="s">
        <v>74</v>
      </c>
      <c r="B45" s="1">
        <v>1</v>
      </c>
      <c r="C45" s="1">
        <v>1</v>
      </c>
      <c r="D45" s="1">
        <v>0</v>
      </c>
      <c r="E45" s="1">
        <v>1</v>
      </c>
      <c r="F45" s="1">
        <v>0</v>
      </c>
      <c r="G45" s="1">
        <v>0</v>
      </c>
      <c r="H45" s="1">
        <v>0</v>
      </c>
      <c r="I45" s="1">
        <v>0</v>
      </c>
    </row>
    <row r="46" spans="1:9" x14ac:dyDescent="0.2">
      <c r="A46" s="1" t="s">
        <v>75</v>
      </c>
      <c r="B46" s="1">
        <v>261</v>
      </c>
      <c r="C46" s="1">
        <v>256</v>
      </c>
      <c r="D46" s="1">
        <v>2</v>
      </c>
      <c r="E46" s="1">
        <v>3</v>
      </c>
      <c r="F46" s="1">
        <v>0</v>
      </c>
      <c r="G46" s="1">
        <v>251</v>
      </c>
      <c r="H46" s="1">
        <v>0</v>
      </c>
      <c r="I46" s="1">
        <v>5</v>
      </c>
    </row>
    <row r="47" spans="1:9" x14ac:dyDescent="0.2">
      <c r="A47" s="1" t="s">
        <v>76</v>
      </c>
      <c r="B47" s="1">
        <v>25</v>
      </c>
      <c r="C47" s="1">
        <v>24</v>
      </c>
      <c r="D47" s="1">
        <v>0</v>
      </c>
      <c r="E47" s="1">
        <v>0</v>
      </c>
      <c r="F47" s="1">
        <v>23</v>
      </c>
      <c r="G47" s="1">
        <v>1</v>
      </c>
      <c r="H47" s="1">
        <v>1</v>
      </c>
      <c r="I47" s="1">
        <v>0</v>
      </c>
    </row>
    <row r="48" spans="1:9" x14ac:dyDescent="0.2">
      <c r="A48" s="1" t="s">
        <v>77</v>
      </c>
      <c r="B48" s="1">
        <v>16</v>
      </c>
      <c r="C48" s="1">
        <v>16</v>
      </c>
      <c r="D48" s="1">
        <v>0</v>
      </c>
      <c r="E48" s="1">
        <v>0</v>
      </c>
      <c r="F48" s="1">
        <v>16</v>
      </c>
      <c r="G48" s="1">
        <v>0</v>
      </c>
      <c r="H48" s="1">
        <v>0</v>
      </c>
      <c r="I48" s="1">
        <v>0</v>
      </c>
    </row>
    <row r="49" spans="1:9" x14ac:dyDescent="0.2">
      <c r="A49" s="1" t="s">
        <v>78</v>
      </c>
      <c r="B49" s="1">
        <v>3</v>
      </c>
      <c r="C49" s="1">
        <v>3</v>
      </c>
      <c r="D49" s="1">
        <v>0</v>
      </c>
      <c r="E49" s="1">
        <v>0</v>
      </c>
      <c r="F49" s="1">
        <v>3</v>
      </c>
      <c r="G49" s="1">
        <v>0</v>
      </c>
      <c r="H49" s="1">
        <v>0</v>
      </c>
      <c r="I49" s="1">
        <v>0</v>
      </c>
    </row>
    <row r="50" spans="1:9" x14ac:dyDescent="0.2">
      <c r="A50" s="1" t="s">
        <v>79</v>
      </c>
      <c r="B50" s="1">
        <v>4</v>
      </c>
      <c r="C50" s="1">
        <v>1</v>
      </c>
      <c r="D50" s="1">
        <v>0</v>
      </c>
      <c r="E50" s="1">
        <v>0</v>
      </c>
      <c r="F50" s="1">
        <v>1</v>
      </c>
      <c r="G50" s="1">
        <v>0</v>
      </c>
      <c r="H50" s="1">
        <v>0</v>
      </c>
      <c r="I50" s="1">
        <v>3</v>
      </c>
    </row>
    <row r="51" spans="1:9" x14ac:dyDescent="0.2">
      <c r="A51" s="1" t="s">
        <v>80</v>
      </c>
      <c r="B51" s="1">
        <v>54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53</v>
      </c>
      <c r="I51" s="1">
        <v>1</v>
      </c>
    </row>
    <row r="52" spans="1:9" x14ac:dyDescent="0.2">
      <c r="A52" s="1" t="s">
        <v>81</v>
      </c>
      <c r="B52" s="1">
        <v>749</v>
      </c>
      <c r="C52" s="1">
        <v>2</v>
      </c>
      <c r="D52" s="1">
        <v>0</v>
      </c>
      <c r="E52" s="1">
        <v>1</v>
      </c>
      <c r="F52" s="1">
        <v>0</v>
      </c>
      <c r="G52" s="1">
        <v>1</v>
      </c>
      <c r="H52" s="1">
        <v>2</v>
      </c>
      <c r="I52" s="1">
        <v>745</v>
      </c>
    </row>
    <row r="53" spans="1:9" x14ac:dyDescent="0.2">
      <c r="A53" s="1" t="s">
        <v>82</v>
      </c>
      <c r="B53" s="1">
        <v>1</v>
      </c>
      <c r="C53" s="1">
        <v>1</v>
      </c>
      <c r="D53" s="1">
        <v>0</v>
      </c>
      <c r="E53" s="1">
        <v>1</v>
      </c>
      <c r="F53" s="1">
        <v>0</v>
      </c>
      <c r="G53" s="1">
        <v>0</v>
      </c>
      <c r="H53" s="1">
        <v>0</v>
      </c>
      <c r="I53" s="1">
        <v>0</v>
      </c>
    </row>
    <row r="54" spans="1:9" x14ac:dyDescent="0.2">
      <c r="A54" s="1" t="s">
        <v>83</v>
      </c>
      <c r="B54" s="1">
        <v>2</v>
      </c>
      <c r="C54" s="1">
        <v>2</v>
      </c>
      <c r="D54" s="1">
        <v>0</v>
      </c>
      <c r="E54" s="1">
        <v>0</v>
      </c>
      <c r="F54" s="1">
        <v>2</v>
      </c>
      <c r="G54" s="1">
        <v>0</v>
      </c>
      <c r="H54" s="1">
        <v>0</v>
      </c>
      <c r="I54" s="1">
        <v>0</v>
      </c>
    </row>
    <row r="55" spans="1:9" x14ac:dyDescent="0.2">
      <c r="A55" s="1" t="s">
        <v>165</v>
      </c>
      <c r="B55" s="1">
        <v>7</v>
      </c>
      <c r="C55" s="1">
        <v>2</v>
      </c>
      <c r="D55" s="1">
        <v>0</v>
      </c>
      <c r="E55" s="1">
        <v>1</v>
      </c>
      <c r="F55" s="1">
        <v>0</v>
      </c>
      <c r="G55" s="1">
        <v>1</v>
      </c>
      <c r="H55" s="1">
        <v>1</v>
      </c>
      <c r="I55" s="1">
        <v>4</v>
      </c>
    </row>
    <row r="56" spans="1:9" x14ac:dyDescent="0.2">
      <c r="A56" s="22" t="s">
        <v>327</v>
      </c>
      <c r="B56" s="22"/>
      <c r="C56" s="22"/>
      <c r="D56" s="22"/>
      <c r="E56" s="22"/>
      <c r="F56" s="22"/>
      <c r="G56" s="22"/>
      <c r="H56" s="22"/>
      <c r="I56" s="22"/>
    </row>
    <row r="58" spans="1:9" x14ac:dyDescent="0.2">
      <c r="A58" s="1" t="s">
        <v>163</v>
      </c>
    </row>
    <row r="59" spans="1:9" x14ac:dyDescent="0.2">
      <c r="A59" s="5" t="s">
        <v>405</v>
      </c>
      <c r="B59" s="20" t="s">
        <v>46</v>
      </c>
      <c r="C59" s="20"/>
      <c r="D59" s="20"/>
      <c r="E59" s="20"/>
      <c r="F59" s="20"/>
      <c r="G59" s="20"/>
      <c r="H59" s="20"/>
      <c r="I59" s="21"/>
    </row>
    <row r="60" spans="1:9" s="2" customFormat="1" x14ac:dyDescent="0.2">
      <c r="A60" s="10" t="s">
        <v>406</v>
      </c>
      <c r="B60" s="3" t="s">
        <v>0</v>
      </c>
      <c r="C60" s="3" t="s">
        <v>1</v>
      </c>
      <c r="D60" s="3" t="s">
        <v>2</v>
      </c>
      <c r="E60" s="3" t="s">
        <v>3</v>
      </c>
      <c r="F60" s="3" t="s">
        <v>4</v>
      </c>
      <c r="G60" s="3" t="s">
        <v>5</v>
      </c>
      <c r="H60" s="3" t="s">
        <v>6</v>
      </c>
      <c r="I60" s="4" t="s">
        <v>7</v>
      </c>
    </row>
    <row r="61" spans="1:9" x14ac:dyDescent="0.2">
      <c r="A61" s="1" t="s">
        <v>407</v>
      </c>
    </row>
    <row r="63" spans="1:9" x14ac:dyDescent="0.2">
      <c r="A63" s="1" t="s">
        <v>331</v>
      </c>
      <c r="B63" s="1">
        <v>2669</v>
      </c>
      <c r="C63" s="1">
        <v>1674</v>
      </c>
      <c r="D63" s="1">
        <v>910</v>
      </c>
      <c r="E63" s="1">
        <v>433</v>
      </c>
      <c r="F63" s="1">
        <v>26</v>
      </c>
      <c r="G63" s="1">
        <v>305</v>
      </c>
      <c r="H63" s="1">
        <v>107</v>
      </c>
      <c r="I63" s="1">
        <v>888</v>
      </c>
    </row>
    <row r="64" spans="1:9" x14ac:dyDescent="0.2">
      <c r="A64" s="1" t="s">
        <v>164</v>
      </c>
      <c r="B64" s="1">
        <v>229</v>
      </c>
      <c r="C64" s="1">
        <v>132</v>
      </c>
      <c r="D64" s="1">
        <v>70</v>
      </c>
      <c r="E64" s="1">
        <v>39</v>
      </c>
      <c r="F64" s="1">
        <v>2</v>
      </c>
      <c r="G64" s="1">
        <v>21</v>
      </c>
      <c r="H64" s="1">
        <v>39</v>
      </c>
      <c r="I64" s="1">
        <v>58</v>
      </c>
    </row>
    <row r="65" spans="1:9" x14ac:dyDescent="0.2">
      <c r="A65" s="1" t="s">
        <v>69</v>
      </c>
      <c r="B65" s="1">
        <v>862</v>
      </c>
      <c r="C65" s="1">
        <v>857</v>
      </c>
      <c r="D65" s="1">
        <v>828</v>
      </c>
      <c r="E65" s="1">
        <v>19</v>
      </c>
      <c r="F65" s="1">
        <v>5</v>
      </c>
      <c r="G65" s="1">
        <v>5</v>
      </c>
      <c r="H65" s="1">
        <v>1</v>
      </c>
      <c r="I65" s="1">
        <v>4</v>
      </c>
    </row>
    <row r="66" spans="1:9" x14ac:dyDescent="0.2">
      <c r="A66" s="1" t="s">
        <v>70</v>
      </c>
      <c r="B66" s="1">
        <v>17</v>
      </c>
      <c r="C66" s="1">
        <v>17</v>
      </c>
      <c r="D66" s="1">
        <v>7</v>
      </c>
      <c r="E66" s="1">
        <v>10</v>
      </c>
      <c r="F66" s="1">
        <v>0</v>
      </c>
      <c r="G66" s="1">
        <v>0</v>
      </c>
      <c r="H66" s="1">
        <v>0</v>
      </c>
      <c r="I66" s="1">
        <v>0</v>
      </c>
    </row>
    <row r="67" spans="1:9" x14ac:dyDescent="0.2">
      <c r="A67" s="1" t="s">
        <v>71</v>
      </c>
      <c r="B67" s="1">
        <v>307</v>
      </c>
      <c r="C67" s="1">
        <v>303</v>
      </c>
      <c r="D67" s="1">
        <v>3</v>
      </c>
      <c r="E67" s="1">
        <v>297</v>
      </c>
      <c r="F67" s="1">
        <v>0</v>
      </c>
      <c r="G67" s="1">
        <v>3</v>
      </c>
      <c r="H67" s="1">
        <v>3</v>
      </c>
      <c r="I67" s="1">
        <v>1</v>
      </c>
    </row>
    <row r="68" spans="1:9" x14ac:dyDescent="0.2">
      <c r="A68" s="1" t="s">
        <v>72</v>
      </c>
      <c r="B68" s="1">
        <v>24</v>
      </c>
      <c r="C68" s="1">
        <v>24</v>
      </c>
      <c r="D68" s="1">
        <v>1</v>
      </c>
      <c r="E68" s="1">
        <v>23</v>
      </c>
      <c r="F68" s="1">
        <v>0</v>
      </c>
      <c r="G68" s="1">
        <v>0</v>
      </c>
      <c r="H68" s="1">
        <v>0</v>
      </c>
      <c r="I68" s="1">
        <v>0</v>
      </c>
    </row>
    <row r="69" spans="1:9" x14ac:dyDescent="0.2">
      <c r="A69" s="1" t="s">
        <v>73</v>
      </c>
      <c r="B69" s="1">
        <v>33</v>
      </c>
      <c r="C69" s="1">
        <v>29</v>
      </c>
      <c r="D69" s="1">
        <v>0</v>
      </c>
      <c r="E69" s="1">
        <v>29</v>
      </c>
      <c r="F69" s="1">
        <v>0</v>
      </c>
      <c r="G69" s="1">
        <v>0</v>
      </c>
      <c r="H69" s="1">
        <v>4</v>
      </c>
      <c r="I69" s="1">
        <v>0</v>
      </c>
    </row>
    <row r="70" spans="1:9" x14ac:dyDescent="0.2">
      <c r="A70" s="1" t="s">
        <v>74</v>
      </c>
      <c r="B70" s="1">
        <v>3</v>
      </c>
      <c r="C70" s="1">
        <v>3</v>
      </c>
      <c r="D70" s="1">
        <v>0</v>
      </c>
      <c r="E70" s="1">
        <v>3</v>
      </c>
      <c r="F70" s="1">
        <v>0</v>
      </c>
      <c r="G70" s="1">
        <v>0</v>
      </c>
      <c r="H70" s="1">
        <v>0</v>
      </c>
      <c r="I70" s="1">
        <v>0</v>
      </c>
    </row>
    <row r="71" spans="1:9" x14ac:dyDescent="0.2">
      <c r="A71" s="1" t="s">
        <v>75</v>
      </c>
      <c r="B71" s="1">
        <v>282</v>
      </c>
      <c r="C71" s="1">
        <v>279</v>
      </c>
      <c r="D71" s="1">
        <v>0</v>
      </c>
      <c r="E71" s="1">
        <v>7</v>
      </c>
      <c r="F71" s="1">
        <v>0</v>
      </c>
      <c r="G71" s="1">
        <v>272</v>
      </c>
      <c r="H71" s="1">
        <v>0</v>
      </c>
      <c r="I71" s="1">
        <v>3</v>
      </c>
    </row>
    <row r="72" spans="1:9" x14ac:dyDescent="0.2">
      <c r="A72" s="1" t="s">
        <v>76</v>
      </c>
      <c r="B72" s="1">
        <v>13</v>
      </c>
      <c r="C72" s="1">
        <v>13</v>
      </c>
      <c r="D72" s="1">
        <v>0</v>
      </c>
      <c r="E72" s="1">
        <v>0</v>
      </c>
      <c r="F72" s="1">
        <v>12</v>
      </c>
      <c r="G72" s="1">
        <v>1</v>
      </c>
      <c r="H72" s="1">
        <v>0</v>
      </c>
      <c r="I72" s="1">
        <v>0</v>
      </c>
    </row>
    <row r="73" spans="1:9" x14ac:dyDescent="0.2">
      <c r="A73" s="1" t="s">
        <v>77</v>
      </c>
      <c r="B73" s="1">
        <v>6</v>
      </c>
      <c r="C73" s="1">
        <v>6</v>
      </c>
      <c r="D73" s="1">
        <v>0</v>
      </c>
      <c r="E73" s="1">
        <v>0</v>
      </c>
      <c r="F73" s="1">
        <v>6</v>
      </c>
      <c r="G73" s="1">
        <v>0</v>
      </c>
      <c r="H73" s="1">
        <v>0</v>
      </c>
      <c r="I73" s="1">
        <v>0</v>
      </c>
    </row>
    <row r="74" spans="1:9" x14ac:dyDescent="0.2">
      <c r="A74" s="1" t="s">
        <v>78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</row>
    <row r="75" spans="1:9" x14ac:dyDescent="0.2">
      <c r="A75" s="1" t="s">
        <v>79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</row>
    <row r="76" spans="1:9" x14ac:dyDescent="0.2">
      <c r="A76" s="1" t="s">
        <v>80</v>
      </c>
      <c r="B76" s="1">
        <v>58</v>
      </c>
      <c r="C76" s="1">
        <v>1</v>
      </c>
      <c r="D76" s="1">
        <v>0</v>
      </c>
      <c r="E76" s="1">
        <v>1</v>
      </c>
      <c r="F76" s="1">
        <v>0</v>
      </c>
      <c r="G76" s="1">
        <v>0</v>
      </c>
      <c r="H76" s="1">
        <v>57</v>
      </c>
      <c r="I76" s="1">
        <v>0</v>
      </c>
    </row>
    <row r="77" spans="1:9" x14ac:dyDescent="0.2">
      <c r="A77" s="1" t="s">
        <v>81</v>
      </c>
      <c r="B77" s="1">
        <v>827</v>
      </c>
      <c r="C77" s="1">
        <v>7</v>
      </c>
      <c r="D77" s="1">
        <v>0</v>
      </c>
      <c r="E77" s="1">
        <v>5</v>
      </c>
      <c r="F77" s="1">
        <v>0</v>
      </c>
      <c r="G77" s="1">
        <v>2</v>
      </c>
      <c r="H77" s="1">
        <v>0</v>
      </c>
      <c r="I77" s="1">
        <v>820</v>
      </c>
    </row>
    <row r="78" spans="1:9" x14ac:dyDescent="0.2">
      <c r="A78" s="1" t="s">
        <v>82</v>
      </c>
      <c r="B78" s="1">
        <v>1</v>
      </c>
      <c r="C78" s="1">
        <v>1</v>
      </c>
      <c r="D78" s="1">
        <v>1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</row>
    <row r="79" spans="1:9" x14ac:dyDescent="0.2">
      <c r="A79" s="1" t="s">
        <v>83</v>
      </c>
      <c r="B79" s="1">
        <v>1</v>
      </c>
      <c r="C79" s="1">
        <v>1</v>
      </c>
      <c r="D79" s="1">
        <v>0</v>
      </c>
      <c r="E79" s="1">
        <v>0</v>
      </c>
      <c r="F79" s="1">
        <v>1</v>
      </c>
      <c r="G79" s="1">
        <v>0</v>
      </c>
      <c r="H79" s="1">
        <v>0</v>
      </c>
      <c r="I79" s="1">
        <v>0</v>
      </c>
    </row>
    <row r="80" spans="1:9" x14ac:dyDescent="0.2">
      <c r="A80" s="1" t="s">
        <v>165</v>
      </c>
      <c r="B80" s="1">
        <v>7</v>
      </c>
      <c r="C80" s="1">
        <v>1</v>
      </c>
      <c r="D80" s="1">
        <v>0</v>
      </c>
      <c r="E80" s="1">
        <v>0</v>
      </c>
      <c r="F80" s="1">
        <v>0</v>
      </c>
      <c r="G80" s="1">
        <v>1</v>
      </c>
      <c r="H80" s="1">
        <v>3</v>
      </c>
      <c r="I80" s="1">
        <v>3</v>
      </c>
    </row>
    <row r="82" spans="1:9" x14ac:dyDescent="0.2">
      <c r="A82" s="1" t="s">
        <v>404</v>
      </c>
    </row>
    <row r="84" spans="1:9" x14ac:dyDescent="0.2">
      <c r="A84" s="1" t="s">
        <v>329</v>
      </c>
      <c r="B84" s="1">
        <v>4603</v>
      </c>
      <c r="C84" s="1">
        <v>2872</v>
      </c>
      <c r="D84" s="1">
        <v>1473</v>
      </c>
      <c r="E84" s="1">
        <v>785</v>
      </c>
      <c r="F84" s="1">
        <v>73</v>
      </c>
      <c r="G84" s="1">
        <v>541</v>
      </c>
      <c r="H84" s="1">
        <v>132</v>
      </c>
      <c r="I84" s="1">
        <v>1599</v>
      </c>
    </row>
    <row r="85" spans="1:9" x14ac:dyDescent="0.2">
      <c r="A85" s="1" t="s">
        <v>393</v>
      </c>
      <c r="B85" s="1">
        <v>3432</v>
      </c>
      <c r="C85" s="1">
        <v>2028</v>
      </c>
      <c r="D85" s="1">
        <v>1032</v>
      </c>
      <c r="E85" s="1">
        <v>469</v>
      </c>
      <c r="F85" s="1">
        <v>39</v>
      </c>
      <c r="G85" s="1">
        <v>488</v>
      </c>
      <c r="H85" s="1">
        <v>63</v>
      </c>
      <c r="I85" s="1">
        <v>1341</v>
      </c>
    </row>
    <row r="86" spans="1:9" x14ac:dyDescent="0.2">
      <c r="A86" s="1" t="s">
        <v>394</v>
      </c>
      <c r="B86" s="1">
        <v>416</v>
      </c>
      <c r="C86" s="1">
        <v>332</v>
      </c>
      <c r="D86" s="1">
        <v>207</v>
      </c>
      <c r="E86" s="1">
        <v>95</v>
      </c>
      <c r="F86" s="1">
        <v>13</v>
      </c>
      <c r="G86" s="1">
        <v>17</v>
      </c>
      <c r="H86" s="1">
        <v>29</v>
      </c>
      <c r="I86" s="1">
        <v>55</v>
      </c>
    </row>
    <row r="87" spans="1:9" x14ac:dyDescent="0.2">
      <c r="A87" s="1" t="s">
        <v>395</v>
      </c>
      <c r="B87" s="1">
        <v>596</v>
      </c>
      <c r="C87" s="1">
        <v>385</v>
      </c>
      <c r="D87" s="1">
        <v>114</v>
      </c>
      <c r="E87" s="1">
        <v>215</v>
      </c>
      <c r="F87" s="1">
        <v>21</v>
      </c>
      <c r="G87" s="1">
        <v>35</v>
      </c>
      <c r="H87" s="1">
        <v>39</v>
      </c>
      <c r="I87" s="1">
        <v>172</v>
      </c>
    </row>
    <row r="88" spans="1:9" x14ac:dyDescent="0.2">
      <c r="A88" s="1" t="s">
        <v>396</v>
      </c>
      <c r="B88" s="1">
        <v>159</v>
      </c>
      <c r="C88" s="1">
        <v>127</v>
      </c>
      <c r="D88" s="1">
        <v>120</v>
      </c>
      <c r="E88" s="1">
        <v>6</v>
      </c>
      <c r="F88" s="1">
        <v>0</v>
      </c>
      <c r="G88" s="1">
        <v>1</v>
      </c>
      <c r="H88" s="1">
        <v>1</v>
      </c>
      <c r="I88" s="1">
        <v>31</v>
      </c>
    </row>
    <row r="90" spans="1:9" x14ac:dyDescent="0.2">
      <c r="A90" s="1" t="s">
        <v>344</v>
      </c>
      <c r="B90" s="1">
        <v>2162</v>
      </c>
      <c r="C90" s="1">
        <v>1330</v>
      </c>
      <c r="D90" s="1">
        <v>633</v>
      </c>
      <c r="E90" s="1">
        <v>391</v>
      </c>
      <c r="F90" s="1">
        <v>49</v>
      </c>
      <c r="G90" s="1">
        <v>257</v>
      </c>
      <c r="H90" s="1">
        <v>64</v>
      </c>
      <c r="I90" s="1">
        <v>768</v>
      </c>
    </row>
    <row r="91" spans="1:9" x14ac:dyDescent="0.2">
      <c r="A91" s="1" t="s">
        <v>166</v>
      </c>
      <c r="B91" s="1">
        <v>1621</v>
      </c>
      <c r="C91" s="1">
        <v>934</v>
      </c>
      <c r="D91" s="1">
        <v>440</v>
      </c>
      <c r="E91" s="1">
        <v>238</v>
      </c>
      <c r="F91" s="1">
        <v>26</v>
      </c>
      <c r="G91" s="1">
        <v>230</v>
      </c>
      <c r="H91" s="1">
        <v>29</v>
      </c>
      <c r="I91" s="1">
        <v>658</v>
      </c>
    </row>
    <row r="92" spans="1:9" x14ac:dyDescent="0.2">
      <c r="A92" s="1" t="s">
        <v>167</v>
      </c>
      <c r="B92" s="1">
        <v>192</v>
      </c>
      <c r="C92" s="1">
        <v>164</v>
      </c>
      <c r="D92" s="1">
        <v>100</v>
      </c>
      <c r="E92" s="1">
        <v>45</v>
      </c>
      <c r="F92" s="1">
        <v>8</v>
      </c>
      <c r="G92" s="1">
        <v>11</v>
      </c>
      <c r="H92" s="1">
        <v>11</v>
      </c>
      <c r="I92" s="1">
        <v>17</v>
      </c>
    </row>
    <row r="93" spans="1:9" x14ac:dyDescent="0.2">
      <c r="A93" s="1" t="s">
        <v>168</v>
      </c>
      <c r="B93" s="1">
        <v>292</v>
      </c>
      <c r="C93" s="1">
        <v>183</v>
      </c>
      <c r="D93" s="1">
        <v>48</v>
      </c>
      <c r="E93" s="1">
        <v>104</v>
      </c>
      <c r="F93" s="1">
        <v>15</v>
      </c>
      <c r="G93" s="1">
        <v>16</v>
      </c>
      <c r="H93" s="1">
        <v>24</v>
      </c>
      <c r="I93" s="1">
        <v>85</v>
      </c>
    </row>
    <row r="94" spans="1:9" x14ac:dyDescent="0.2">
      <c r="A94" s="1" t="s">
        <v>169</v>
      </c>
      <c r="B94" s="1">
        <v>57</v>
      </c>
      <c r="C94" s="1">
        <v>49</v>
      </c>
      <c r="D94" s="1">
        <v>45</v>
      </c>
      <c r="E94" s="1">
        <v>4</v>
      </c>
      <c r="F94" s="1">
        <v>0</v>
      </c>
      <c r="G94" s="1">
        <v>0</v>
      </c>
      <c r="H94" s="1">
        <v>0</v>
      </c>
      <c r="I94" s="1">
        <v>8</v>
      </c>
    </row>
    <row r="96" spans="1:9" x14ac:dyDescent="0.2">
      <c r="A96" s="1" t="s">
        <v>345</v>
      </c>
      <c r="B96" s="1">
        <v>2441</v>
      </c>
      <c r="C96" s="1">
        <v>1542</v>
      </c>
      <c r="D96" s="1">
        <v>840</v>
      </c>
      <c r="E96" s="1">
        <v>394</v>
      </c>
      <c r="F96" s="1">
        <v>24</v>
      </c>
      <c r="G96" s="1">
        <v>284</v>
      </c>
      <c r="H96" s="1">
        <v>68</v>
      </c>
      <c r="I96" s="1">
        <v>831</v>
      </c>
    </row>
    <row r="97" spans="1:9" x14ac:dyDescent="0.2">
      <c r="A97" s="1" t="s">
        <v>166</v>
      </c>
      <c r="B97" s="1">
        <v>1811</v>
      </c>
      <c r="C97" s="1">
        <v>1094</v>
      </c>
      <c r="D97" s="1">
        <v>592</v>
      </c>
      <c r="E97" s="1">
        <v>231</v>
      </c>
      <c r="F97" s="1">
        <v>13</v>
      </c>
      <c r="G97" s="1">
        <v>258</v>
      </c>
      <c r="H97" s="1">
        <v>34</v>
      </c>
      <c r="I97" s="1">
        <v>683</v>
      </c>
    </row>
    <row r="98" spans="1:9" x14ac:dyDescent="0.2">
      <c r="A98" s="1" t="s">
        <v>167</v>
      </c>
      <c r="B98" s="1">
        <v>224</v>
      </c>
      <c r="C98" s="1">
        <v>168</v>
      </c>
      <c r="D98" s="1">
        <v>107</v>
      </c>
      <c r="E98" s="1">
        <v>50</v>
      </c>
      <c r="F98" s="1">
        <v>5</v>
      </c>
      <c r="G98" s="1">
        <v>6</v>
      </c>
      <c r="H98" s="1">
        <v>18</v>
      </c>
      <c r="I98" s="1">
        <v>38</v>
      </c>
    </row>
    <row r="99" spans="1:9" x14ac:dyDescent="0.2">
      <c r="A99" s="1" t="s">
        <v>168</v>
      </c>
      <c r="B99" s="1">
        <v>304</v>
      </c>
      <c r="C99" s="1">
        <v>202</v>
      </c>
      <c r="D99" s="1">
        <v>66</v>
      </c>
      <c r="E99" s="1">
        <v>111</v>
      </c>
      <c r="F99" s="1">
        <v>6</v>
      </c>
      <c r="G99" s="1">
        <v>19</v>
      </c>
      <c r="H99" s="1">
        <v>15</v>
      </c>
      <c r="I99" s="1">
        <v>87</v>
      </c>
    </row>
    <row r="100" spans="1:9" x14ac:dyDescent="0.2">
      <c r="A100" s="1" t="s">
        <v>169</v>
      </c>
      <c r="B100" s="1">
        <v>102</v>
      </c>
      <c r="C100" s="1">
        <v>78</v>
      </c>
      <c r="D100" s="1">
        <v>75</v>
      </c>
      <c r="E100" s="1">
        <v>2</v>
      </c>
      <c r="F100" s="1">
        <v>0</v>
      </c>
      <c r="G100" s="1">
        <v>1</v>
      </c>
      <c r="H100" s="1">
        <v>1</v>
      </c>
      <c r="I100" s="1">
        <v>23</v>
      </c>
    </row>
    <row r="101" spans="1:9" x14ac:dyDescent="0.2">
      <c r="A101" s="22" t="s">
        <v>327</v>
      </c>
      <c r="B101" s="22"/>
      <c r="C101" s="22"/>
      <c r="D101" s="22"/>
      <c r="E101" s="22"/>
      <c r="F101" s="22"/>
      <c r="G101" s="22"/>
      <c r="H101" s="22"/>
      <c r="I101" s="22"/>
    </row>
  </sheetData>
  <mergeCells count="4">
    <mergeCell ref="B2:I2"/>
    <mergeCell ref="A101:I101"/>
    <mergeCell ref="A56:I56"/>
    <mergeCell ref="B59:I59"/>
  </mergeCells>
  <pageMargins left="0.7" right="0.7" top="0.75" bottom="0.75" header="0.3" footer="0.3"/>
  <pageSetup orientation="portrait" r:id="rId1"/>
  <rowBreaks count="1" manualBreakCount="1">
    <brk id="57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6E87C-07DA-4739-B1F0-AD071F46E442}">
  <dimension ref="A1:I58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557</v>
      </c>
    </row>
    <row r="2" spans="1:9" x14ac:dyDescent="0.2">
      <c r="A2" s="5" t="s">
        <v>558</v>
      </c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467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553</v>
      </c>
    </row>
    <row r="6" spans="1:9" x14ac:dyDescent="0.2">
      <c r="A6" s="1" t="s">
        <v>329</v>
      </c>
      <c r="B6" s="1">
        <v>3153</v>
      </c>
      <c r="C6" s="1">
        <v>2047</v>
      </c>
      <c r="D6" s="1">
        <v>1147</v>
      </c>
      <c r="E6" s="1">
        <v>555</v>
      </c>
      <c r="F6" s="1">
        <v>48</v>
      </c>
      <c r="G6" s="1">
        <v>297</v>
      </c>
      <c r="H6" s="1">
        <v>94</v>
      </c>
      <c r="I6" s="1">
        <v>1012</v>
      </c>
    </row>
    <row r="7" spans="1:9" x14ac:dyDescent="0.2">
      <c r="A7" s="1" t="s">
        <v>170</v>
      </c>
      <c r="B7" s="1">
        <v>7</v>
      </c>
      <c r="C7" s="1">
        <v>4</v>
      </c>
      <c r="D7" s="1">
        <v>0</v>
      </c>
      <c r="E7" s="1">
        <v>4</v>
      </c>
      <c r="F7" s="1">
        <v>0</v>
      </c>
      <c r="G7" s="1">
        <v>0</v>
      </c>
      <c r="H7" s="1">
        <v>1</v>
      </c>
      <c r="I7" s="1">
        <v>2</v>
      </c>
    </row>
    <row r="8" spans="1:9" x14ac:dyDescent="0.2">
      <c r="A8" s="1" t="s">
        <v>171</v>
      </c>
      <c r="B8" s="1">
        <v>741</v>
      </c>
      <c r="C8" s="1">
        <v>517</v>
      </c>
      <c r="D8" s="1">
        <v>316</v>
      </c>
      <c r="E8" s="1">
        <v>160</v>
      </c>
      <c r="F8" s="1">
        <v>4</v>
      </c>
      <c r="G8" s="1">
        <v>37</v>
      </c>
      <c r="H8" s="1">
        <v>18</v>
      </c>
      <c r="I8" s="1">
        <v>206</v>
      </c>
    </row>
    <row r="9" spans="1:9" x14ac:dyDescent="0.2">
      <c r="A9" s="1" t="s">
        <v>172</v>
      </c>
      <c r="B9" s="1">
        <v>456</v>
      </c>
      <c r="C9" s="1">
        <v>316</v>
      </c>
      <c r="D9" s="1">
        <v>104</v>
      </c>
      <c r="E9" s="1">
        <v>136</v>
      </c>
      <c r="F9" s="1">
        <v>17</v>
      </c>
      <c r="G9" s="1">
        <v>59</v>
      </c>
      <c r="H9" s="1">
        <v>18</v>
      </c>
      <c r="I9" s="1">
        <v>122</v>
      </c>
    </row>
    <row r="10" spans="1:9" x14ac:dyDescent="0.2">
      <c r="A10" s="1" t="s">
        <v>173</v>
      </c>
      <c r="B10" s="1">
        <v>18</v>
      </c>
      <c r="C10" s="1">
        <v>12</v>
      </c>
      <c r="D10" s="1">
        <v>11</v>
      </c>
      <c r="E10" s="1">
        <v>0</v>
      </c>
      <c r="F10" s="1">
        <v>0</v>
      </c>
      <c r="G10" s="1">
        <v>1</v>
      </c>
      <c r="H10" s="1">
        <v>3</v>
      </c>
      <c r="I10" s="1">
        <v>3</v>
      </c>
    </row>
    <row r="11" spans="1:9" x14ac:dyDescent="0.2">
      <c r="A11" s="1" t="s">
        <v>174</v>
      </c>
      <c r="B11" s="1">
        <v>2</v>
      </c>
      <c r="C11" s="1">
        <v>2</v>
      </c>
      <c r="D11" s="1">
        <v>2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</row>
    <row r="12" spans="1:9" x14ac:dyDescent="0.2">
      <c r="A12" s="1" t="s">
        <v>175</v>
      </c>
      <c r="B12" s="1">
        <v>5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5</v>
      </c>
    </row>
    <row r="13" spans="1:9" x14ac:dyDescent="0.2">
      <c r="A13" s="1" t="s">
        <v>176</v>
      </c>
      <c r="B13" s="1">
        <v>84</v>
      </c>
      <c r="C13" s="1">
        <v>36</v>
      </c>
      <c r="D13" s="1">
        <v>28</v>
      </c>
      <c r="E13" s="1">
        <v>4</v>
      </c>
      <c r="F13" s="1">
        <v>0</v>
      </c>
      <c r="G13" s="1">
        <v>4</v>
      </c>
      <c r="H13" s="1">
        <v>1</v>
      </c>
      <c r="I13" s="1">
        <v>47</v>
      </c>
    </row>
    <row r="14" spans="1:9" x14ac:dyDescent="0.2">
      <c r="A14" s="1" t="s">
        <v>177</v>
      </c>
      <c r="B14" s="1">
        <v>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</v>
      </c>
    </row>
    <row r="15" spans="1:9" x14ac:dyDescent="0.2">
      <c r="A15" s="1" t="s">
        <v>178</v>
      </c>
      <c r="B15" s="1">
        <v>134</v>
      </c>
      <c r="C15" s="1">
        <v>116</v>
      </c>
      <c r="D15" s="1">
        <v>96</v>
      </c>
      <c r="E15" s="1">
        <v>14</v>
      </c>
      <c r="F15" s="1">
        <v>1</v>
      </c>
      <c r="G15" s="1">
        <v>5</v>
      </c>
      <c r="H15" s="1">
        <v>1</v>
      </c>
      <c r="I15" s="1">
        <v>17</v>
      </c>
    </row>
    <row r="16" spans="1:9" x14ac:dyDescent="0.2">
      <c r="A16" s="1" t="s">
        <v>179</v>
      </c>
      <c r="B16" s="1">
        <v>26</v>
      </c>
      <c r="C16" s="1">
        <v>12</v>
      </c>
      <c r="D16" s="1">
        <v>10</v>
      </c>
      <c r="E16" s="1">
        <v>1</v>
      </c>
      <c r="F16" s="1">
        <v>0</v>
      </c>
      <c r="G16" s="1">
        <v>1</v>
      </c>
      <c r="H16" s="1">
        <v>3</v>
      </c>
      <c r="I16" s="1">
        <v>11</v>
      </c>
    </row>
    <row r="17" spans="1:9" x14ac:dyDescent="0.2">
      <c r="A17" s="1" t="s">
        <v>180</v>
      </c>
      <c r="B17" s="1">
        <v>245</v>
      </c>
      <c r="C17" s="1">
        <v>169</v>
      </c>
      <c r="D17" s="1">
        <v>135</v>
      </c>
      <c r="E17" s="1">
        <v>29</v>
      </c>
      <c r="F17" s="1">
        <v>5</v>
      </c>
      <c r="G17" s="1">
        <v>0</v>
      </c>
      <c r="H17" s="1">
        <v>11</v>
      </c>
      <c r="I17" s="1">
        <v>65</v>
      </c>
    </row>
    <row r="18" spans="1:9" x14ac:dyDescent="0.2">
      <c r="A18" s="1" t="s">
        <v>181</v>
      </c>
      <c r="B18" s="1">
        <v>31</v>
      </c>
      <c r="C18" s="1">
        <v>25</v>
      </c>
      <c r="D18" s="1">
        <v>16</v>
      </c>
      <c r="E18" s="1">
        <v>8</v>
      </c>
      <c r="F18" s="1">
        <v>0</v>
      </c>
      <c r="G18" s="1">
        <v>1</v>
      </c>
      <c r="H18" s="1">
        <v>1</v>
      </c>
      <c r="I18" s="1">
        <v>5</v>
      </c>
    </row>
    <row r="19" spans="1:9" x14ac:dyDescent="0.2">
      <c r="A19" s="1" t="s">
        <v>182</v>
      </c>
      <c r="B19" s="1">
        <v>438</v>
      </c>
      <c r="C19" s="1">
        <v>344</v>
      </c>
      <c r="D19" s="1">
        <v>251</v>
      </c>
      <c r="E19" s="1">
        <v>66</v>
      </c>
      <c r="F19" s="1">
        <v>3</v>
      </c>
      <c r="G19" s="1">
        <v>24</v>
      </c>
      <c r="H19" s="1">
        <v>8</v>
      </c>
      <c r="I19" s="1">
        <v>86</v>
      </c>
    </row>
    <row r="20" spans="1:9" x14ac:dyDescent="0.2">
      <c r="A20" s="1" t="s">
        <v>183</v>
      </c>
      <c r="B20" s="1">
        <v>27</v>
      </c>
      <c r="C20" s="1">
        <v>25</v>
      </c>
      <c r="D20" s="1">
        <v>22</v>
      </c>
      <c r="E20" s="1">
        <v>2</v>
      </c>
      <c r="F20" s="1">
        <v>0</v>
      </c>
      <c r="G20" s="1">
        <v>1</v>
      </c>
      <c r="H20" s="1">
        <v>0</v>
      </c>
      <c r="I20" s="1">
        <v>2</v>
      </c>
    </row>
    <row r="21" spans="1:9" x14ac:dyDescent="0.2">
      <c r="A21" s="1" t="s">
        <v>184</v>
      </c>
      <c r="B21" s="1">
        <v>55</v>
      </c>
      <c r="C21" s="1">
        <v>19</v>
      </c>
      <c r="D21" s="1">
        <v>14</v>
      </c>
      <c r="E21" s="1">
        <v>1</v>
      </c>
      <c r="F21" s="1">
        <v>1</v>
      </c>
      <c r="G21" s="1">
        <v>3</v>
      </c>
      <c r="H21" s="1">
        <v>0</v>
      </c>
      <c r="I21" s="1">
        <v>36</v>
      </c>
    </row>
    <row r="22" spans="1:9" x14ac:dyDescent="0.2">
      <c r="A22" s="1" t="s">
        <v>185</v>
      </c>
      <c r="B22" s="1">
        <v>153</v>
      </c>
      <c r="C22" s="1">
        <v>88</v>
      </c>
      <c r="D22" s="1">
        <v>61</v>
      </c>
      <c r="E22" s="1">
        <v>14</v>
      </c>
      <c r="F22" s="1">
        <v>1</v>
      </c>
      <c r="G22" s="1">
        <v>12</v>
      </c>
      <c r="H22" s="1">
        <v>4</v>
      </c>
      <c r="I22" s="1">
        <v>61</v>
      </c>
    </row>
    <row r="23" spans="1:9" x14ac:dyDescent="0.2">
      <c r="A23" s="1" t="s">
        <v>186</v>
      </c>
      <c r="B23" s="1">
        <v>58</v>
      </c>
      <c r="C23" s="1">
        <v>39</v>
      </c>
      <c r="D23" s="1">
        <v>9</v>
      </c>
      <c r="E23" s="1">
        <v>16</v>
      </c>
      <c r="F23" s="1">
        <v>4</v>
      </c>
      <c r="G23" s="1">
        <v>10</v>
      </c>
      <c r="H23" s="1">
        <v>11</v>
      </c>
      <c r="I23" s="1">
        <v>8</v>
      </c>
    </row>
    <row r="24" spans="1:9" x14ac:dyDescent="0.2">
      <c r="A24" s="1" t="s">
        <v>122</v>
      </c>
      <c r="B24" s="1">
        <v>5</v>
      </c>
      <c r="C24" s="1">
        <v>3</v>
      </c>
      <c r="D24" s="1">
        <v>0</v>
      </c>
      <c r="E24" s="1">
        <v>1</v>
      </c>
      <c r="F24" s="1">
        <v>0</v>
      </c>
      <c r="G24" s="1">
        <v>2</v>
      </c>
      <c r="H24" s="1">
        <v>1</v>
      </c>
      <c r="I24" s="1">
        <v>1</v>
      </c>
    </row>
    <row r="25" spans="1:9" x14ac:dyDescent="0.2">
      <c r="A25" s="1" t="s">
        <v>187</v>
      </c>
      <c r="B25" s="1">
        <v>141</v>
      </c>
      <c r="C25" s="1">
        <v>56</v>
      </c>
      <c r="D25" s="1">
        <v>1</v>
      </c>
      <c r="E25" s="1">
        <v>18</v>
      </c>
      <c r="F25" s="1">
        <v>0</v>
      </c>
      <c r="G25" s="1">
        <v>37</v>
      </c>
      <c r="H25" s="1">
        <v>0</v>
      </c>
      <c r="I25" s="1">
        <v>85</v>
      </c>
    </row>
    <row r="26" spans="1:9" x14ac:dyDescent="0.2">
      <c r="A26" s="1" t="s">
        <v>188</v>
      </c>
      <c r="B26" s="1">
        <v>211</v>
      </c>
      <c r="C26" s="1">
        <v>106</v>
      </c>
      <c r="D26" s="1">
        <v>0</v>
      </c>
      <c r="E26" s="1">
        <v>28</v>
      </c>
      <c r="F26" s="1">
        <v>1</v>
      </c>
      <c r="G26" s="1">
        <v>77</v>
      </c>
      <c r="H26" s="1">
        <v>3</v>
      </c>
      <c r="I26" s="1">
        <v>102</v>
      </c>
    </row>
    <row r="27" spans="1:9" x14ac:dyDescent="0.2">
      <c r="A27" s="1" t="s">
        <v>189</v>
      </c>
      <c r="B27" s="1">
        <v>38</v>
      </c>
      <c r="C27" s="1">
        <v>28</v>
      </c>
      <c r="D27" s="1">
        <v>6</v>
      </c>
      <c r="E27" s="1">
        <v>17</v>
      </c>
      <c r="F27" s="1">
        <v>2</v>
      </c>
      <c r="G27" s="1">
        <v>3</v>
      </c>
      <c r="H27" s="1">
        <v>0</v>
      </c>
      <c r="I27" s="1">
        <v>10</v>
      </c>
    </row>
    <row r="28" spans="1:9" x14ac:dyDescent="0.2">
      <c r="A28" s="1" t="s">
        <v>190</v>
      </c>
      <c r="B28" s="1">
        <v>277</v>
      </c>
      <c r="C28" s="1">
        <v>130</v>
      </c>
      <c r="D28" s="1">
        <v>65</v>
      </c>
      <c r="E28" s="1">
        <v>36</v>
      </c>
      <c r="F28" s="1">
        <v>9</v>
      </c>
      <c r="G28" s="1">
        <v>20</v>
      </c>
      <c r="H28" s="1">
        <v>10</v>
      </c>
      <c r="I28" s="1">
        <v>137</v>
      </c>
    </row>
    <row r="30" spans="1:9" x14ac:dyDescent="0.2">
      <c r="A30" s="1" t="s">
        <v>554</v>
      </c>
    </row>
    <row r="32" spans="1:9" x14ac:dyDescent="0.2">
      <c r="A32" s="1" t="s">
        <v>329</v>
      </c>
      <c r="B32" s="1">
        <v>3071</v>
      </c>
      <c r="C32" s="1">
        <v>2061</v>
      </c>
      <c r="D32" s="1">
        <v>1167</v>
      </c>
      <c r="E32" s="1">
        <v>553</v>
      </c>
      <c r="F32" s="1">
        <v>44</v>
      </c>
      <c r="G32" s="1">
        <v>297</v>
      </c>
      <c r="H32" s="1">
        <v>93</v>
      </c>
      <c r="I32" s="1">
        <v>917</v>
      </c>
    </row>
    <row r="33" spans="1:9" x14ac:dyDescent="0.2">
      <c r="A33" s="1" t="s">
        <v>191</v>
      </c>
      <c r="B33" s="1">
        <v>1</v>
      </c>
      <c r="C33" s="1">
        <v>1</v>
      </c>
      <c r="D33" s="1">
        <v>0</v>
      </c>
      <c r="E33" s="1">
        <v>0</v>
      </c>
      <c r="F33" s="1">
        <v>0</v>
      </c>
      <c r="G33" s="1">
        <v>1</v>
      </c>
      <c r="H33" s="1">
        <v>0</v>
      </c>
      <c r="I33" s="1">
        <v>0</v>
      </c>
    </row>
    <row r="34" spans="1:9" x14ac:dyDescent="0.2">
      <c r="A34" s="1" t="s">
        <v>192</v>
      </c>
      <c r="B34" s="1">
        <v>29</v>
      </c>
      <c r="C34" s="1">
        <v>19</v>
      </c>
      <c r="D34" s="1">
        <v>11</v>
      </c>
      <c r="E34" s="1">
        <v>3</v>
      </c>
      <c r="F34" s="1">
        <v>2</v>
      </c>
      <c r="G34" s="1">
        <v>3</v>
      </c>
      <c r="H34" s="1">
        <v>5</v>
      </c>
      <c r="I34" s="1">
        <v>5</v>
      </c>
    </row>
    <row r="35" spans="1:9" x14ac:dyDescent="0.2">
      <c r="A35" s="1" t="s">
        <v>193</v>
      </c>
      <c r="B35" s="1">
        <v>19</v>
      </c>
      <c r="C35" s="1">
        <v>9</v>
      </c>
      <c r="D35" s="1">
        <v>6</v>
      </c>
      <c r="E35" s="1">
        <v>2</v>
      </c>
      <c r="F35" s="1">
        <v>0</v>
      </c>
      <c r="G35" s="1">
        <v>1</v>
      </c>
      <c r="H35" s="1">
        <v>5</v>
      </c>
      <c r="I35" s="1">
        <v>5</v>
      </c>
    </row>
    <row r="36" spans="1:9" x14ac:dyDescent="0.2">
      <c r="A36" s="1" t="s">
        <v>194</v>
      </c>
      <c r="B36" s="1">
        <v>1</v>
      </c>
      <c r="C36" s="1">
        <v>1</v>
      </c>
      <c r="D36" s="1">
        <v>1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9" x14ac:dyDescent="0.2">
      <c r="A37" s="1" t="s">
        <v>195</v>
      </c>
      <c r="B37" s="1">
        <v>1798</v>
      </c>
      <c r="C37" s="1">
        <v>1235</v>
      </c>
      <c r="D37" s="1">
        <v>624</v>
      </c>
      <c r="E37" s="1">
        <v>412</v>
      </c>
      <c r="F37" s="1">
        <v>23</v>
      </c>
      <c r="G37" s="1">
        <v>176</v>
      </c>
      <c r="H37" s="1">
        <v>39</v>
      </c>
      <c r="I37" s="1">
        <v>524</v>
      </c>
    </row>
    <row r="38" spans="1:9" x14ac:dyDescent="0.2">
      <c r="A38" s="1" t="s">
        <v>196</v>
      </c>
      <c r="B38" s="1">
        <v>205</v>
      </c>
      <c r="C38" s="1">
        <v>133</v>
      </c>
      <c r="D38" s="1">
        <v>84</v>
      </c>
      <c r="E38" s="1">
        <v>22</v>
      </c>
      <c r="F38" s="1">
        <v>1</v>
      </c>
      <c r="G38" s="1">
        <v>26</v>
      </c>
      <c r="H38" s="1">
        <v>4</v>
      </c>
      <c r="I38" s="1">
        <v>68</v>
      </c>
    </row>
    <row r="39" spans="1:9" x14ac:dyDescent="0.2">
      <c r="A39" s="1" t="s">
        <v>197</v>
      </c>
      <c r="B39" s="1">
        <v>94</v>
      </c>
      <c r="C39" s="1">
        <v>59</v>
      </c>
      <c r="D39" s="1">
        <v>55</v>
      </c>
      <c r="E39" s="1">
        <v>0</v>
      </c>
      <c r="F39" s="1">
        <v>0</v>
      </c>
      <c r="G39" s="1">
        <v>4</v>
      </c>
      <c r="H39" s="1">
        <v>0</v>
      </c>
      <c r="I39" s="1">
        <v>35</v>
      </c>
    </row>
    <row r="40" spans="1:9" x14ac:dyDescent="0.2">
      <c r="A40" s="1" t="s">
        <v>198</v>
      </c>
      <c r="B40" s="1">
        <v>112</v>
      </c>
      <c r="C40" s="1">
        <v>71</v>
      </c>
      <c r="D40" s="1">
        <v>27</v>
      </c>
      <c r="E40" s="1">
        <v>16</v>
      </c>
      <c r="F40" s="1">
        <v>9</v>
      </c>
      <c r="G40" s="1">
        <v>19</v>
      </c>
      <c r="H40" s="1">
        <v>3</v>
      </c>
      <c r="I40" s="1">
        <v>38</v>
      </c>
    </row>
    <row r="41" spans="1:9" x14ac:dyDescent="0.2">
      <c r="A41" s="1" t="s">
        <v>199</v>
      </c>
      <c r="B41" s="1">
        <v>78</v>
      </c>
      <c r="C41" s="1">
        <v>51</v>
      </c>
      <c r="D41" s="1">
        <v>38</v>
      </c>
      <c r="E41" s="1">
        <v>10</v>
      </c>
      <c r="F41" s="1">
        <v>1</v>
      </c>
      <c r="G41" s="1">
        <v>2</v>
      </c>
      <c r="H41" s="1">
        <v>3</v>
      </c>
      <c r="I41" s="1">
        <v>24</v>
      </c>
    </row>
    <row r="42" spans="1:9" x14ac:dyDescent="0.2">
      <c r="A42" s="1" t="s">
        <v>200</v>
      </c>
      <c r="B42" s="1">
        <v>87</v>
      </c>
      <c r="C42" s="1">
        <v>42</v>
      </c>
      <c r="D42" s="1">
        <v>24</v>
      </c>
      <c r="E42" s="1">
        <v>10</v>
      </c>
      <c r="F42" s="1">
        <v>0</v>
      </c>
      <c r="G42" s="1">
        <v>8</v>
      </c>
      <c r="H42" s="1">
        <v>3</v>
      </c>
      <c r="I42" s="1">
        <v>42</v>
      </c>
    </row>
    <row r="43" spans="1:9" x14ac:dyDescent="0.2">
      <c r="A43" s="1" t="s">
        <v>201</v>
      </c>
      <c r="B43" s="1">
        <v>20</v>
      </c>
      <c r="C43" s="1">
        <v>15</v>
      </c>
      <c r="D43" s="1">
        <v>13</v>
      </c>
      <c r="E43" s="1">
        <v>0</v>
      </c>
      <c r="F43" s="1">
        <v>1</v>
      </c>
      <c r="G43" s="1">
        <v>1</v>
      </c>
      <c r="H43" s="1">
        <v>1</v>
      </c>
      <c r="I43" s="1">
        <v>4</v>
      </c>
    </row>
    <row r="44" spans="1:9" x14ac:dyDescent="0.2">
      <c r="A44" s="1" t="s">
        <v>202</v>
      </c>
      <c r="B44" s="1">
        <v>162</v>
      </c>
      <c r="C44" s="1">
        <v>112</v>
      </c>
      <c r="D44" s="1">
        <v>69</v>
      </c>
      <c r="E44" s="1">
        <v>18</v>
      </c>
      <c r="F44" s="1">
        <v>2</v>
      </c>
      <c r="G44" s="1">
        <v>23</v>
      </c>
      <c r="H44" s="1">
        <v>5</v>
      </c>
      <c r="I44" s="1">
        <v>45</v>
      </c>
    </row>
    <row r="45" spans="1:9" x14ac:dyDescent="0.2">
      <c r="A45" s="1" t="s">
        <v>203</v>
      </c>
      <c r="B45" s="1">
        <v>3</v>
      </c>
      <c r="C45" s="1">
        <v>2</v>
      </c>
      <c r="D45" s="1">
        <v>2</v>
      </c>
      <c r="E45" s="1">
        <v>0</v>
      </c>
      <c r="F45" s="1">
        <v>0</v>
      </c>
      <c r="G45" s="1">
        <v>0</v>
      </c>
      <c r="H45" s="1">
        <v>0</v>
      </c>
      <c r="I45" s="1">
        <v>1</v>
      </c>
    </row>
    <row r="46" spans="1:9" x14ac:dyDescent="0.2">
      <c r="A46" s="1" t="s">
        <v>204</v>
      </c>
      <c r="B46" s="1">
        <v>14</v>
      </c>
      <c r="C46" s="1">
        <v>6</v>
      </c>
      <c r="D46" s="1">
        <v>5</v>
      </c>
      <c r="E46" s="1">
        <v>0</v>
      </c>
      <c r="F46" s="1">
        <v>1</v>
      </c>
      <c r="G46" s="1">
        <v>0</v>
      </c>
      <c r="H46" s="1">
        <v>0</v>
      </c>
      <c r="I46" s="1">
        <v>8</v>
      </c>
    </row>
    <row r="47" spans="1:9" x14ac:dyDescent="0.2">
      <c r="A47" s="1" t="s">
        <v>205</v>
      </c>
      <c r="B47" s="1">
        <v>36</v>
      </c>
      <c r="C47" s="1">
        <v>24</v>
      </c>
      <c r="D47" s="1">
        <v>13</v>
      </c>
      <c r="E47" s="1">
        <v>9</v>
      </c>
      <c r="F47" s="1">
        <v>1</v>
      </c>
      <c r="G47" s="1">
        <v>1</v>
      </c>
      <c r="H47" s="1">
        <v>4</v>
      </c>
      <c r="I47" s="1">
        <v>8</v>
      </c>
    </row>
    <row r="48" spans="1:9" x14ac:dyDescent="0.2">
      <c r="A48" s="1" t="s">
        <v>206</v>
      </c>
      <c r="B48" s="1">
        <v>34</v>
      </c>
      <c r="C48" s="1">
        <v>13</v>
      </c>
      <c r="D48" s="1">
        <v>5</v>
      </c>
      <c r="E48" s="1">
        <v>2</v>
      </c>
      <c r="F48" s="1">
        <v>1</v>
      </c>
      <c r="G48" s="1">
        <v>5</v>
      </c>
      <c r="H48" s="1">
        <v>2</v>
      </c>
      <c r="I48" s="1">
        <v>19</v>
      </c>
    </row>
    <row r="49" spans="1:9" x14ac:dyDescent="0.2">
      <c r="A49" s="1" t="s">
        <v>207</v>
      </c>
      <c r="B49" s="1">
        <v>13</v>
      </c>
      <c r="C49" s="1">
        <v>9</v>
      </c>
      <c r="D49" s="1">
        <v>6</v>
      </c>
      <c r="E49" s="1">
        <v>2</v>
      </c>
      <c r="F49" s="1">
        <v>1</v>
      </c>
      <c r="G49" s="1">
        <v>0</v>
      </c>
      <c r="H49" s="1">
        <v>1</v>
      </c>
      <c r="I49" s="1">
        <v>3</v>
      </c>
    </row>
    <row r="50" spans="1:9" x14ac:dyDescent="0.2">
      <c r="A50" s="1" t="s">
        <v>208</v>
      </c>
      <c r="B50" s="1">
        <v>6</v>
      </c>
      <c r="C50" s="1">
        <v>2</v>
      </c>
      <c r="D50" s="1">
        <v>2</v>
      </c>
      <c r="E50" s="1">
        <v>0</v>
      </c>
      <c r="F50" s="1">
        <v>0</v>
      </c>
      <c r="G50" s="1">
        <v>0</v>
      </c>
      <c r="H50" s="1">
        <v>2</v>
      </c>
      <c r="I50" s="1">
        <v>2</v>
      </c>
    </row>
    <row r="51" spans="1:9" x14ac:dyDescent="0.2">
      <c r="A51" s="1" t="s">
        <v>209</v>
      </c>
      <c r="B51" s="1">
        <v>359</v>
      </c>
      <c r="C51" s="1">
        <v>257</v>
      </c>
      <c r="D51" s="1">
        <v>182</v>
      </c>
      <c r="E51" s="1">
        <v>47</v>
      </c>
      <c r="F51" s="1">
        <v>1</v>
      </c>
      <c r="G51" s="1">
        <v>27</v>
      </c>
      <c r="H51" s="1">
        <v>16</v>
      </c>
      <c r="I51" s="1">
        <v>86</v>
      </c>
    </row>
    <row r="53" spans="1:9" x14ac:dyDescent="0.2">
      <c r="A53" s="1" t="s">
        <v>555</v>
      </c>
    </row>
    <row r="55" spans="1:9" x14ac:dyDescent="0.2">
      <c r="A55" s="1" t="s">
        <v>329</v>
      </c>
      <c r="B55" s="1">
        <v>5929</v>
      </c>
      <c r="C55" s="1">
        <v>3665</v>
      </c>
      <c r="D55" s="1">
        <v>1888</v>
      </c>
      <c r="E55" s="1">
        <v>1003</v>
      </c>
      <c r="F55" s="1">
        <v>96</v>
      </c>
      <c r="G55" s="1">
        <v>678</v>
      </c>
      <c r="H55" s="1">
        <v>220</v>
      </c>
      <c r="I55" s="1">
        <v>2044</v>
      </c>
    </row>
    <row r="56" spans="1:9" x14ac:dyDescent="0.2">
      <c r="A56" s="1" t="s">
        <v>556</v>
      </c>
      <c r="B56" s="1">
        <v>5130</v>
      </c>
      <c r="C56" s="1">
        <v>3208</v>
      </c>
      <c r="D56" s="1">
        <v>1627</v>
      </c>
      <c r="E56" s="1">
        <v>883</v>
      </c>
      <c r="F56" s="1">
        <v>68</v>
      </c>
      <c r="G56" s="1">
        <v>630</v>
      </c>
      <c r="H56" s="1">
        <v>162</v>
      </c>
      <c r="I56" s="1">
        <v>1760</v>
      </c>
    </row>
    <row r="57" spans="1:9" x14ac:dyDescent="0.2">
      <c r="A57" s="1" t="s">
        <v>307</v>
      </c>
      <c r="B57" s="1">
        <v>799</v>
      </c>
      <c r="C57" s="1">
        <v>457</v>
      </c>
      <c r="D57" s="1">
        <v>261</v>
      </c>
      <c r="E57" s="1">
        <v>120</v>
      </c>
      <c r="F57" s="1">
        <v>28</v>
      </c>
      <c r="G57" s="1">
        <v>48</v>
      </c>
      <c r="H57" s="1">
        <v>58</v>
      </c>
      <c r="I57" s="1">
        <v>284</v>
      </c>
    </row>
    <row r="58" spans="1:9" x14ac:dyDescent="0.2">
      <c r="A58" s="22" t="s">
        <v>327</v>
      </c>
      <c r="B58" s="22"/>
      <c r="C58" s="22"/>
      <c r="D58" s="22"/>
      <c r="E58" s="22"/>
      <c r="F58" s="22"/>
      <c r="G58" s="22"/>
      <c r="H58" s="22"/>
      <c r="I58" s="22"/>
    </row>
  </sheetData>
  <mergeCells count="2">
    <mergeCell ref="B2:I2"/>
    <mergeCell ref="A58:I58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355A3-5878-4364-AA84-C6340108ABF4}">
  <dimension ref="A1:I43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560</v>
      </c>
    </row>
    <row r="2" spans="1:9" x14ac:dyDescent="0.2">
      <c r="A2" s="5"/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559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408</v>
      </c>
    </row>
    <row r="6" spans="1:9" x14ac:dyDescent="0.2">
      <c r="A6" s="1" t="s">
        <v>413</v>
      </c>
      <c r="B6" s="1">
        <v>4911</v>
      </c>
      <c r="C6" s="1">
        <v>2993</v>
      </c>
      <c r="D6" s="1">
        <v>1508</v>
      </c>
      <c r="E6" s="1">
        <v>911</v>
      </c>
      <c r="F6" s="1">
        <v>124</v>
      </c>
      <c r="G6" s="1">
        <v>450</v>
      </c>
      <c r="H6" s="1">
        <v>231</v>
      </c>
      <c r="I6" s="1">
        <v>1687</v>
      </c>
    </row>
    <row r="7" spans="1:9" x14ac:dyDescent="0.2">
      <c r="A7" s="1" t="s">
        <v>409</v>
      </c>
      <c r="B7" s="1">
        <v>2519</v>
      </c>
      <c r="C7" s="1">
        <v>1685</v>
      </c>
      <c r="D7" s="1">
        <v>687</v>
      </c>
      <c r="E7" s="1">
        <v>603</v>
      </c>
      <c r="F7" s="1">
        <v>91</v>
      </c>
      <c r="G7" s="1">
        <v>304</v>
      </c>
      <c r="H7" s="1">
        <v>145</v>
      </c>
      <c r="I7" s="1">
        <v>689</v>
      </c>
    </row>
    <row r="8" spans="1:9" x14ac:dyDescent="0.2">
      <c r="A8" s="1" t="s">
        <v>410</v>
      </c>
      <c r="B8" s="1">
        <v>429</v>
      </c>
      <c r="C8" s="1">
        <v>173</v>
      </c>
      <c r="D8" s="1">
        <v>120</v>
      </c>
      <c r="E8" s="1">
        <v>41</v>
      </c>
      <c r="F8" s="1">
        <v>6</v>
      </c>
      <c r="G8" s="1">
        <v>6</v>
      </c>
      <c r="H8" s="1">
        <v>14</v>
      </c>
      <c r="I8" s="1">
        <v>242</v>
      </c>
    </row>
    <row r="9" spans="1:9" x14ac:dyDescent="0.2">
      <c r="A9" s="1" t="s">
        <v>411</v>
      </c>
      <c r="B9" s="1">
        <v>10</v>
      </c>
      <c r="C9" s="1">
        <v>7</v>
      </c>
      <c r="D9" s="1">
        <v>2</v>
      </c>
      <c r="E9" s="1">
        <v>5</v>
      </c>
      <c r="F9" s="1">
        <v>0</v>
      </c>
      <c r="G9" s="1">
        <v>0</v>
      </c>
      <c r="H9" s="1">
        <v>0</v>
      </c>
      <c r="I9" s="1">
        <v>3</v>
      </c>
    </row>
    <row r="10" spans="1:9" x14ac:dyDescent="0.2">
      <c r="A10" s="1" t="s">
        <v>412</v>
      </c>
      <c r="B10" s="1">
        <v>1953</v>
      </c>
      <c r="C10" s="1">
        <v>1128</v>
      </c>
      <c r="D10" s="1">
        <v>699</v>
      </c>
      <c r="E10" s="1">
        <v>262</v>
      </c>
      <c r="F10" s="1">
        <v>27</v>
      </c>
      <c r="G10" s="1">
        <v>140</v>
      </c>
      <c r="H10" s="1">
        <v>72</v>
      </c>
      <c r="I10" s="1">
        <v>753</v>
      </c>
    </row>
    <row r="12" spans="1:9" x14ac:dyDescent="0.2">
      <c r="A12" s="1" t="s">
        <v>414</v>
      </c>
      <c r="B12" s="1">
        <v>2409</v>
      </c>
      <c r="C12" s="1">
        <v>1473</v>
      </c>
      <c r="D12" s="1">
        <v>686</v>
      </c>
      <c r="E12" s="1">
        <v>490</v>
      </c>
      <c r="F12" s="1">
        <v>85</v>
      </c>
      <c r="G12" s="1">
        <v>212</v>
      </c>
      <c r="H12" s="1">
        <v>121</v>
      </c>
      <c r="I12" s="1">
        <v>815</v>
      </c>
    </row>
    <row r="13" spans="1:9" x14ac:dyDescent="0.2">
      <c r="A13" s="1" t="s">
        <v>409</v>
      </c>
      <c r="B13" s="1">
        <v>1565</v>
      </c>
      <c r="C13" s="1">
        <v>1007</v>
      </c>
      <c r="D13" s="1">
        <v>387</v>
      </c>
      <c r="E13" s="1">
        <v>393</v>
      </c>
      <c r="F13" s="1">
        <v>65</v>
      </c>
      <c r="G13" s="1">
        <v>162</v>
      </c>
      <c r="H13" s="1">
        <v>92</v>
      </c>
      <c r="I13" s="1">
        <v>466</v>
      </c>
    </row>
    <row r="14" spans="1:9" x14ac:dyDescent="0.2">
      <c r="A14" s="1" t="s">
        <v>410</v>
      </c>
      <c r="B14" s="1">
        <v>175</v>
      </c>
      <c r="C14" s="1">
        <v>64</v>
      </c>
      <c r="D14" s="1">
        <v>48</v>
      </c>
      <c r="E14" s="1">
        <v>12</v>
      </c>
      <c r="F14" s="1">
        <v>2</v>
      </c>
      <c r="G14" s="1">
        <v>2</v>
      </c>
      <c r="H14" s="1">
        <v>7</v>
      </c>
      <c r="I14" s="1">
        <v>104</v>
      </c>
    </row>
    <row r="15" spans="1:9" x14ac:dyDescent="0.2">
      <c r="A15" s="1" t="s">
        <v>411</v>
      </c>
      <c r="B15" s="1">
        <v>3</v>
      </c>
      <c r="C15" s="1">
        <v>2</v>
      </c>
      <c r="D15" s="1">
        <v>0</v>
      </c>
      <c r="E15" s="1">
        <v>2</v>
      </c>
      <c r="F15" s="1">
        <v>0</v>
      </c>
      <c r="G15" s="1">
        <v>0</v>
      </c>
      <c r="H15" s="1">
        <v>0</v>
      </c>
      <c r="I15" s="1">
        <v>1</v>
      </c>
    </row>
    <row r="16" spans="1:9" x14ac:dyDescent="0.2">
      <c r="A16" s="1" t="s">
        <v>412</v>
      </c>
      <c r="B16" s="1">
        <v>666</v>
      </c>
      <c r="C16" s="1">
        <v>400</v>
      </c>
      <c r="D16" s="1">
        <v>251</v>
      </c>
      <c r="E16" s="1">
        <v>83</v>
      </c>
      <c r="F16" s="1">
        <v>18</v>
      </c>
      <c r="G16" s="1">
        <v>48</v>
      </c>
      <c r="H16" s="1">
        <v>22</v>
      </c>
      <c r="I16" s="1">
        <v>244</v>
      </c>
    </row>
    <row r="18" spans="1:9" x14ac:dyDescent="0.2">
      <c r="A18" s="1" t="s">
        <v>415</v>
      </c>
      <c r="B18" s="1">
        <v>2502</v>
      </c>
      <c r="C18" s="1">
        <v>1520</v>
      </c>
      <c r="D18" s="1">
        <v>822</v>
      </c>
      <c r="E18" s="1">
        <v>421</v>
      </c>
      <c r="F18" s="1">
        <v>39</v>
      </c>
      <c r="G18" s="1">
        <v>238</v>
      </c>
      <c r="H18" s="1">
        <v>110</v>
      </c>
      <c r="I18" s="1">
        <v>872</v>
      </c>
    </row>
    <row r="19" spans="1:9" x14ac:dyDescent="0.2">
      <c r="A19" s="1" t="s">
        <v>409</v>
      </c>
      <c r="B19" s="1">
        <v>954</v>
      </c>
      <c r="C19" s="1">
        <v>678</v>
      </c>
      <c r="D19" s="1">
        <v>300</v>
      </c>
      <c r="E19" s="1">
        <v>210</v>
      </c>
      <c r="F19" s="1">
        <v>26</v>
      </c>
      <c r="G19" s="1">
        <v>142</v>
      </c>
      <c r="H19" s="1">
        <v>53</v>
      </c>
      <c r="I19" s="1">
        <v>223</v>
      </c>
    </row>
    <row r="20" spans="1:9" x14ac:dyDescent="0.2">
      <c r="A20" s="1" t="s">
        <v>410</v>
      </c>
      <c r="B20" s="1">
        <v>254</v>
      </c>
      <c r="C20" s="1">
        <v>109</v>
      </c>
      <c r="D20" s="1">
        <v>72</v>
      </c>
      <c r="E20" s="1">
        <v>29</v>
      </c>
      <c r="F20" s="1">
        <v>4</v>
      </c>
      <c r="G20" s="1">
        <v>4</v>
      </c>
      <c r="H20" s="1">
        <v>7</v>
      </c>
      <c r="I20" s="1">
        <v>138</v>
      </c>
    </row>
    <row r="21" spans="1:9" x14ac:dyDescent="0.2">
      <c r="A21" s="1" t="s">
        <v>411</v>
      </c>
      <c r="B21" s="1">
        <v>7</v>
      </c>
      <c r="C21" s="1">
        <v>5</v>
      </c>
      <c r="D21" s="1">
        <v>2</v>
      </c>
      <c r="E21" s="1">
        <v>3</v>
      </c>
      <c r="F21" s="1">
        <v>0</v>
      </c>
      <c r="G21" s="1">
        <v>0</v>
      </c>
      <c r="H21" s="1">
        <v>0</v>
      </c>
      <c r="I21" s="1">
        <v>2</v>
      </c>
    </row>
    <row r="22" spans="1:9" x14ac:dyDescent="0.2">
      <c r="A22" s="1" t="s">
        <v>412</v>
      </c>
      <c r="B22" s="1">
        <v>1287</v>
      </c>
      <c r="C22" s="1">
        <v>728</v>
      </c>
      <c r="D22" s="1">
        <v>448</v>
      </c>
      <c r="E22" s="1">
        <v>179</v>
      </c>
      <c r="F22" s="1">
        <v>9</v>
      </c>
      <c r="G22" s="1">
        <v>92</v>
      </c>
      <c r="H22" s="1">
        <v>50</v>
      </c>
      <c r="I22" s="1">
        <v>509</v>
      </c>
    </row>
    <row r="24" spans="1:9" x14ac:dyDescent="0.2">
      <c r="A24" s="1" t="s">
        <v>416</v>
      </c>
    </row>
    <row r="26" spans="1:9" x14ac:dyDescent="0.2">
      <c r="A26" s="1" t="s">
        <v>329</v>
      </c>
      <c r="B26" s="1">
        <v>1815</v>
      </c>
      <c r="C26" s="1">
        <v>1225</v>
      </c>
      <c r="D26" s="1">
        <v>495</v>
      </c>
      <c r="E26" s="1">
        <v>394</v>
      </c>
      <c r="F26" s="1">
        <v>56</v>
      </c>
      <c r="G26" s="1">
        <v>280</v>
      </c>
      <c r="H26" s="1">
        <v>116</v>
      </c>
      <c r="I26" s="1">
        <v>474</v>
      </c>
    </row>
    <row r="27" spans="1:9" x14ac:dyDescent="0.2">
      <c r="A27" s="1" t="s">
        <v>210</v>
      </c>
      <c r="B27" s="1">
        <v>54</v>
      </c>
      <c r="C27" s="1">
        <v>33</v>
      </c>
      <c r="D27" s="1">
        <v>22</v>
      </c>
      <c r="E27" s="1">
        <v>8</v>
      </c>
      <c r="F27" s="1">
        <v>0</v>
      </c>
      <c r="G27" s="1">
        <v>3</v>
      </c>
      <c r="H27" s="1">
        <v>2</v>
      </c>
      <c r="I27" s="1">
        <v>19</v>
      </c>
    </row>
    <row r="28" spans="1:9" x14ac:dyDescent="0.2">
      <c r="A28" s="1" t="s">
        <v>211</v>
      </c>
      <c r="B28" s="1">
        <v>381</v>
      </c>
      <c r="C28" s="1">
        <v>250</v>
      </c>
      <c r="D28" s="1">
        <v>138</v>
      </c>
      <c r="E28" s="1">
        <v>79</v>
      </c>
      <c r="F28" s="1">
        <v>9</v>
      </c>
      <c r="G28" s="1">
        <v>24</v>
      </c>
      <c r="H28" s="1">
        <v>28</v>
      </c>
      <c r="I28" s="1">
        <v>103</v>
      </c>
    </row>
    <row r="29" spans="1:9" x14ac:dyDescent="0.2">
      <c r="A29" s="1" t="s">
        <v>212</v>
      </c>
      <c r="B29" s="1">
        <v>1271</v>
      </c>
      <c r="C29" s="1">
        <v>879</v>
      </c>
      <c r="D29" s="1">
        <v>315</v>
      </c>
      <c r="E29" s="1">
        <v>278</v>
      </c>
      <c r="F29" s="1">
        <v>39</v>
      </c>
      <c r="G29" s="1">
        <v>247</v>
      </c>
      <c r="H29" s="1">
        <v>75</v>
      </c>
      <c r="I29" s="1">
        <v>317</v>
      </c>
    </row>
    <row r="30" spans="1:9" x14ac:dyDescent="0.2">
      <c r="A30" s="1" t="s">
        <v>213</v>
      </c>
      <c r="B30" s="1">
        <v>108</v>
      </c>
      <c r="C30" s="1">
        <v>63</v>
      </c>
      <c r="D30" s="1">
        <v>20</v>
      </c>
      <c r="E30" s="1">
        <v>29</v>
      </c>
      <c r="F30" s="1">
        <v>8</v>
      </c>
      <c r="G30" s="1">
        <v>6</v>
      </c>
      <c r="H30" s="1">
        <v>11</v>
      </c>
      <c r="I30" s="1">
        <v>34</v>
      </c>
    </row>
    <row r="32" spans="1:9" x14ac:dyDescent="0.2">
      <c r="A32" s="1" t="s">
        <v>344</v>
      </c>
      <c r="B32" s="1">
        <v>1103</v>
      </c>
      <c r="C32" s="1">
        <v>693</v>
      </c>
      <c r="D32" s="1">
        <v>264</v>
      </c>
      <c r="E32" s="1">
        <v>236</v>
      </c>
      <c r="F32" s="1">
        <v>42</v>
      </c>
      <c r="G32" s="1">
        <v>151</v>
      </c>
      <c r="H32" s="1">
        <v>71</v>
      </c>
      <c r="I32" s="1">
        <v>339</v>
      </c>
    </row>
    <row r="33" spans="1:9" x14ac:dyDescent="0.2">
      <c r="A33" s="1" t="s">
        <v>210</v>
      </c>
      <c r="B33" s="1">
        <v>20</v>
      </c>
      <c r="C33" s="1">
        <v>8</v>
      </c>
      <c r="D33" s="1">
        <v>5</v>
      </c>
      <c r="E33" s="1">
        <v>3</v>
      </c>
      <c r="F33" s="1">
        <v>0</v>
      </c>
      <c r="G33" s="1">
        <v>0</v>
      </c>
      <c r="H33" s="1">
        <v>1</v>
      </c>
      <c r="I33" s="1">
        <v>11</v>
      </c>
    </row>
    <row r="34" spans="1:9" x14ac:dyDescent="0.2">
      <c r="A34" s="1" t="s">
        <v>211</v>
      </c>
      <c r="B34" s="1">
        <v>184</v>
      </c>
      <c r="C34" s="1">
        <v>106</v>
      </c>
      <c r="D34" s="1">
        <v>58</v>
      </c>
      <c r="E34" s="1">
        <v>33</v>
      </c>
      <c r="F34" s="1">
        <v>8</v>
      </c>
      <c r="G34" s="1">
        <v>7</v>
      </c>
      <c r="H34" s="1">
        <v>18</v>
      </c>
      <c r="I34" s="1">
        <v>60</v>
      </c>
    </row>
    <row r="35" spans="1:9" x14ac:dyDescent="0.2">
      <c r="A35" s="1" t="s">
        <v>212</v>
      </c>
      <c r="B35" s="1">
        <v>809</v>
      </c>
      <c r="C35" s="1">
        <v>526</v>
      </c>
      <c r="D35" s="1">
        <v>183</v>
      </c>
      <c r="E35" s="1">
        <v>176</v>
      </c>
      <c r="F35" s="1">
        <v>26</v>
      </c>
      <c r="G35" s="1">
        <v>141</v>
      </c>
      <c r="H35" s="1">
        <v>41</v>
      </c>
      <c r="I35" s="1">
        <v>242</v>
      </c>
    </row>
    <row r="36" spans="1:9" x14ac:dyDescent="0.2">
      <c r="A36" s="1" t="s">
        <v>213</v>
      </c>
      <c r="B36" s="1">
        <v>89</v>
      </c>
      <c r="C36" s="1">
        <v>53</v>
      </c>
      <c r="D36" s="1">
        <v>18</v>
      </c>
      <c r="E36" s="1">
        <v>24</v>
      </c>
      <c r="F36" s="1">
        <v>8</v>
      </c>
      <c r="G36" s="1">
        <v>3</v>
      </c>
      <c r="H36" s="1">
        <v>11</v>
      </c>
      <c r="I36" s="1">
        <v>25</v>
      </c>
    </row>
    <row r="38" spans="1:9" x14ac:dyDescent="0.2">
      <c r="A38" s="1" t="s">
        <v>415</v>
      </c>
      <c r="B38" s="1">
        <v>712</v>
      </c>
      <c r="C38" s="1">
        <v>532</v>
      </c>
      <c r="D38" s="1">
        <v>231</v>
      </c>
      <c r="E38" s="1">
        <v>158</v>
      </c>
      <c r="F38" s="1">
        <v>14</v>
      </c>
      <c r="G38" s="1">
        <v>129</v>
      </c>
      <c r="H38" s="1">
        <v>45</v>
      </c>
      <c r="I38" s="1">
        <v>135</v>
      </c>
    </row>
    <row r="39" spans="1:9" x14ac:dyDescent="0.2">
      <c r="A39" s="1" t="s">
        <v>210</v>
      </c>
      <c r="B39" s="1">
        <v>34</v>
      </c>
      <c r="C39" s="1">
        <v>25</v>
      </c>
      <c r="D39" s="1">
        <v>17</v>
      </c>
      <c r="E39" s="1">
        <v>5</v>
      </c>
      <c r="F39" s="1">
        <v>0</v>
      </c>
      <c r="G39" s="1">
        <v>3</v>
      </c>
      <c r="H39" s="1">
        <v>1</v>
      </c>
      <c r="I39" s="1">
        <v>8</v>
      </c>
    </row>
    <row r="40" spans="1:9" x14ac:dyDescent="0.2">
      <c r="A40" s="1" t="s">
        <v>211</v>
      </c>
      <c r="B40" s="1">
        <v>197</v>
      </c>
      <c r="C40" s="1">
        <v>144</v>
      </c>
      <c r="D40" s="1">
        <v>80</v>
      </c>
      <c r="E40" s="1">
        <v>46</v>
      </c>
      <c r="F40" s="1">
        <v>1</v>
      </c>
      <c r="G40" s="1">
        <v>17</v>
      </c>
      <c r="H40" s="1">
        <v>10</v>
      </c>
      <c r="I40" s="1">
        <v>43</v>
      </c>
    </row>
    <row r="41" spans="1:9" x14ac:dyDescent="0.2">
      <c r="A41" s="1" t="s">
        <v>212</v>
      </c>
      <c r="B41" s="1">
        <v>462</v>
      </c>
      <c r="C41" s="1">
        <v>353</v>
      </c>
      <c r="D41" s="1">
        <v>132</v>
      </c>
      <c r="E41" s="1">
        <v>102</v>
      </c>
      <c r="F41" s="1">
        <v>13</v>
      </c>
      <c r="G41" s="1">
        <v>106</v>
      </c>
      <c r="H41" s="1">
        <v>34</v>
      </c>
      <c r="I41" s="1">
        <v>75</v>
      </c>
    </row>
    <row r="42" spans="1:9" x14ac:dyDescent="0.2">
      <c r="A42" s="1" t="s">
        <v>213</v>
      </c>
      <c r="B42" s="1">
        <v>19</v>
      </c>
      <c r="C42" s="1">
        <v>10</v>
      </c>
      <c r="D42" s="1">
        <v>2</v>
      </c>
      <c r="E42" s="1">
        <v>5</v>
      </c>
      <c r="F42" s="1">
        <v>0</v>
      </c>
      <c r="G42" s="1">
        <v>3</v>
      </c>
      <c r="H42" s="1">
        <v>0</v>
      </c>
      <c r="I42" s="1">
        <v>9</v>
      </c>
    </row>
    <row r="43" spans="1:9" x14ac:dyDescent="0.2">
      <c r="A43" s="22" t="s">
        <v>327</v>
      </c>
      <c r="B43" s="22"/>
      <c r="C43" s="22"/>
      <c r="D43" s="22"/>
      <c r="E43" s="22"/>
      <c r="F43" s="22"/>
      <c r="G43" s="22"/>
      <c r="H43" s="22"/>
      <c r="I43" s="22"/>
    </row>
  </sheetData>
  <mergeCells count="2">
    <mergeCell ref="B2:I2"/>
    <mergeCell ref="A43:I43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2ADF8-DECD-4445-80D7-582D4270EBD4}">
  <dimension ref="A1:I42"/>
  <sheetViews>
    <sheetView view="pageBreakPreview" topLeftCell="E1" zoomScale="125" zoomScaleNormal="100" zoomScaleSheetLayoutView="125" workbookViewId="0">
      <selection activeCell="J1" sqref="J1:T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561</v>
      </c>
    </row>
    <row r="2" spans="1:9" x14ac:dyDescent="0.2">
      <c r="A2" s="5"/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417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329</v>
      </c>
      <c r="B4" s="1">
        <v>2330</v>
      </c>
      <c r="C4" s="1">
        <v>1570</v>
      </c>
      <c r="D4" s="1">
        <v>703</v>
      </c>
      <c r="E4" s="1">
        <v>479</v>
      </c>
      <c r="F4" s="1">
        <v>76</v>
      </c>
      <c r="G4" s="1">
        <v>312</v>
      </c>
      <c r="H4" s="1">
        <v>157</v>
      </c>
      <c r="I4" s="1">
        <v>603</v>
      </c>
    </row>
    <row r="5" spans="1:9" x14ac:dyDescent="0.2">
      <c r="A5" s="1" t="s">
        <v>214</v>
      </c>
      <c r="B5" s="1">
        <v>149</v>
      </c>
      <c r="C5" s="1">
        <v>110</v>
      </c>
      <c r="D5" s="1">
        <v>29</v>
      </c>
      <c r="E5" s="1">
        <v>69</v>
      </c>
      <c r="F5" s="1">
        <v>9</v>
      </c>
      <c r="G5" s="1">
        <v>3</v>
      </c>
      <c r="H5" s="1">
        <v>5</v>
      </c>
      <c r="I5" s="1">
        <v>34</v>
      </c>
    </row>
    <row r="6" spans="1:9" x14ac:dyDescent="0.2">
      <c r="A6" s="1" t="s">
        <v>215</v>
      </c>
      <c r="B6" s="1">
        <v>1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1</v>
      </c>
    </row>
    <row r="7" spans="1:9" x14ac:dyDescent="0.2">
      <c r="A7" s="1" t="s">
        <v>141</v>
      </c>
      <c r="B7" s="1">
        <v>39</v>
      </c>
      <c r="C7" s="1">
        <v>16</v>
      </c>
      <c r="D7" s="1">
        <v>2</v>
      </c>
      <c r="E7" s="1">
        <v>11</v>
      </c>
      <c r="F7" s="1">
        <v>1</v>
      </c>
      <c r="G7" s="1">
        <v>2</v>
      </c>
      <c r="H7" s="1">
        <v>4</v>
      </c>
      <c r="I7" s="1">
        <v>19</v>
      </c>
    </row>
    <row r="8" spans="1:9" x14ac:dyDescent="0.2">
      <c r="A8" s="1" t="s">
        <v>216</v>
      </c>
      <c r="B8" s="1">
        <v>14</v>
      </c>
      <c r="C8" s="1">
        <v>10</v>
      </c>
      <c r="D8" s="1">
        <v>7</v>
      </c>
      <c r="E8" s="1">
        <v>1</v>
      </c>
      <c r="F8" s="1">
        <v>0</v>
      </c>
      <c r="G8" s="1">
        <v>2</v>
      </c>
      <c r="H8" s="1">
        <v>1</v>
      </c>
      <c r="I8" s="1">
        <v>3</v>
      </c>
    </row>
    <row r="9" spans="1:9" x14ac:dyDescent="0.2">
      <c r="A9" s="1" t="s">
        <v>217</v>
      </c>
      <c r="B9" s="1">
        <v>91</v>
      </c>
      <c r="C9" s="1">
        <v>50</v>
      </c>
      <c r="D9" s="1">
        <v>18</v>
      </c>
      <c r="E9" s="1">
        <v>15</v>
      </c>
      <c r="F9" s="1">
        <v>4</v>
      </c>
      <c r="G9" s="1">
        <v>13</v>
      </c>
      <c r="H9" s="1">
        <v>5</v>
      </c>
      <c r="I9" s="1">
        <v>36</v>
      </c>
    </row>
    <row r="10" spans="1:9" x14ac:dyDescent="0.2">
      <c r="A10" s="1" t="s">
        <v>218</v>
      </c>
      <c r="B10" s="1">
        <v>3</v>
      </c>
      <c r="C10" s="1">
        <v>2</v>
      </c>
      <c r="D10" s="1">
        <v>0</v>
      </c>
      <c r="E10" s="1">
        <v>2</v>
      </c>
      <c r="F10" s="1">
        <v>0</v>
      </c>
      <c r="G10" s="1">
        <v>0</v>
      </c>
      <c r="H10" s="1">
        <v>1</v>
      </c>
      <c r="I10" s="1">
        <v>0</v>
      </c>
    </row>
    <row r="11" spans="1:9" x14ac:dyDescent="0.2">
      <c r="A11" s="1" t="s">
        <v>219</v>
      </c>
      <c r="B11" s="1">
        <v>1036</v>
      </c>
      <c r="C11" s="1">
        <v>771</v>
      </c>
      <c r="D11" s="1">
        <v>366</v>
      </c>
      <c r="E11" s="1">
        <v>201</v>
      </c>
      <c r="F11" s="1">
        <v>25</v>
      </c>
      <c r="G11" s="1">
        <v>179</v>
      </c>
      <c r="H11" s="1">
        <v>50</v>
      </c>
      <c r="I11" s="1">
        <v>215</v>
      </c>
    </row>
    <row r="12" spans="1:9" x14ac:dyDescent="0.2">
      <c r="A12" s="1" t="s">
        <v>220</v>
      </c>
      <c r="B12" s="1">
        <v>7</v>
      </c>
      <c r="C12" s="1">
        <v>6</v>
      </c>
      <c r="D12" s="1">
        <v>3</v>
      </c>
      <c r="E12" s="1">
        <v>3</v>
      </c>
      <c r="F12" s="1">
        <v>0</v>
      </c>
      <c r="G12" s="1">
        <v>0</v>
      </c>
      <c r="H12" s="1">
        <v>0</v>
      </c>
      <c r="I12" s="1">
        <v>1</v>
      </c>
    </row>
    <row r="13" spans="1:9" x14ac:dyDescent="0.2">
      <c r="A13" s="1" t="s">
        <v>221</v>
      </c>
      <c r="B13" s="1">
        <v>564</v>
      </c>
      <c r="C13" s="1">
        <v>345</v>
      </c>
      <c r="D13" s="1">
        <v>155</v>
      </c>
      <c r="E13" s="1">
        <v>101</v>
      </c>
      <c r="F13" s="1">
        <v>19</v>
      </c>
      <c r="G13" s="1">
        <v>70</v>
      </c>
      <c r="H13" s="1">
        <v>42</v>
      </c>
      <c r="I13" s="1">
        <v>177</v>
      </c>
    </row>
    <row r="14" spans="1:9" x14ac:dyDescent="0.2">
      <c r="A14" s="1" t="s">
        <v>418</v>
      </c>
      <c r="B14" s="1">
        <v>206</v>
      </c>
      <c r="C14" s="1">
        <v>126</v>
      </c>
      <c r="D14" s="1">
        <v>59</v>
      </c>
      <c r="E14" s="1">
        <v>38</v>
      </c>
      <c r="F14" s="1">
        <v>15</v>
      </c>
      <c r="G14" s="1">
        <v>14</v>
      </c>
      <c r="H14" s="1">
        <v>33</v>
      </c>
      <c r="I14" s="1">
        <v>47</v>
      </c>
    </row>
    <row r="15" spans="1:9" x14ac:dyDescent="0.2">
      <c r="A15" s="1" t="s">
        <v>222</v>
      </c>
      <c r="B15" s="1">
        <v>220</v>
      </c>
      <c r="C15" s="1">
        <v>134</v>
      </c>
      <c r="D15" s="1">
        <v>64</v>
      </c>
      <c r="E15" s="1">
        <v>38</v>
      </c>
      <c r="F15" s="1">
        <v>3</v>
      </c>
      <c r="G15" s="1">
        <v>29</v>
      </c>
      <c r="H15" s="1">
        <v>16</v>
      </c>
      <c r="I15" s="1">
        <v>70</v>
      </c>
    </row>
    <row r="17" spans="1:9" x14ac:dyDescent="0.2">
      <c r="A17" s="1" t="s">
        <v>330</v>
      </c>
      <c r="B17" s="1">
        <v>1341</v>
      </c>
      <c r="C17" s="1">
        <v>847</v>
      </c>
      <c r="D17" s="1">
        <v>357</v>
      </c>
      <c r="E17" s="1">
        <v>270</v>
      </c>
      <c r="F17" s="1">
        <v>53</v>
      </c>
      <c r="G17" s="1">
        <v>167</v>
      </c>
      <c r="H17" s="1">
        <v>86</v>
      </c>
      <c r="I17" s="1">
        <v>408</v>
      </c>
    </row>
    <row r="18" spans="1:9" x14ac:dyDescent="0.2">
      <c r="A18" s="1" t="s">
        <v>214</v>
      </c>
      <c r="B18" s="1">
        <v>134</v>
      </c>
      <c r="C18" s="1">
        <v>100</v>
      </c>
      <c r="D18" s="1">
        <v>23</v>
      </c>
      <c r="E18" s="1">
        <v>66</v>
      </c>
      <c r="F18" s="1">
        <v>8</v>
      </c>
      <c r="G18" s="1">
        <v>3</v>
      </c>
      <c r="H18" s="1">
        <v>5</v>
      </c>
      <c r="I18" s="1">
        <v>29</v>
      </c>
    </row>
    <row r="19" spans="1:9" x14ac:dyDescent="0.2">
      <c r="A19" s="1" t="s">
        <v>215</v>
      </c>
      <c r="B19" s="1">
        <v>1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</v>
      </c>
    </row>
    <row r="20" spans="1:9" x14ac:dyDescent="0.2">
      <c r="A20" s="1" t="s">
        <v>141</v>
      </c>
      <c r="B20" s="1">
        <v>38</v>
      </c>
      <c r="C20" s="1">
        <v>16</v>
      </c>
      <c r="D20" s="1">
        <v>2</v>
      </c>
      <c r="E20" s="1">
        <v>11</v>
      </c>
      <c r="F20" s="1">
        <v>1</v>
      </c>
      <c r="G20" s="1">
        <v>2</v>
      </c>
      <c r="H20" s="1">
        <v>4</v>
      </c>
      <c r="I20" s="1">
        <v>18</v>
      </c>
    </row>
    <row r="21" spans="1:9" x14ac:dyDescent="0.2">
      <c r="A21" s="1" t="s">
        <v>216</v>
      </c>
      <c r="B21" s="1">
        <v>7</v>
      </c>
      <c r="C21" s="1">
        <v>4</v>
      </c>
      <c r="D21" s="1">
        <v>2</v>
      </c>
      <c r="E21" s="1">
        <v>0</v>
      </c>
      <c r="F21" s="1">
        <v>0</v>
      </c>
      <c r="G21" s="1">
        <v>2</v>
      </c>
      <c r="H21" s="1">
        <v>0</v>
      </c>
      <c r="I21" s="1">
        <v>3</v>
      </c>
    </row>
    <row r="22" spans="1:9" x14ac:dyDescent="0.2">
      <c r="A22" s="1" t="s">
        <v>217</v>
      </c>
      <c r="B22" s="1">
        <v>64</v>
      </c>
      <c r="C22" s="1">
        <v>35</v>
      </c>
      <c r="D22" s="1">
        <v>13</v>
      </c>
      <c r="E22" s="1">
        <v>9</v>
      </c>
      <c r="F22" s="1">
        <v>4</v>
      </c>
      <c r="G22" s="1">
        <v>9</v>
      </c>
      <c r="H22" s="1">
        <v>4</v>
      </c>
      <c r="I22" s="1">
        <v>25</v>
      </c>
    </row>
    <row r="23" spans="1:9" x14ac:dyDescent="0.2">
      <c r="A23" s="1" t="s">
        <v>218</v>
      </c>
      <c r="B23" s="1">
        <v>1</v>
      </c>
      <c r="C23" s="1">
        <v>1</v>
      </c>
      <c r="D23" s="1">
        <v>0</v>
      </c>
      <c r="E23" s="1">
        <v>1</v>
      </c>
      <c r="F23" s="1">
        <v>0</v>
      </c>
      <c r="G23" s="1">
        <v>0</v>
      </c>
      <c r="H23" s="1">
        <v>0</v>
      </c>
      <c r="I23" s="1">
        <v>0</v>
      </c>
    </row>
    <row r="24" spans="1:9" x14ac:dyDescent="0.2">
      <c r="A24" s="1" t="s">
        <v>219</v>
      </c>
      <c r="B24" s="1">
        <v>514</v>
      </c>
      <c r="C24" s="1">
        <v>350</v>
      </c>
      <c r="D24" s="1">
        <v>163</v>
      </c>
      <c r="E24" s="1">
        <v>87</v>
      </c>
      <c r="F24" s="1">
        <v>16</v>
      </c>
      <c r="G24" s="1">
        <v>84</v>
      </c>
      <c r="H24" s="1">
        <v>25</v>
      </c>
      <c r="I24" s="1">
        <v>139</v>
      </c>
    </row>
    <row r="25" spans="1:9" x14ac:dyDescent="0.2">
      <c r="A25" s="1" t="s">
        <v>220</v>
      </c>
      <c r="B25" s="1">
        <v>3</v>
      </c>
      <c r="C25" s="1">
        <v>2</v>
      </c>
      <c r="D25" s="1">
        <v>1</v>
      </c>
      <c r="E25" s="1">
        <v>1</v>
      </c>
      <c r="F25" s="1">
        <v>0</v>
      </c>
      <c r="G25" s="1">
        <v>0</v>
      </c>
      <c r="H25" s="1">
        <v>0</v>
      </c>
      <c r="I25" s="1">
        <v>1</v>
      </c>
    </row>
    <row r="26" spans="1:9" x14ac:dyDescent="0.2">
      <c r="A26" s="1" t="s">
        <v>221</v>
      </c>
      <c r="B26" s="1">
        <v>350</v>
      </c>
      <c r="C26" s="1">
        <v>196</v>
      </c>
      <c r="D26" s="1">
        <v>90</v>
      </c>
      <c r="E26" s="1">
        <v>50</v>
      </c>
      <c r="F26" s="1">
        <v>13</v>
      </c>
      <c r="G26" s="1">
        <v>43</v>
      </c>
      <c r="H26" s="1">
        <v>27</v>
      </c>
      <c r="I26" s="1">
        <v>127</v>
      </c>
    </row>
    <row r="27" spans="1:9" x14ac:dyDescent="0.2">
      <c r="A27" s="1" t="s">
        <v>418</v>
      </c>
      <c r="B27" s="1">
        <v>112</v>
      </c>
      <c r="C27" s="1">
        <v>75</v>
      </c>
      <c r="D27" s="1">
        <v>27</v>
      </c>
      <c r="E27" s="1">
        <v>29</v>
      </c>
      <c r="F27" s="1">
        <v>8</v>
      </c>
      <c r="G27" s="1">
        <v>11</v>
      </c>
      <c r="H27" s="1">
        <v>15</v>
      </c>
      <c r="I27" s="1">
        <v>22</v>
      </c>
    </row>
    <row r="28" spans="1:9" x14ac:dyDescent="0.2">
      <c r="A28" s="1" t="s">
        <v>222</v>
      </c>
      <c r="B28" s="1">
        <v>117</v>
      </c>
      <c r="C28" s="1">
        <v>68</v>
      </c>
      <c r="D28" s="1">
        <v>36</v>
      </c>
      <c r="E28" s="1">
        <v>16</v>
      </c>
      <c r="F28" s="1">
        <v>3</v>
      </c>
      <c r="G28" s="1">
        <v>13</v>
      </c>
      <c r="H28" s="1">
        <v>6</v>
      </c>
      <c r="I28" s="1">
        <v>43</v>
      </c>
    </row>
    <row r="30" spans="1:9" x14ac:dyDescent="0.2">
      <c r="A30" s="1" t="s">
        <v>331</v>
      </c>
      <c r="B30" s="1">
        <v>989</v>
      </c>
      <c r="C30" s="1">
        <v>723</v>
      </c>
      <c r="D30" s="1">
        <v>346</v>
      </c>
      <c r="E30" s="1">
        <v>209</v>
      </c>
      <c r="F30" s="1">
        <v>23</v>
      </c>
      <c r="G30" s="1">
        <v>145</v>
      </c>
      <c r="H30" s="1">
        <v>71</v>
      </c>
      <c r="I30" s="1">
        <v>195</v>
      </c>
    </row>
    <row r="31" spans="1:9" x14ac:dyDescent="0.2">
      <c r="A31" s="1" t="s">
        <v>214</v>
      </c>
      <c r="B31" s="1">
        <v>15</v>
      </c>
      <c r="C31" s="1">
        <v>10</v>
      </c>
      <c r="D31" s="1">
        <v>6</v>
      </c>
      <c r="E31" s="1">
        <v>3</v>
      </c>
      <c r="F31" s="1">
        <v>1</v>
      </c>
      <c r="G31" s="1">
        <v>0</v>
      </c>
      <c r="H31" s="1">
        <v>0</v>
      </c>
      <c r="I31" s="1">
        <v>5</v>
      </c>
    </row>
    <row r="32" spans="1:9" x14ac:dyDescent="0.2">
      <c r="A32" s="1" t="s">
        <v>215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</row>
    <row r="33" spans="1:9" x14ac:dyDescent="0.2">
      <c r="A33" s="1" t="s">
        <v>141</v>
      </c>
      <c r="B33" s="1">
        <v>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</v>
      </c>
    </row>
    <row r="34" spans="1:9" x14ac:dyDescent="0.2">
      <c r="A34" s="1" t="s">
        <v>216</v>
      </c>
      <c r="B34" s="1">
        <v>7</v>
      </c>
      <c r="C34" s="1">
        <v>6</v>
      </c>
      <c r="D34" s="1">
        <v>5</v>
      </c>
      <c r="E34" s="1">
        <v>1</v>
      </c>
      <c r="F34" s="1">
        <v>0</v>
      </c>
      <c r="G34" s="1">
        <v>0</v>
      </c>
      <c r="H34" s="1">
        <v>1</v>
      </c>
      <c r="I34" s="1">
        <v>0</v>
      </c>
    </row>
    <row r="35" spans="1:9" x14ac:dyDescent="0.2">
      <c r="A35" s="1" t="s">
        <v>217</v>
      </c>
      <c r="B35" s="1">
        <v>27</v>
      </c>
      <c r="C35" s="1">
        <v>15</v>
      </c>
      <c r="D35" s="1">
        <v>5</v>
      </c>
      <c r="E35" s="1">
        <v>6</v>
      </c>
      <c r="F35" s="1">
        <v>0</v>
      </c>
      <c r="G35" s="1">
        <v>4</v>
      </c>
      <c r="H35" s="1">
        <v>1</v>
      </c>
      <c r="I35" s="1">
        <v>11</v>
      </c>
    </row>
    <row r="36" spans="1:9" x14ac:dyDescent="0.2">
      <c r="A36" s="1" t="s">
        <v>218</v>
      </c>
      <c r="B36" s="1">
        <v>2</v>
      </c>
      <c r="C36" s="1">
        <v>1</v>
      </c>
      <c r="D36" s="1">
        <v>0</v>
      </c>
      <c r="E36" s="1">
        <v>1</v>
      </c>
      <c r="F36" s="1">
        <v>0</v>
      </c>
      <c r="G36" s="1">
        <v>0</v>
      </c>
      <c r="H36" s="1">
        <v>1</v>
      </c>
      <c r="I36" s="1">
        <v>0</v>
      </c>
    </row>
    <row r="37" spans="1:9" x14ac:dyDescent="0.2">
      <c r="A37" s="1" t="s">
        <v>219</v>
      </c>
      <c r="B37" s="1">
        <v>522</v>
      </c>
      <c r="C37" s="1">
        <v>421</v>
      </c>
      <c r="D37" s="1">
        <v>203</v>
      </c>
      <c r="E37" s="1">
        <v>114</v>
      </c>
      <c r="F37" s="1">
        <v>9</v>
      </c>
      <c r="G37" s="1">
        <v>95</v>
      </c>
      <c r="H37" s="1">
        <v>25</v>
      </c>
      <c r="I37" s="1">
        <v>76</v>
      </c>
    </row>
    <row r="38" spans="1:9" x14ac:dyDescent="0.2">
      <c r="A38" s="1" t="s">
        <v>220</v>
      </c>
      <c r="B38" s="1">
        <v>4</v>
      </c>
      <c r="C38" s="1">
        <v>4</v>
      </c>
      <c r="D38" s="1">
        <v>2</v>
      </c>
      <c r="E38" s="1">
        <v>2</v>
      </c>
      <c r="F38" s="1">
        <v>0</v>
      </c>
      <c r="G38" s="1">
        <v>0</v>
      </c>
      <c r="H38" s="1">
        <v>0</v>
      </c>
      <c r="I38" s="1">
        <v>0</v>
      </c>
    </row>
    <row r="39" spans="1:9" x14ac:dyDescent="0.2">
      <c r="A39" s="1" t="s">
        <v>221</v>
      </c>
      <c r="B39" s="1">
        <v>214</v>
      </c>
      <c r="C39" s="1">
        <v>149</v>
      </c>
      <c r="D39" s="1">
        <v>65</v>
      </c>
      <c r="E39" s="1">
        <v>51</v>
      </c>
      <c r="F39" s="1">
        <v>6</v>
      </c>
      <c r="G39" s="1">
        <v>27</v>
      </c>
      <c r="H39" s="1">
        <v>15</v>
      </c>
      <c r="I39" s="1">
        <v>50</v>
      </c>
    </row>
    <row r="40" spans="1:9" x14ac:dyDescent="0.2">
      <c r="A40" s="1" t="s">
        <v>418</v>
      </c>
      <c r="B40" s="1">
        <v>94</v>
      </c>
      <c r="C40" s="1">
        <v>51</v>
      </c>
      <c r="D40" s="1">
        <v>32</v>
      </c>
      <c r="E40" s="1">
        <v>9</v>
      </c>
      <c r="F40" s="1">
        <v>7</v>
      </c>
      <c r="G40" s="1">
        <v>3</v>
      </c>
      <c r="H40" s="1">
        <v>18</v>
      </c>
      <c r="I40" s="1">
        <v>25</v>
      </c>
    </row>
    <row r="41" spans="1:9" x14ac:dyDescent="0.2">
      <c r="A41" s="1" t="s">
        <v>222</v>
      </c>
      <c r="B41" s="1">
        <v>103</v>
      </c>
      <c r="C41" s="1">
        <v>66</v>
      </c>
      <c r="D41" s="1">
        <v>28</v>
      </c>
      <c r="E41" s="1">
        <v>22</v>
      </c>
      <c r="F41" s="1">
        <v>0</v>
      </c>
      <c r="G41" s="1">
        <v>16</v>
      </c>
      <c r="H41" s="1">
        <v>10</v>
      </c>
      <c r="I41" s="1">
        <v>27</v>
      </c>
    </row>
    <row r="42" spans="1:9" x14ac:dyDescent="0.2">
      <c r="A42" s="22" t="s">
        <v>327</v>
      </c>
      <c r="B42" s="22"/>
      <c r="C42" s="22"/>
      <c r="D42" s="22"/>
      <c r="E42" s="22"/>
      <c r="F42" s="22"/>
      <c r="G42" s="22"/>
      <c r="H42" s="22"/>
      <c r="I42" s="22"/>
    </row>
  </sheetData>
  <mergeCells count="2">
    <mergeCell ref="B2:I2"/>
    <mergeCell ref="A42:I4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77A2B-E8AF-492A-BFA7-42F5EDEDF70F}">
  <dimension ref="A1:I30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4" style="1" customWidth="1"/>
    <col min="2" max="16384" width="8.88671875" style="1"/>
  </cols>
  <sheetData>
    <row r="1" spans="1:9" x14ac:dyDescent="0.2">
      <c r="A1" s="1" t="s">
        <v>445</v>
      </c>
    </row>
    <row r="2" spans="1:9" x14ac:dyDescent="0.2">
      <c r="A2" s="5"/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461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263</v>
      </c>
    </row>
    <row r="5" spans="1:9" x14ac:dyDescent="0.2">
      <c r="A5" s="1" t="s">
        <v>329</v>
      </c>
      <c r="B5" s="1">
        <v>1337</v>
      </c>
      <c r="C5" s="1">
        <v>803</v>
      </c>
      <c r="D5" s="1">
        <v>362</v>
      </c>
      <c r="E5" s="1">
        <v>263</v>
      </c>
      <c r="F5" s="1">
        <v>33</v>
      </c>
      <c r="G5" s="1">
        <v>145</v>
      </c>
      <c r="H5" s="1">
        <v>110</v>
      </c>
      <c r="I5" s="1">
        <v>424</v>
      </c>
    </row>
    <row r="6" spans="1:9" x14ac:dyDescent="0.2">
      <c r="A6" s="1" t="s">
        <v>264</v>
      </c>
      <c r="B6" s="1">
        <v>1219</v>
      </c>
      <c r="C6" s="1">
        <v>752</v>
      </c>
      <c r="D6" s="1">
        <v>334</v>
      </c>
      <c r="E6" s="1">
        <v>246</v>
      </c>
      <c r="F6" s="1">
        <v>30</v>
      </c>
      <c r="G6" s="1">
        <v>142</v>
      </c>
      <c r="H6" s="1">
        <v>99</v>
      </c>
      <c r="I6" s="1">
        <v>368</v>
      </c>
    </row>
    <row r="7" spans="1:9" x14ac:dyDescent="0.2">
      <c r="A7" s="1" t="s">
        <v>265</v>
      </c>
      <c r="B7" s="1">
        <v>118</v>
      </c>
      <c r="C7" s="1">
        <v>51</v>
      </c>
      <c r="D7" s="1">
        <v>28</v>
      </c>
      <c r="E7" s="1">
        <v>17</v>
      </c>
      <c r="F7" s="1">
        <v>3</v>
      </c>
      <c r="G7" s="1">
        <v>3</v>
      </c>
      <c r="H7" s="1">
        <v>11</v>
      </c>
      <c r="I7" s="1">
        <v>56</v>
      </c>
    </row>
    <row r="9" spans="1:9" x14ac:dyDescent="0.2">
      <c r="A9" s="1" t="s">
        <v>266</v>
      </c>
    </row>
    <row r="10" spans="1:9" x14ac:dyDescent="0.2">
      <c r="A10" s="1" t="s">
        <v>329</v>
      </c>
      <c r="B10" s="1">
        <v>1337</v>
      </c>
      <c r="C10" s="1">
        <v>803</v>
      </c>
      <c r="D10" s="1">
        <v>362</v>
      </c>
      <c r="E10" s="1">
        <v>263</v>
      </c>
      <c r="F10" s="1">
        <v>33</v>
      </c>
      <c r="G10" s="1">
        <v>145</v>
      </c>
      <c r="H10" s="1">
        <v>110</v>
      </c>
      <c r="I10" s="1">
        <v>424</v>
      </c>
    </row>
    <row r="11" spans="1:9" x14ac:dyDescent="0.2">
      <c r="A11" s="1" t="s">
        <v>267</v>
      </c>
      <c r="B11" s="1">
        <v>802</v>
      </c>
      <c r="C11" s="1">
        <v>494</v>
      </c>
      <c r="D11" s="1">
        <v>186</v>
      </c>
      <c r="E11" s="1">
        <v>185</v>
      </c>
      <c r="F11" s="1">
        <v>18</v>
      </c>
      <c r="G11" s="1">
        <v>105</v>
      </c>
      <c r="H11" s="1">
        <v>88</v>
      </c>
      <c r="I11" s="1">
        <v>220</v>
      </c>
    </row>
    <row r="12" spans="1:9" x14ac:dyDescent="0.2">
      <c r="A12" s="1" t="s">
        <v>268</v>
      </c>
      <c r="B12" s="1">
        <v>535</v>
      </c>
      <c r="C12" s="1">
        <v>309</v>
      </c>
      <c r="D12" s="1">
        <v>176</v>
      </c>
      <c r="E12" s="1">
        <v>78</v>
      </c>
      <c r="F12" s="1">
        <v>15</v>
      </c>
      <c r="G12" s="1">
        <v>40</v>
      </c>
      <c r="H12" s="1">
        <v>22</v>
      </c>
      <c r="I12" s="1">
        <v>204</v>
      </c>
    </row>
    <row r="14" spans="1:9" x14ac:dyDescent="0.2">
      <c r="A14" s="1" t="s">
        <v>269</v>
      </c>
    </row>
    <row r="15" spans="1:9" x14ac:dyDescent="0.2">
      <c r="A15" s="1" t="s">
        <v>329</v>
      </c>
      <c r="B15" s="1">
        <v>1337</v>
      </c>
      <c r="C15" s="1">
        <v>803</v>
      </c>
      <c r="D15" s="1">
        <v>362</v>
      </c>
      <c r="E15" s="1">
        <v>263</v>
      </c>
      <c r="F15" s="1">
        <v>33</v>
      </c>
      <c r="G15" s="1">
        <v>145</v>
      </c>
      <c r="H15" s="1">
        <v>110</v>
      </c>
      <c r="I15" s="1">
        <v>424</v>
      </c>
    </row>
    <row r="16" spans="1:9" x14ac:dyDescent="0.2">
      <c r="A16" s="1" t="s">
        <v>462</v>
      </c>
      <c r="B16" s="1">
        <v>94</v>
      </c>
      <c r="C16" s="1">
        <v>37</v>
      </c>
      <c r="D16" s="1">
        <v>9</v>
      </c>
      <c r="E16" s="1">
        <v>16</v>
      </c>
      <c r="F16" s="1">
        <v>3</v>
      </c>
      <c r="G16" s="1">
        <v>9</v>
      </c>
      <c r="H16" s="1">
        <v>17</v>
      </c>
      <c r="I16" s="1">
        <v>40</v>
      </c>
    </row>
    <row r="17" spans="1:9" x14ac:dyDescent="0.2">
      <c r="A17" s="1" t="s">
        <v>463</v>
      </c>
      <c r="B17" s="1">
        <v>129</v>
      </c>
      <c r="C17" s="1">
        <v>54</v>
      </c>
      <c r="D17" s="1">
        <v>15</v>
      </c>
      <c r="E17" s="1">
        <v>19</v>
      </c>
      <c r="F17" s="1">
        <v>6</v>
      </c>
      <c r="G17" s="1">
        <v>14</v>
      </c>
      <c r="H17" s="1">
        <v>13</v>
      </c>
      <c r="I17" s="1">
        <v>62</v>
      </c>
    </row>
    <row r="18" spans="1:9" x14ac:dyDescent="0.2">
      <c r="A18" s="1" t="s">
        <v>464</v>
      </c>
      <c r="B18" s="1">
        <v>46</v>
      </c>
      <c r="C18" s="1">
        <v>21</v>
      </c>
      <c r="D18" s="1">
        <v>8</v>
      </c>
      <c r="E18" s="1">
        <v>10</v>
      </c>
      <c r="F18" s="1">
        <v>2</v>
      </c>
      <c r="G18" s="1">
        <v>1</v>
      </c>
      <c r="H18" s="1">
        <v>1</v>
      </c>
      <c r="I18" s="1">
        <v>24</v>
      </c>
    </row>
    <row r="19" spans="1:9" x14ac:dyDescent="0.2">
      <c r="A19" s="1" t="s">
        <v>465</v>
      </c>
      <c r="B19" s="1">
        <v>1068</v>
      </c>
      <c r="C19" s="1">
        <v>691</v>
      </c>
      <c r="D19" s="1">
        <v>330</v>
      </c>
      <c r="E19" s="1">
        <v>218</v>
      </c>
      <c r="F19" s="1">
        <v>22</v>
      </c>
      <c r="G19" s="1">
        <v>121</v>
      </c>
      <c r="H19" s="1">
        <v>79</v>
      </c>
      <c r="I19" s="1">
        <v>298</v>
      </c>
    </row>
    <row r="21" spans="1:9" x14ac:dyDescent="0.2">
      <c r="A21" s="1" t="s">
        <v>270</v>
      </c>
    </row>
    <row r="22" spans="1:9" x14ac:dyDescent="0.2">
      <c r="A22" s="1" t="s">
        <v>329</v>
      </c>
      <c r="B22" s="1">
        <v>1337</v>
      </c>
      <c r="C22" s="1">
        <v>803</v>
      </c>
      <c r="D22" s="1">
        <v>362</v>
      </c>
      <c r="E22" s="1">
        <v>263</v>
      </c>
      <c r="F22" s="1">
        <v>33</v>
      </c>
      <c r="G22" s="1">
        <v>145</v>
      </c>
      <c r="H22" s="1">
        <v>110</v>
      </c>
      <c r="I22" s="1">
        <v>424</v>
      </c>
    </row>
    <row r="23" spans="1:9" x14ac:dyDescent="0.2">
      <c r="A23" s="1" t="s">
        <v>271</v>
      </c>
      <c r="B23" s="1">
        <v>1094</v>
      </c>
      <c r="C23" s="1">
        <v>689</v>
      </c>
      <c r="D23" s="1">
        <v>306</v>
      </c>
      <c r="E23" s="1">
        <v>230</v>
      </c>
      <c r="F23" s="1">
        <v>30</v>
      </c>
      <c r="G23" s="1">
        <v>123</v>
      </c>
      <c r="H23" s="1">
        <v>94</v>
      </c>
      <c r="I23" s="1">
        <v>311</v>
      </c>
    </row>
    <row r="24" spans="1:9" x14ac:dyDescent="0.2">
      <c r="A24" s="1" t="s">
        <v>272</v>
      </c>
      <c r="B24" s="1">
        <v>243</v>
      </c>
      <c r="C24" s="1">
        <v>114</v>
      </c>
      <c r="D24" s="1">
        <v>56</v>
      </c>
      <c r="E24" s="1">
        <v>33</v>
      </c>
      <c r="F24" s="1">
        <v>3</v>
      </c>
      <c r="G24" s="1">
        <v>22</v>
      </c>
      <c r="H24" s="1">
        <v>16</v>
      </c>
      <c r="I24" s="1">
        <v>113</v>
      </c>
    </row>
    <row r="26" spans="1:9" x14ac:dyDescent="0.2">
      <c r="A26" s="1" t="s">
        <v>273</v>
      </c>
    </row>
    <row r="27" spans="1:9" x14ac:dyDescent="0.2">
      <c r="A27" s="1" t="s">
        <v>329</v>
      </c>
      <c r="B27" s="1">
        <v>1336</v>
      </c>
      <c r="C27" s="1">
        <v>803</v>
      </c>
      <c r="D27" s="1">
        <v>362</v>
      </c>
      <c r="E27" s="1">
        <v>263</v>
      </c>
      <c r="F27" s="1">
        <v>33</v>
      </c>
      <c r="G27" s="1">
        <v>145</v>
      </c>
      <c r="H27" s="1">
        <v>109</v>
      </c>
      <c r="I27" s="1">
        <v>424</v>
      </c>
    </row>
    <row r="28" spans="1:9" x14ac:dyDescent="0.2">
      <c r="A28" s="1" t="s">
        <v>274</v>
      </c>
      <c r="B28" s="1">
        <v>349</v>
      </c>
      <c r="C28" s="1">
        <v>208</v>
      </c>
      <c r="D28" s="1">
        <v>67</v>
      </c>
      <c r="E28" s="1">
        <v>86</v>
      </c>
      <c r="F28" s="1">
        <v>15</v>
      </c>
      <c r="G28" s="1">
        <v>40</v>
      </c>
      <c r="H28" s="1">
        <v>67</v>
      </c>
      <c r="I28" s="1">
        <v>74</v>
      </c>
    </row>
    <row r="29" spans="1:9" x14ac:dyDescent="0.2">
      <c r="A29" s="1" t="s">
        <v>275</v>
      </c>
      <c r="B29" s="1">
        <v>987</v>
      </c>
      <c r="C29" s="1">
        <v>595</v>
      </c>
      <c r="D29" s="1">
        <v>295</v>
      </c>
      <c r="E29" s="1">
        <v>177</v>
      </c>
      <c r="F29" s="1">
        <v>18</v>
      </c>
      <c r="G29" s="1">
        <v>105</v>
      </c>
      <c r="H29" s="1">
        <v>42</v>
      </c>
      <c r="I29" s="1">
        <v>350</v>
      </c>
    </row>
    <row r="30" spans="1:9" x14ac:dyDescent="0.2">
      <c r="A30" s="22" t="s">
        <v>327</v>
      </c>
      <c r="B30" s="22"/>
      <c r="C30" s="22"/>
      <c r="D30" s="22"/>
      <c r="E30" s="22"/>
      <c r="F30" s="22"/>
      <c r="G30" s="22"/>
      <c r="H30" s="22"/>
      <c r="I30" s="22"/>
    </row>
  </sheetData>
  <mergeCells count="2">
    <mergeCell ref="B2:I2"/>
    <mergeCell ref="A30:I30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C5845-8BD8-4EA5-A9BE-BB7CF242C955}">
  <dimension ref="A1:I30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562</v>
      </c>
    </row>
    <row r="2" spans="1:9" x14ac:dyDescent="0.2">
      <c r="A2" s="5"/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419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329</v>
      </c>
      <c r="B4" s="1">
        <v>2330</v>
      </c>
      <c r="C4" s="1">
        <v>1570</v>
      </c>
      <c r="D4" s="1">
        <v>703</v>
      </c>
      <c r="E4" s="1">
        <v>479</v>
      </c>
      <c r="F4" s="1">
        <v>76</v>
      </c>
      <c r="G4" s="1">
        <v>312</v>
      </c>
      <c r="H4" s="1">
        <v>157</v>
      </c>
      <c r="I4" s="1">
        <v>603</v>
      </c>
    </row>
    <row r="5" spans="1:9" x14ac:dyDescent="0.2">
      <c r="A5" s="1" t="s">
        <v>223</v>
      </c>
      <c r="B5" s="1">
        <v>170</v>
      </c>
      <c r="C5" s="1">
        <v>114</v>
      </c>
      <c r="D5" s="1">
        <v>52</v>
      </c>
      <c r="E5" s="1">
        <v>31</v>
      </c>
      <c r="F5" s="1">
        <v>14</v>
      </c>
      <c r="G5" s="1">
        <v>17</v>
      </c>
      <c r="H5" s="1">
        <v>23</v>
      </c>
      <c r="I5" s="1">
        <v>33</v>
      </c>
    </row>
    <row r="6" spans="1:9" x14ac:dyDescent="0.2">
      <c r="A6" s="1" t="s">
        <v>421</v>
      </c>
      <c r="B6" s="1">
        <v>622</v>
      </c>
      <c r="C6" s="1">
        <v>457</v>
      </c>
      <c r="D6" s="1">
        <v>225</v>
      </c>
      <c r="E6" s="1">
        <v>127</v>
      </c>
      <c r="F6" s="1">
        <v>20</v>
      </c>
      <c r="G6" s="1">
        <v>85</v>
      </c>
      <c r="H6" s="1">
        <v>49</v>
      </c>
      <c r="I6" s="1">
        <v>116</v>
      </c>
    </row>
    <row r="7" spans="1:9" x14ac:dyDescent="0.2">
      <c r="A7" s="1" t="s">
        <v>224</v>
      </c>
      <c r="B7" s="1">
        <v>724</v>
      </c>
      <c r="C7" s="1">
        <v>522</v>
      </c>
      <c r="D7" s="1">
        <v>239</v>
      </c>
      <c r="E7" s="1">
        <v>136</v>
      </c>
      <c r="F7" s="1">
        <v>11</v>
      </c>
      <c r="G7" s="1">
        <v>136</v>
      </c>
      <c r="H7" s="1">
        <v>25</v>
      </c>
      <c r="I7" s="1">
        <v>177</v>
      </c>
    </row>
    <row r="8" spans="1:9" x14ac:dyDescent="0.2">
      <c r="A8" s="1" t="s">
        <v>225</v>
      </c>
      <c r="B8" s="1">
        <v>146</v>
      </c>
      <c r="C8" s="1">
        <v>108</v>
      </c>
      <c r="D8" s="1">
        <v>27</v>
      </c>
      <c r="E8" s="1">
        <v>70</v>
      </c>
      <c r="F8" s="1">
        <v>8</v>
      </c>
      <c r="G8" s="1">
        <v>3</v>
      </c>
      <c r="H8" s="1">
        <v>4</v>
      </c>
      <c r="I8" s="1">
        <v>34</v>
      </c>
    </row>
    <row r="9" spans="1:9" x14ac:dyDescent="0.2">
      <c r="A9" s="1" t="s">
        <v>420</v>
      </c>
      <c r="B9" s="1">
        <v>171</v>
      </c>
      <c r="C9" s="1">
        <v>73</v>
      </c>
      <c r="D9" s="1">
        <v>33</v>
      </c>
      <c r="E9" s="1">
        <v>22</v>
      </c>
      <c r="F9" s="1">
        <v>3</v>
      </c>
      <c r="G9" s="1">
        <v>15</v>
      </c>
      <c r="H9" s="1">
        <v>22</v>
      </c>
      <c r="I9" s="1">
        <v>76</v>
      </c>
    </row>
    <row r="10" spans="1:9" x14ac:dyDescent="0.2">
      <c r="A10" s="1" t="s">
        <v>226</v>
      </c>
      <c r="B10" s="1">
        <v>243</v>
      </c>
      <c r="C10" s="1">
        <v>136</v>
      </c>
      <c r="D10" s="1">
        <v>57</v>
      </c>
      <c r="E10" s="1">
        <v>43</v>
      </c>
      <c r="F10" s="1">
        <v>15</v>
      </c>
      <c r="G10" s="1">
        <v>21</v>
      </c>
      <c r="H10" s="1">
        <v>18</v>
      </c>
      <c r="I10" s="1">
        <v>89</v>
      </c>
    </row>
    <row r="11" spans="1:9" x14ac:dyDescent="0.2">
      <c r="A11" s="1" t="s">
        <v>66</v>
      </c>
      <c r="B11" s="1">
        <v>254</v>
      </c>
      <c r="C11" s="1">
        <v>160</v>
      </c>
      <c r="D11" s="1">
        <v>70</v>
      </c>
      <c r="E11" s="1">
        <v>50</v>
      </c>
      <c r="F11" s="1">
        <v>5</v>
      </c>
      <c r="G11" s="1">
        <v>35</v>
      </c>
      <c r="H11" s="1">
        <v>16</v>
      </c>
      <c r="I11" s="1">
        <v>78</v>
      </c>
    </row>
    <row r="13" spans="1:9" x14ac:dyDescent="0.2">
      <c r="A13" s="1" t="s">
        <v>344</v>
      </c>
      <c r="B13" s="1">
        <v>1341</v>
      </c>
      <c r="C13" s="1">
        <v>847</v>
      </c>
      <c r="D13" s="1">
        <v>357</v>
      </c>
      <c r="E13" s="1">
        <v>270</v>
      </c>
      <c r="F13" s="1">
        <v>53</v>
      </c>
      <c r="G13" s="1">
        <v>167</v>
      </c>
      <c r="H13" s="1">
        <v>86</v>
      </c>
      <c r="I13" s="1">
        <v>408</v>
      </c>
    </row>
    <row r="14" spans="1:9" x14ac:dyDescent="0.2">
      <c r="A14" s="1" t="s">
        <v>223</v>
      </c>
      <c r="B14" s="1">
        <v>79</v>
      </c>
      <c r="C14" s="1">
        <v>51</v>
      </c>
      <c r="D14" s="1">
        <v>19</v>
      </c>
      <c r="E14" s="1">
        <v>14</v>
      </c>
      <c r="F14" s="1">
        <v>8</v>
      </c>
      <c r="G14" s="1">
        <v>10</v>
      </c>
      <c r="H14" s="1">
        <v>12</v>
      </c>
      <c r="I14" s="1">
        <v>16</v>
      </c>
    </row>
    <row r="15" spans="1:9" x14ac:dyDescent="0.2">
      <c r="A15" s="1" t="s">
        <v>421</v>
      </c>
      <c r="B15" s="1">
        <v>211</v>
      </c>
      <c r="C15" s="1">
        <v>133</v>
      </c>
      <c r="D15" s="1">
        <v>66</v>
      </c>
      <c r="E15" s="1">
        <v>31</v>
      </c>
      <c r="F15" s="1">
        <v>13</v>
      </c>
      <c r="G15" s="1">
        <v>23</v>
      </c>
      <c r="H15" s="1">
        <v>22</v>
      </c>
      <c r="I15" s="1">
        <v>56</v>
      </c>
    </row>
    <row r="16" spans="1:9" x14ac:dyDescent="0.2">
      <c r="A16" s="1" t="s">
        <v>224</v>
      </c>
      <c r="B16" s="1">
        <v>426</v>
      </c>
      <c r="C16" s="1">
        <v>294</v>
      </c>
      <c r="D16" s="1">
        <v>135</v>
      </c>
      <c r="E16" s="1">
        <v>74</v>
      </c>
      <c r="F16" s="1">
        <v>6</v>
      </c>
      <c r="G16" s="1">
        <v>79</v>
      </c>
      <c r="H16" s="1">
        <v>13</v>
      </c>
      <c r="I16" s="1">
        <v>119</v>
      </c>
    </row>
    <row r="17" spans="1:9" x14ac:dyDescent="0.2">
      <c r="A17" s="1" t="s">
        <v>225</v>
      </c>
      <c r="B17" s="1">
        <v>134</v>
      </c>
      <c r="C17" s="1">
        <v>100</v>
      </c>
      <c r="D17" s="1">
        <v>23</v>
      </c>
      <c r="E17" s="1">
        <v>67</v>
      </c>
      <c r="F17" s="1">
        <v>7</v>
      </c>
      <c r="G17" s="1">
        <v>3</v>
      </c>
      <c r="H17" s="1">
        <v>4</v>
      </c>
      <c r="I17" s="1">
        <v>30</v>
      </c>
    </row>
    <row r="18" spans="1:9" x14ac:dyDescent="0.2">
      <c r="A18" s="1" t="s">
        <v>420</v>
      </c>
      <c r="B18" s="1">
        <v>135</v>
      </c>
      <c r="C18" s="1">
        <v>60</v>
      </c>
      <c r="D18" s="1">
        <v>23</v>
      </c>
      <c r="E18" s="1">
        <v>20</v>
      </c>
      <c r="F18" s="1">
        <v>3</v>
      </c>
      <c r="G18" s="1">
        <v>14</v>
      </c>
      <c r="H18" s="1">
        <v>12</v>
      </c>
      <c r="I18" s="1">
        <v>63</v>
      </c>
    </row>
    <row r="19" spans="1:9" x14ac:dyDescent="0.2">
      <c r="A19" s="1" t="s">
        <v>226</v>
      </c>
      <c r="B19" s="1">
        <v>208</v>
      </c>
      <c r="C19" s="1">
        <v>117</v>
      </c>
      <c r="D19" s="1">
        <v>51</v>
      </c>
      <c r="E19" s="1">
        <v>36</v>
      </c>
      <c r="F19" s="1">
        <v>11</v>
      </c>
      <c r="G19" s="1">
        <v>19</v>
      </c>
      <c r="H19" s="1">
        <v>16</v>
      </c>
      <c r="I19" s="1">
        <v>75</v>
      </c>
    </row>
    <row r="20" spans="1:9" x14ac:dyDescent="0.2">
      <c r="A20" s="1" t="s">
        <v>66</v>
      </c>
      <c r="B20" s="1">
        <v>148</v>
      </c>
      <c r="C20" s="1">
        <v>92</v>
      </c>
      <c r="D20" s="1">
        <v>40</v>
      </c>
      <c r="E20" s="1">
        <v>28</v>
      </c>
      <c r="F20" s="1">
        <v>5</v>
      </c>
      <c r="G20" s="1">
        <v>19</v>
      </c>
      <c r="H20" s="1">
        <v>7</v>
      </c>
      <c r="I20" s="1">
        <v>49</v>
      </c>
    </row>
    <row r="22" spans="1:9" x14ac:dyDescent="0.2">
      <c r="A22" s="1" t="s">
        <v>331</v>
      </c>
      <c r="B22" s="1">
        <v>989</v>
      </c>
      <c r="C22" s="1">
        <v>723</v>
      </c>
      <c r="D22" s="1">
        <v>346</v>
      </c>
      <c r="E22" s="1">
        <v>209</v>
      </c>
      <c r="F22" s="1">
        <v>23</v>
      </c>
      <c r="G22" s="1">
        <v>145</v>
      </c>
      <c r="H22" s="1">
        <v>71</v>
      </c>
      <c r="I22" s="1">
        <v>195</v>
      </c>
    </row>
    <row r="23" spans="1:9" x14ac:dyDescent="0.2">
      <c r="A23" s="1" t="s">
        <v>223</v>
      </c>
      <c r="B23" s="1">
        <v>91</v>
      </c>
      <c r="C23" s="1">
        <v>63</v>
      </c>
      <c r="D23" s="1">
        <v>33</v>
      </c>
      <c r="E23" s="1">
        <v>17</v>
      </c>
      <c r="F23" s="1">
        <v>6</v>
      </c>
      <c r="G23" s="1">
        <v>7</v>
      </c>
      <c r="H23" s="1">
        <v>11</v>
      </c>
      <c r="I23" s="1">
        <v>17</v>
      </c>
    </row>
    <row r="24" spans="1:9" x14ac:dyDescent="0.2">
      <c r="A24" s="1" t="s">
        <v>421</v>
      </c>
      <c r="B24" s="1">
        <v>411</v>
      </c>
      <c r="C24" s="1">
        <v>324</v>
      </c>
      <c r="D24" s="1">
        <v>159</v>
      </c>
      <c r="E24" s="1">
        <v>96</v>
      </c>
      <c r="F24" s="1">
        <v>7</v>
      </c>
      <c r="G24" s="1">
        <v>62</v>
      </c>
      <c r="H24" s="1">
        <v>27</v>
      </c>
      <c r="I24" s="1">
        <v>60</v>
      </c>
    </row>
    <row r="25" spans="1:9" x14ac:dyDescent="0.2">
      <c r="A25" s="1" t="s">
        <v>224</v>
      </c>
      <c r="B25" s="1">
        <v>298</v>
      </c>
      <c r="C25" s="1">
        <v>228</v>
      </c>
      <c r="D25" s="1">
        <v>104</v>
      </c>
      <c r="E25" s="1">
        <v>62</v>
      </c>
      <c r="F25" s="1">
        <v>5</v>
      </c>
      <c r="G25" s="1">
        <v>57</v>
      </c>
      <c r="H25" s="1">
        <v>12</v>
      </c>
      <c r="I25" s="1">
        <v>58</v>
      </c>
    </row>
    <row r="26" spans="1:9" x14ac:dyDescent="0.2">
      <c r="A26" s="1" t="s">
        <v>225</v>
      </c>
      <c r="B26" s="1">
        <v>12</v>
      </c>
      <c r="C26" s="1">
        <v>8</v>
      </c>
      <c r="D26" s="1">
        <v>4</v>
      </c>
      <c r="E26" s="1">
        <v>3</v>
      </c>
      <c r="F26" s="1">
        <v>1</v>
      </c>
      <c r="G26" s="1">
        <v>0</v>
      </c>
      <c r="H26" s="1">
        <v>0</v>
      </c>
      <c r="I26" s="1">
        <v>4</v>
      </c>
    </row>
    <row r="27" spans="1:9" x14ac:dyDescent="0.2">
      <c r="A27" s="1" t="s">
        <v>420</v>
      </c>
      <c r="B27" s="1">
        <v>36</v>
      </c>
      <c r="C27" s="1">
        <v>13</v>
      </c>
      <c r="D27" s="1">
        <v>10</v>
      </c>
      <c r="E27" s="1">
        <v>2</v>
      </c>
      <c r="F27" s="1">
        <v>0</v>
      </c>
      <c r="G27" s="1">
        <v>1</v>
      </c>
      <c r="H27" s="1">
        <v>10</v>
      </c>
      <c r="I27" s="1">
        <v>13</v>
      </c>
    </row>
    <row r="28" spans="1:9" x14ac:dyDescent="0.2">
      <c r="A28" s="1" t="s">
        <v>226</v>
      </c>
      <c r="B28" s="1">
        <v>35</v>
      </c>
      <c r="C28" s="1">
        <v>19</v>
      </c>
      <c r="D28" s="1">
        <v>6</v>
      </c>
      <c r="E28" s="1">
        <v>7</v>
      </c>
      <c r="F28" s="1">
        <v>4</v>
      </c>
      <c r="G28" s="1">
        <v>2</v>
      </c>
      <c r="H28" s="1">
        <v>2</v>
      </c>
      <c r="I28" s="1">
        <v>14</v>
      </c>
    </row>
    <row r="29" spans="1:9" x14ac:dyDescent="0.2">
      <c r="A29" s="1" t="s">
        <v>66</v>
      </c>
      <c r="B29" s="1">
        <v>106</v>
      </c>
      <c r="C29" s="1">
        <v>68</v>
      </c>
      <c r="D29" s="1">
        <v>30</v>
      </c>
      <c r="E29" s="1">
        <v>22</v>
      </c>
      <c r="F29" s="1">
        <v>0</v>
      </c>
      <c r="G29" s="1">
        <v>16</v>
      </c>
      <c r="H29" s="1">
        <v>9</v>
      </c>
      <c r="I29" s="1">
        <v>29</v>
      </c>
    </row>
    <row r="30" spans="1:9" x14ac:dyDescent="0.2">
      <c r="A30" s="22" t="s">
        <v>327</v>
      </c>
      <c r="B30" s="22"/>
      <c r="C30" s="22"/>
      <c r="D30" s="22"/>
      <c r="E30" s="22"/>
      <c r="F30" s="22"/>
      <c r="G30" s="22"/>
      <c r="H30" s="22"/>
      <c r="I30" s="22"/>
    </row>
  </sheetData>
  <mergeCells count="2">
    <mergeCell ref="B2:I2"/>
    <mergeCell ref="A30:I30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2CA2E-CC00-497D-BE43-4247941E1764}">
  <dimension ref="A1:I24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563</v>
      </c>
    </row>
    <row r="2" spans="1:9" x14ac:dyDescent="0.2">
      <c r="A2" s="5" t="s">
        <v>422</v>
      </c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423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329</v>
      </c>
      <c r="B4" s="1">
        <v>2328</v>
      </c>
      <c r="C4" s="1">
        <v>1570</v>
      </c>
      <c r="D4" s="1">
        <v>703</v>
      </c>
      <c r="E4" s="1">
        <v>479</v>
      </c>
      <c r="F4" s="1">
        <v>76</v>
      </c>
      <c r="G4" s="1">
        <v>312</v>
      </c>
      <c r="H4" s="1">
        <v>155</v>
      </c>
      <c r="I4" s="1">
        <v>603</v>
      </c>
    </row>
    <row r="5" spans="1:9" x14ac:dyDescent="0.2">
      <c r="A5" s="1" t="s">
        <v>227</v>
      </c>
      <c r="B5" s="1">
        <v>1773</v>
      </c>
      <c r="C5" s="1">
        <v>1244</v>
      </c>
      <c r="D5" s="1">
        <v>542</v>
      </c>
      <c r="E5" s="1">
        <v>382</v>
      </c>
      <c r="F5" s="1">
        <v>50</v>
      </c>
      <c r="G5" s="1">
        <v>270</v>
      </c>
      <c r="H5" s="1">
        <v>85</v>
      </c>
      <c r="I5" s="1">
        <v>444</v>
      </c>
    </row>
    <row r="6" spans="1:9" x14ac:dyDescent="0.2">
      <c r="A6" s="1" t="s">
        <v>228</v>
      </c>
      <c r="B6" s="1">
        <v>323</v>
      </c>
      <c r="C6" s="1">
        <v>158</v>
      </c>
      <c r="D6" s="1">
        <v>79</v>
      </c>
      <c r="E6" s="1">
        <v>44</v>
      </c>
      <c r="F6" s="1">
        <v>23</v>
      </c>
      <c r="G6" s="1">
        <v>12</v>
      </c>
      <c r="H6" s="1">
        <v>58</v>
      </c>
      <c r="I6" s="1">
        <v>107</v>
      </c>
    </row>
    <row r="7" spans="1:9" x14ac:dyDescent="0.2">
      <c r="A7" s="1" t="s">
        <v>229</v>
      </c>
      <c r="B7" s="1">
        <v>12</v>
      </c>
      <c r="C7" s="1">
        <v>8</v>
      </c>
      <c r="D7" s="1">
        <v>2</v>
      </c>
      <c r="E7" s="1">
        <v>3</v>
      </c>
      <c r="F7" s="1">
        <v>0</v>
      </c>
      <c r="G7" s="1">
        <v>3</v>
      </c>
      <c r="H7" s="1">
        <v>1</v>
      </c>
      <c r="I7" s="1">
        <v>3</v>
      </c>
    </row>
    <row r="8" spans="1:9" x14ac:dyDescent="0.2">
      <c r="A8" s="1" t="s">
        <v>230</v>
      </c>
      <c r="B8" s="1">
        <v>4</v>
      </c>
      <c r="C8" s="1">
        <v>1</v>
      </c>
      <c r="D8" s="1">
        <v>1</v>
      </c>
      <c r="E8" s="1">
        <v>0</v>
      </c>
      <c r="F8" s="1">
        <v>0</v>
      </c>
      <c r="G8" s="1">
        <v>0</v>
      </c>
      <c r="H8" s="1">
        <v>1</v>
      </c>
      <c r="I8" s="1">
        <v>2</v>
      </c>
    </row>
    <row r="9" spans="1:9" x14ac:dyDescent="0.2">
      <c r="A9" s="1" t="s">
        <v>66</v>
      </c>
      <c r="B9" s="1">
        <v>216</v>
      </c>
      <c r="C9" s="1">
        <v>159</v>
      </c>
      <c r="D9" s="1">
        <v>79</v>
      </c>
      <c r="E9" s="1">
        <v>50</v>
      </c>
      <c r="F9" s="1">
        <v>3</v>
      </c>
      <c r="G9" s="1">
        <v>27</v>
      </c>
      <c r="H9" s="1">
        <v>10</v>
      </c>
      <c r="I9" s="1">
        <v>47</v>
      </c>
    </row>
    <row r="11" spans="1:9" x14ac:dyDescent="0.2">
      <c r="A11" s="1" t="s">
        <v>344</v>
      </c>
      <c r="B11" s="1">
        <v>1340</v>
      </c>
      <c r="C11" s="1">
        <v>847</v>
      </c>
      <c r="D11" s="1">
        <v>357</v>
      </c>
      <c r="E11" s="1">
        <v>270</v>
      </c>
      <c r="F11" s="1">
        <v>53</v>
      </c>
      <c r="G11" s="1">
        <v>167</v>
      </c>
      <c r="H11" s="1">
        <v>85</v>
      </c>
      <c r="I11" s="1">
        <v>408</v>
      </c>
    </row>
    <row r="12" spans="1:9" x14ac:dyDescent="0.2">
      <c r="A12" s="1" t="s">
        <v>227</v>
      </c>
      <c r="B12" s="1">
        <v>1030</v>
      </c>
      <c r="C12" s="1">
        <v>668</v>
      </c>
      <c r="D12" s="1">
        <v>278</v>
      </c>
      <c r="E12" s="1">
        <v>210</v>
      </c>
      <c r="F12" s="1">
        <v>37</v>
      </c>
      <c r="G12" s="1">
        <v>143</v>
      </c>
      <c r="H12" s="1">
        <v>49</v>
      </c>
      <c r="I12" s="1">
        <v>313</v>
      </c>
    </row>
    <row r="13" spans="1:9" x14ac:dyDescent="0.2">
      <c r="A13" s="1" t="s">
        <v>228</v>
      </c>
      <c r="B13" s="1">
        <v>197</v>
      </c>
      <c r="C13" s="1">
        <v>95</v>
      </c>
      <c r="D13" s="1">
        <v>38</v>
      </c>
      <c r="E13" s="1">
        <v>33</v>
      </c>
      <c r="F13" s="1">
        <v>13</v>
      </c>
      <c r="G13" s="1">
        <v>11</v>
      </c>
      <c r="H13" s="1">
        <v>32</v>
      </c>
      <c r="I13" s="1">
        <v>70</v>
      </c>
    </row>
    <row r="14" spans="1:9" x14ac:dyDescent="0.2">
      <c r="A14" s="1" t="s">
        <v>229</v>
      </c>
      <c r="B14" s="1">
        <v>4</v>
      </c>
      <c r="C14" s="1">
        <v>2</v>
      </c>
      <c r="D14" s="1">
        <v>1</v>
      </c>
      <c r="E14" s="1">
        <v>1</v>
      </c>
      <c r="F14" s="1">
        <v>0</v>
      </c>
      <c r="G14" s="1">
        <v>0</v>
      </c>
      <c r="H14" s="1">
        <v>0</v>
      </c>
      <c r="I14" s="1">
        <v>2</v>
      </c>
    </row>
    <row r="15" spans="1:9" x14ac:dyDescent="0.2">
      <c r="A15" s="1" t="s">
        <v>230</v>
      </c>
      <c r="B15" s="1">
        <v>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1</v>
      </c>
    </row>
    <row r="16" spans="1:9" x14ac:dyDescent="0.2">
      <c r="A16" s="1" t="s">
        <v>66</v>
      </c>
      <c r="B16" s="1">
        <v>108</v>
      </c>
      <c r="C16" s="1">
        <v>82</v>
      </c>
      <c r="D16" s="1">
        <v>40</v>
      </c>
      <c r="E16" s="1">
        <v>26</v>
      </c>
      <c r="F16" s="1">
        <v>3</v>
      </c>
      <c r="G16" s="1">
        <v>13</v>
      </c>
      <c r="H16" s="1">
        <v>4</v>
      </c>
      <c r="I16" s="1">
        <v>22</v>
      </c>
    </row>
    <row r="18" spans="1:9" x14ac:dyDescent="0.2">
      <c r="A18" s="1" t="s">
        <v>331</v>
      </c>
      <c r="B18" s="1">
        <v>988</v>
      </c>
      <c r="C18" s="1">
        <v>723</v>
      </c>
      <c r="D18" s="1">
        <v>346</v>
      </c>
      <c r="E18" s="1">
        <v>209</v>
      </c>
      <c r="F18" s="1">
        <v>23</v>
      </c>
      <c r="G18" s="1">
        <v>145</v>
      </c>
      <c r="H18" s="1">
        <v>70</v>
      </c>
      <c r="I18" s="1">
        <v>195</v>
      </c>
    </row>
    <row r="19" spans="1:9" x14ac:dyDescent="0.2">
      <c r="A19" s="1" t="s">
        <v>227</v>
      </c>
      <c r="B19" s="1">
        <v>743</v>
      </c>
      <c r="C19" s="1">
        <v>576</v>
      </c>
      <c r="D19" s="1">
        <v>264</v>
      </c>
      <c r="E19" s="1">
        <v>172</v>
      </c>
      <c r="F19" s="1">
        <v>13</v>
      </c>
      <c r="G19" s="1">
        <v>127</v>
      </c>
      <c r="H19" s="1">
        <v>36</v>
      </c>
      <c r="I19" s="1">
        <v>131</v>
      </c>
    </row>
    <row r="20" spans="1:9" x14ac:dyDescent="0.2">
      <c r="A20" s="1" t="s">
        <v>228</v>
      </c>
      <c r="B20" s="1">
        <v>126</v>
      </c>
      <c r="C20" s="1">
        <v>63</v>
      </c>
      <c r="D20" s="1">
        <v>41</v>
      </c>
      <c r="E20" s="1">
        <v>11</v>
      </c>
      <c r="F20" s="1">
        <v>10</v>
      </c>
      <c r="G20" s="1">
        <v>1</v>
      </c>
      <c r="H20" s="1">
        <v>26</v>
      </c>
      <c r="I20" s="1">
        <v>37</v>
      </c>
    </row>
    <row r="21" spans="1:9" x14ac:dyDescent="0.2">
      <c r="A21" s="1" t="s">
        <v>229</v>
      </c>
      <c r="B21" s="1">
        <v>8</v>
      </c>
      <c r="C21" s="1">
        <v>6</v>
      </c>
      <c r="D21" s="1">
        <v>1</v>
      </c>
      <c r="E21" s="1">
        <v>2</v>
      </c>
      <c r="F21" s="1">
        <v>0</v>
      </c>
      <c r="G21" s="1">
        <v>3</v>
      </c>
      <c r="H21" s="1">
        <v>1</v>
      </c>
      <c r="I21" s="1">
        <v>1</v>
      </c>
    </row>
    <row r="22" spans="1:9" x14ac:dyDescent="0.2">
      <c r="A22" s="1" t="s">
        <v>230</v>
      </c>
      <c r="B22" s="1">
        <v>3</v>
      </c>
      <c r="C22" s="1">
        <v>1</v>
      </c>
      <c r="D22" s="1">
        <v>1</v>
      </c>
      <c r="E22" s="1">
        <v>0</v>
      </c>
      <c r="F22" s="1">
        <v>0</v>
      </c>
      <c r="G22" s="1">
        <v>0</v>
      </c>
      <c r="H22" s="1">
        <v>1</v>
      </c>
      <c r="I22" s="1">
        <v>1</v>
      </c>
    </row>
    <row r="23" spans="1:9" x14ac:dyDescent="0.2">
      <c r="A23" s="1" t="s">
        <v>66</v>
      </c>
      <c r="B23" s="1">
        <v>108</v>
      </c>
      <c r="C23" s="1">
        <v>77</v>
      </c>
      <c r="D23" s="1">
        <v>39</v>
      </c>
      <c r="E23" s="1">
        <v>24</v>
      </c>
      <c r="F23" s="1">
        <v>0</v>
      </c>
      <c r="G23" s="1">
        <v>14</v>
      </c>
      <c r="H23" s="1">
        <v>6</v>
      </c>
      <c r="I23" s="1">
        <v>25</v>
      </c>
    </row>
    <row r="24" spans="1:9" x14ac:dyDescent="0.2">
      <c r="A24" s="22" t="s">
        <v>327</v>
      </c>
      <c r="B24" s="22"/>
      <c r="C24" s="22"/>
      <c r="D24" s="22"/>
      <c r="E24" s="22"/>
      <c r="F24" s="22"/>
      <c r="G24" s="22"/>
      <c r="H24" s="22"/>
      <c r="I24" s="22"/>
    </row>
  </sheetData>
  <mergeCells count="2">
    <mergeCell ref="B2:I2"/>
    <mergeCell ref="A24:I24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A900E-E645-424E-8DC2-28214CC05923}">
  <dimension ref="A1:I58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564</v>
      </c>
    </row>
    <row r="2" spans="1:9" x14ac:dyDescent="0.2">
      <c r="A2" s="5"/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565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424</v>
      </c>
    </row>
    <row r="6" spans="1:9" x14ac:dyDescent="0.2">
      <c r="A6" s="1" t="s">
        <v>425</v>
      </c>
      <c r="B6" s="1">
        <v>2287</v>
      </c>
      <c r="C6" s="1">
        <v>1554</v>
      </c>
      <c r="D6" s="1">
        <v>700</v>
      </c>
      <c r="E6" s="1">
        <v>472</v>
      </c>
      <c r="F6" s="1">
        <v>70</v>
      </c>
      <c r="G6" s="1">
        <v>312</v>
      </c>
      <c r="H6" s="1">
        <v>150</v>
      </c>
      <c r="I6" s="1">
        <v>583</v>
      </c>
    </row>
    <row r="7" spans="1:9" x14ac:dyDescent="0.2">
      <c r="A7" s="1" t="s">
        <v>426</v>
      </c>
      <c r="B7" s="1">
        <v>1838</v>
      </c>
      <c r="C7" s="1">
        <v>1230</v>
      </c>
      <c r="D7" s="1">
        <v>522</v>
      </c>
      <c r="E7" s="1">
        <v>367</v>
      </c>
      <c r="F7" s="1">
        <v>59</v>
      </c>
      <c r="G7" s="1">
        <v>282</v>
      </c>
      <c r="H7" s="1">
        <v>128</v>
      </c>
      <c r="I7" s="1">
        <v>480</v>
      </c>
    </row>
    <row r="8" spans="1:9" x14ac:dyDescent="0.2">
      <c r="A8" s="1" t="s">
        <v>427</v>
      </c>
      <c r="B8" s="1">
        <v>449</v>
      </c>
      <c r="C8" s="1">
        <v>324</v>
      </c>
      <c r="D8" s="1">
        <v>178</v>
      </c>
      <c r="E8" s="1">
        <v>105</v>
      </c>
      <c r="F8" s="1">
        <v>11</v>
      </c>
      <c r="G8" s="1">
        <v>30</v>
      </c>
      <c r="H8" s="1">
        <v>22</v>
      </c>
      <c r="I8" s="1">
        <v>103</v>
      </c>
    </row>
    <row r="9" spans="1:9" x14ac:dyDescent="0.2">
      <c r="A9" s="1" t="s">
        <v>401</v>
      </c>
      <c r="B9" s="1">
        <v>1309</v>
      </c>
      <c r="C9" s="1">
        <v>838</v>
      </c>
      <c r="D9" s="1">
        <v>354</v>
      </c>
      <c r="E9" s="1">
        <v>266</v>
      </c>
      <c r="F9" s="1">
        <v>51</v>
      </c>
      <c r="G9" s="1">
        <v>167</v>
      </c>
      <c r="H9" s="1">
        <v>79</v>
      </c>
      <c r="I9" s="1">
        <v>392</v>
      </c>
    </row>
    <row r="10" spans="1:9" x14ac:dyDescent="0.2">
      <c r="A10" s="1" t="s">
        <v>426</v>
      </c>
      <c r="B10" s="1">
        <v>1093</v>
      </c>
      <c r="C10" s="1">
        <v>683</v>
      </c>
      <c r="D10" s="1">
        <v>275</v>
      </c>
      <c r="E10" s="1">
        <v>213</v>
      </c>
      <c r="F10" s="1">
        <v>41</v>
      </c>
      <c r="G10" s="1">
        <v>154</v>
      </c>
      <c r="H10" s="1">
        <v>65</v>
      </c>
      <c r="I10" s="1">
        <v>345</v>
      </c>
    </row>
    <row r="11" spans="1:9" x14ac:dyDescent="0.2">
      <c r="A11" s="1" t="s">
        <v>427</v>
      </c>
      <c r="B11" s="1">
        <v>216</v>
      </c>
      <c r="C11" s="1">
        <v>155</v>
      </c>
      <c r="D11" s="1">
        <v>79</v>
      </c>
      <c r="E11" s="1">
        <v>53</v>
      </c>
      <c r="F11" s="1">
        <v>10</v>
      </c>
      <c r="G11" s="1">
        <v>13</v>
      </c>
      <c r="H11" s="1">
        <v>14</v>
      </c>
      <c r="I11" s="1">
        <v>47</v>
      </c>
    </row>
    <row r="12" spans="1:9" x14ac:dyDescent="0.2">
      <c r="A12" s="1" t="s">
        <v>51</v>
      </c>
      <c r="B12" s="1">
        <v>978</v>
      </c>
      <c r="C12" s="1">
        <v>716</v>
      </c>
      <c r="D12" s="1">
        <v>346</v>
      </c>
      <c r="E12" s="1">
        <v>206</v>
      </c>
      <c r="F12" s="1">
        <v>19</v>
      </c>
      <c r="G12" s="1">
        <v>145</v>
      </c>
      <c r="H12" s="1">
        <v>71</v>
      </c>
      <c r="I12" s="1">
        <v>191</v>
      </c>
    </row>
    <row r="13" spans="1:9" x14ac:dyDescent="0.2">
      <c r="A13" s="1" t="s">
        <v>426</v>
      </c>
      <c r="B13" s="1">
        <v>745</v>
      </c>
      <c r="C13" s="1">
        <v>547</v>
      </c>
      <c r="D13" s="1">
        <v>247</v>
      </c>
      <c r="E13" s="1">
        <v>154</v>
      </c>
      <c r="F13" s="1">
        <v>18</v>
      </c>
      <c r="G13" s="1">
        <v>128</v>
      </c>
      <c r="H13" s="1">
        <v>63</v>
      </c>
      <c r="I13" s="1">
        <v>135</v>
      </c>
    </row>
    <row r="14" spans="1:9" x14ac:dyDescent="0.2">
      <c r="A14" s="1" t="s">
        <v>427</v>
      </c>
      <c r="B14" s="1">
        <v>233</v>
      </c>
      <c r="C14" s="1">
        <v>169</v>
      </c>
      <c r="D14" s="1">
        <v>99</v>
      </c>
      <c r="E14" s="1">
        <v>52</v>
      </c>
      <c r="F14" s="1">
        <v>1</v>
      </c>
      <c r="G14" s="1">
        <v>17</v>
      </c>
      <c r="H14" s="1">
        <v>8</v>
      </c>
      <c r="I14" s="1">
        <v>56</v>
      </c>
    </row>
    <row r="16" spans="1:9" x14ac:dyDescent="0.2">
      <c r="A16" s="1" t="s">
        <v>428</v>
      </c>
    </row>
    <row r="18" spans="1:9" x14ac:dyDescent="0.2">
      <c r="A18" s="1" t="s">
        <v>426</v>
      </c>
      <c r="B18" s="1">
        <v>1838</v>
      </c>
      <c r="C18" s="1">
        <v>1230</v>
      </c>
      <c r="D18" s="1">
        <v>522</v>
      </c>
      <c r="E18" s="1">
        <v>367</v>
      </c>
      <c r="F18" s="1">
        <v>59</v>
      </c>
      <c r="G18" s="1">
        <v>282</v>
      </c>
      <c r="H18" s="1">
        <v>128</v>
      </c>
      <c r="I18" s="1">
        <v>480</v>
      </c>
    </row>
    <row r="19" spans="1:9" x14ac:dyDescent="0.2">
      <c r="A19" s="1" t="s">
        <v>429</v>
      </c>
      <c r="B19" s="1">
        <v>125</v>
      </c>
      <c r="C19" s="1">
        <v>83</v>
      </c>
      <c r="D19" s="1">
        <v>52</v>
      </c>
      <c r="E19" s="1">
        <v>19</v>
      </c>
      <c r="F19" s="1">
        <v>8</v>
      </c>
      <c r="G19" s="1">
        <v>4</v>
      </c>
      <c r="H19" s="1">
        <v>8</v>
      </c>
      <c r="I19" s="1">
        <v>34</v>
      </c>
    </row>
    <row r="20" spans="1:9" x14ac:dyDescent="0.2">
      <c r="A20" s="1" t="s">
        <v>232</v>
      </c>
      <c r="B20" s="1">
        <v>164</v>
      </c>
      <c r="C20" s="1">
        <v>103</v>
      </c>
      <c r="D20" s="1">
        <v>56</v>
      </c>
      <c r="E20" s="1">
        <v>32</v>
      </c>
      <c r="F20" s="1">
        <v>4</v>
      </c>
      <c r="G20" s="1">
        <v>11</v>
      </c>
      <c r="H20" s="1">
        <v>6</v>
      </c>
      <c r="I20" s="1">
        <v>55</v>
      </c>
    </row>
    <row r="21" spans="1:9" x14ac:dyDescent="0.2">
      <c r="A21" s="1" t="s">
        <v>233</v>
      </c>
      <c r="B21" s="1">
        <v>114</v>
      </c>
      <c r="C21" s="1">
        <v>56</v>
      </c>
      <c r="D21" s="1">
        <v>35</v>
      </c>
      <c r="E21" s="1">
        <v>14</v>
      </c>
      <c r="F21" s="1">
        <v>1</v>
      </c>
      <c r="G21" s="1">
        <v>6</v>
      </c>
      <c r="H21" s="1">
        <v>14</v>
      </c>
      <c r="I21" s="1">
        <v>44</v>
      </c>
    </row>
    <row r="22" spans="1:9" x14ac:dyDescent="0.2">
      <c r="A22" s="1" t="s">
        <v>234</v>
      </c>
      <c r="B22" s="1">
        <v>796</v>
      </c>
      <c r="C22" s="1">
        <v>498</v>
      </c>
      <c r="D22" s="1">
        <v>203</v>
      </c>
      <c r="E22" s="1">
        <v>166</v>
      </c>
      <c r="F22" s="1">
        <v>1</v>
      </c>
      <c r="G22" s="1">
        <v>128</v>
      </c>
      <c r="H22" s="1">
        <v>49</v>
      </c>
      <c r="I22" s="1">
        <v>249</v>
      </c>
    </row>
    <row r="23" spans="1:9" x14ac:dyDescent="0.2">
      <c r="A23" s="1" t="s">
        <v>235</v>
      </c>
      <c r="B23" s="1">
        <v>636</v>
      </c>
      <c r="C23" s="1">
        <v>490</v>
      </c>
      <c r="D23" s="1">
        <v>176</v>
      </c>
      <c r="E23" s="1">
        <v>136</v>
      </c>
      <c r="F23" s="1">
        <v>45</v>
      </c>
      <c r="G23" s="1">
        <v>133</v>
      </c>
      <c r="H23" s="1">
        <v>50</v>
      </c>
      <c r="I23" s="1">
        <v>96</v>
      </c>
    </row>
    <row r="25" spans="1:9" x14ac:dyDescent="0.2">
      <c r="A25" s="1" t="s">
        <v>344</v>
      </c>
      <c r="B25" s="1">
        <v>1093</v>
      </c>
      <c r="C25" s="1">
        <v>683</v>
      </c>
      <c r="D25" s="1">
        <v>275</v>
      </c>
      <c r="E25" s="1">
        <v>213</v>
      </c>
      <c r="F25" s="1">
        <v>41</v>
      </c>
      <c r="G25" s="1">
        <v>154</v>
      </c>
      <c r="H25" s="1">
        <v>65</v>
      </c>
      <c r="I25" s="1">
        <v>345</v>
      </c>
    </row>
    <row r="26" spans="1:9" x14ac:dyDescent="0.2">
      <c r="A26" s="1" t="s">
        <v>231</v>
      </c>
      <c r="B26" s="1">
        <v>74</v>
      </c>
      <c r="C26" s="1">
        <v>49</v>
      </c>
      <c r="D26" s="1">
        <v>30</v>
      </c>
      <c r="E26" s="1">
        <v>12</v>
      </c>
      <c r="F26" s="1">
        <v>6</v>
      </c>
      <c r="G26" s="1">
        <v>1</v>
      </c>
      <c r="H26" s="1">
        <v>3</v>
      </c>
      <c r="I26" s="1">
        <v>22</v>
      </c>
    </row>
    <row r="27" spans="1:9" x14ac:dyDescent="0.2">
      <c r="A27" s="1" t="s">
        <v>232</v>
      </c>
      <c r="B27" s="1">
        <v>80</v>
      </c>
      <c r="C27" s="1">
        <v>46</v>
      </c>
      <c r="D27" s="1">
        <v>26</v>
      </c>
      <c r="E27" s="1">
        <v>11</v>
      </c>
      <c r="F27" s="1">
        <v>2</v>
      </c>
      <c r="G27" s="1">
        <v>7</v>
      </c>
      <c r="H27" s="1">
        <v>2</v>
      </c>
      <c r="I27" s="1">
        <v>32</v>
      </c>
    </row>
    <row r="28" spans="1:9" x14ac:dyDescent="0.2">
      <c r="A28" s="1" t="s">
        <v>233</v>
      </c>
      <c r="B28" s="1">
        <v>64</v>
      </c>
      <c r="C28" s="1">
        <v>26</v>
      </c>
      <c r="D28" s="1">
        <v>16</v>
      </c>
      <c r="E28" s="1">
        <v>7</v>
      </c>
      <c r="F28" s="1">
        <v>0</v>
      </c>
      <c r="G28" s="1">
        <v>3</v>
      </c>
      <c r="H28" s="1">
        <v>5</v>
      </c>
      <c r="I28" s="1">
        <v>33</v>
      </c>
    </row>
    <row r="29" spans="1:9" x14ac:dyDescent="0.2">
      <c r="A29" s="1" t="s">
        <v>234</v>
      </c>
      <c r="B29" s="1">
        <v>511</v>
      </c>
      <c r="C29" s="1">
        <v>288</v>
      </c>
      <c r="D29" s="1">
        <v>112</v>
      </c>
      <c r="E29" s="1">
        <v>101</v>
      </c>
      <c r="F29" s="1">
        <v>1</v>
      </c>
      <c r="G29" s="1">
        <v>74</v>
      </c>
      <c r="H29" s="1">
        <v>32</v>
      </c>
      <c r="I29" s="1">
        <v>191</v>
      </c>
    </row>
    <row r="30" spans="1:9" x14ac:dyDescent="0.2">
      <c r="A30" s="1" t="s">
        <v>235</v>
      </c>
      <c r="B30" s="1">
        <v>363</v>
      </c>
      <c r="C30" s="1">
        <v>274</v>
      </c>
      <c r="D30" s="1">
        <v>91</v>
      </c>
      <c r="E30" s="1">
        <v>82</v>
      </c>
      <c r="F30" s="1">
        <v>32</v>
      </c>
      <c r="G30" s="1">
        <v>69</v>
      </c>
      <c r="H30" s="1">
        <v>23</v>
      </c>
      <c r="I30" s="1">
        <v>66</v>
      </c>
    </row>
    <row r="32" spans="1:9" x14ac:dyDescent="0.2">
      <c r="A32" s="1" t="s">
        <v>345</v>
      </c>
      <c r="B32" s="1">
        <v>745</v>
      </c>
      <c r="C32" s="1">
        <v>547</v>
      </c>
      <c r="D32" s="1">
        <v>247</v>
      </c>
      <c r="E32" s="1">
        <v>154</v>
      </c>
      <c r="F32" s="1">
        <v>18</v>
      </c>
      <c r="G32" s="1">
        <v>128</v>
      </c>
      <c r="H32" s="1">
        <v>63</v>
      </c>
      <c r="I32" s="1">
        <v>135</v>
      </c>
    </row>
    <row r="33" spans="1:9" x14ac:dyDescent="0.2">
      <c r="A33" s="1" t="s">
        <v>231</v>
      </c>
      <c r="B33" s="1">
        <v>51</v>
      </c>
      <c r="C33" s="1">
        <v>34</v>
      </c>
      <c r="D33" s="1">
        <v>22</v>
      </c>
      <c r="E33" s="1">
        <v>7</v>
      </c>
      <c r="F33" s="1">
        <v>2</v>
      </c>
      <c r="G33" s="1">
        <v>3</v>
      </c>
      <c r="H33" s="1">
        <v>5</v>
      </c>
      <c r="I33" s="1">
        <v>12</v>
      </c>
    </row>
    <row r="34" spans="1:9" x14ac:dyDescent="0.2">
      <c r="A34" s="1" t="s">
        <v>232</v>
      </c>
      <c r="B34" s="1">
        <v>84</v>
      </c>
      <c r="C34" s="1">
        <v>57</v>
      </c>
      <c r="D34" s="1">
        <v>30</v>
      </c>
      <c r="E34" s="1">
        <v>21</v>
      </c>
      <c r="F34" s="1">
        <v>2</v>
      </c>
      <c r="G34" s="1">
        <v>4</v>
      </c>
      <c r="H34" s="1">
        <v>4</v>
      </c>
      <c r="I34" s="1">
        <v>23</v>
      </c>
    </row>
    <row r="35" spans="1:9" x14ac:dyDescent="0.2">
      <c r="A35" s="1" t="s">
        <v>233</v>
      </c>
      <c r="B35" s="1">
        <v>50</v>
      </c>
      <c r="C35" s="1">
        <v>30</v>
      </c>
      <c r="D35" s="1">
        <v>19</v>
      </c>
      <c r="E35" s="1">
        <v>7</v>
      </c>
      <c r="F35" s="1">
        <v>1</v>
      </c>
      <c r="G35" s="1">
        <v>3</v>
      </c>
      <c r="H35" s="1">
        <v>9</v>
      </c>
      <c r="I35" s="1">
        <v>11</v>
      </c>
    </row>
    <row r="36" spans="1:9" x14ac:dyDescent="0.2">
      <c r="A36" s="1" t="s">
        <v>234</v>
      </c>
      <c r="B36" s="1">
        <v>285</v>
      </c>
      <c r="C36" s="1">
        <v>210</v>
      </c>
      <c r="D36" s="1">
        <v>91</v>
      </c>
      <c r="E36" s="1">
        <v>65</v>
      </c>
      <c r="F36" s="1">
        <v>0</v>
      </c>
      <c r="G36" s="1">
        <v>54</v>
      </c>
      <c r="H36" s="1">
        <v>17</v>
      </c>
      <c r="I36" s="1">
        <v>58</v>
      </c>
    </row>
    <row r="37" spans="1:9" x14ac:dyDescent="0.2">
      <c r="A37" s="1" t="s">
        <v>235</v>
      </c>
      <c r="B37" s="1">
        <v>273</v>
      </c>
      <c r="C37" s="1">
        <v>216</v>
      </c>
      <c r="D37" s="1">
        <v>85</v>
      </c>
      <c r="E37" s="1">
        <v>54</v>
      </c>
      <c r="F37" s="1">
        <v>13</v>
      </c>
      <c r="G37" s="1">
        <v>64</v>
      </c>
      <c r="H37" s="1">
        <v>27</v>
      </c>
      <c r="I37" s="1">
        <v>30</v>
      </c>
    </row>
    <row r="39" spans="1:9" x14ac:dyDescent="0.2">
      <c r="A39" s="1" t="s">
        <v>430</v>
      </c>
    </row>
    <row r="41" spans="1:9" x14ac:dyDescent="0.2">
      <c r="A41" s="1" t="s">
        <v>329</v>
      </c>
      <c r="B41" s="1">
        <v>1838</v>
      </c>
      <c r="C41" s="1">
        <v>1230</v>
      </c>
      <c r="D41" s="1">
        <v>522</v>
      </c>
      <c r="E41" s="1">
        <v>367</v>
      </c>
      <c r="F41" s="1">
        <v>59</v>
      </c>
      <c r="G41" s="1">
        <v>282</v>
      </c>
      <c r="H41" s="1">
        <v>128</v>
      </c>
      <c r="I41" s="1">
        <v>480</v>
      </c>
    </row>
    <row r="42" spans="1:9" x14ac:dyDescent="0.2">
      <c r="A42" s="1" t="s">
        <v>431</v>
      </c>
      <c r="B42" s="1">
        <v>56</v>
      </c>
      <c r="C42" s="1">
        <v>31</v>
      </c>
      <c r="D42" s="1">
        <v>21</v>
      </c>
      <c r="E42" s="1">
        <v>4</v>
      </c>
      <c r="F42" s="1">
        <v>4</v>
      </c>
      <c r="G42" s="1">
        <v>2</v>
      </c>
      <c r="H42" s="1">
        <v>10</v>
      </c>
      <c r="I42" s="1">
        <v>15</v>
      </c>
    </row>
    <row r="43" spans="1:9" x14ac:dyDescent="0.2">
      <c r="A43" s="1" t="s">
        <v>432</v>
      </c>
      <c r="B43" s="1">
        <v>284</v>
      </c>
      <c r="C43" s="1">
        <v>172</v>
      </c>
      <c r="D43" s="1">
        <v>97</v>
      </c>
      <c r="E43" s="1">
        <v>50</v>
      </c>
      <c r="F43" s="1">
        <v>8</v>
      </c>
      <c r="G43" s="1">
        <v>17</v>
      </c>
      <c r="H43" s="1">
        <v>27</v>
      </c>
      <c r="I43" s="1">
        <v>85</v>
      </c>
    </row>
    <row r="44" spans="1:9" x14ac:dyDescent="0.2">
      <c r="A44" s="1" t="s">
        <v>433</v>
      </c>
      <c r="B44" s="1">
        <v>1385</v>
      </c>
      <c r="C44" s="1">
        <v>973</v>
      </c>
      <c r="D44" s="1">
        <v>381</v>
      </c>
      <c r="E44" s="1">
        <v>293</v>
      </c>
      <c r="F44" s="1">
        <v>41</v>
      </c>
      <c r="G44" s="1">
        <v>258</v>
      </c>
      <c r="H44" s="1">
        <v>80</v>
      </c>
      <c r="I44" s="1">
        <v>332</v>
      </c>
    </row>
    <row r="45" spans="1:9" x14ac:dyDescent="0.2">
      <c r="A45" s="1" t="s">
        <v>434</v>
      </c>
      <c r="B45" s="1">
        <v>112</v>
      </c>
      <c r="C45" s="1">
        <v>54</v>
      </c>
      <c r="D45" s="1">
        <v>23</v>
      </c>
      <c r="E45" s="1">
        <v>20</v>
      </c>
      <c r="F45" s="1">
        <v>6</v>
      </c>
      <c r="G45" s="1">
        <v>5</v>
      </c>
      <c r="H45" s="1">
        <v>11</v>
      </c>
      <c r="I45" s="1">
        <v>47</v>
      </c>
    </row>
    <row r="47" spans="1:9" x14ac:dyDescent="0.2">
      <c r="A47" s="1" t="s">
        <v>344</v>
      </c>
      <c r="B47" s="1">
        <v>1093</v>
      </c>
      <c r="C47" s="1">
        <v>683</v>
      </c>
      <c r="D47" s="1">
        <v>275</v>
      </c>
      <c r="E47" s="1">
        <v>213</v>
      </c>
      <c r="F47" s="1">
        <v>41</v>
      </c>
      <c r="G47" s="1">
        <v>154</v>
      </c>
      <c r="H47" s="1">
        <v>65</v>
      </c>
      <c r="I47" s="1">
        <v>345</v>
      </c>
    </row>
    <row r="48" spans="1:9" x14ac:dyDescent="0.2">
      <c r="A48" s="1" t="s">
        <v>431</v>
      </c>
      <c r="B48" s="1">
        <v>28</v>
      </c>
      <c r="C48" s="1">
        <v>13</v>
      </c>
      <c r="D48" s="1">
        <v>8</v>
      </c>
      <c r="E48" s="1">
        <v>1</v>
      </c>
      <c r="F48" s="1">
        <v>3</v>
      </c>
      <c r="G48" s="1">
        <v>1</v>
      </c>
      <c r="H48" s="1">
        <v>4</v>
      </c>
      <c r="I48" s="1">
        <v>11</v>
      </c>
    </row>
    <row r="49" spans="1:9" x14ac:dyDescent="0.2">
      <c r="A49" s="1" t="s">
        <v>432</v>
      </c>
      <c r="B49" s="1">
        <v>126</v>
      </c>
      <c r="C49" s="1">
        <v>75</v>
      </c>
      <c r="D49" s="1">
        <v>44</v>
      </c>
      <c r="E49" s="1">
        <v>21</v>
      </c>
      <c r="F49" s="1">
        <v>3</v>
      </c>
      <c r="G49" s="1">
        <v>7</v>
      </c>
      <c r="H49" s="1">
        <v>9</v>
      </c>
      <c r="I49" s="1">
        <v>42</v>
      </c>
    </row>
    <row r="50" spans="1:9" x14ac:dyDescent="0.2">
      <c r="A50" s="1" t="s">
        <v>433</v>
      </c>
      <c r="B50" s="1">
        <v>848</v>
      </c>
      <c r="C50" s="1">
        <v>549</v>
      </c>
      <c r="D50" s="1">
        <v>203</v>
      </c>
      <c r="E50" s="1">
        <v>175</v>
      </c>
      <c r="F50" s="1">
        <v>29</v>
      </c>
      <c r="G50" s="1">
        <v>142</v>
      </c>
      <c r="H50" s="1">
        <v>45</v>
      </c>
      <c r="I50" s="1">
        <v>254</v>
      </c>
    </row>
    <row r="51" spans="1:9" x14ac:dyDescent="0.2">
      <c r="A51" s="1" t="s">
        <v>434</v>
      </c>
      <c r="B51" s="1">
        <v>90</v>
      </c>
      <c r="C51" s="1">
        <v>46</v>
      </c>
      <c r="D51" s="1">
        <v>20</v>
      </c>
      <c r="E51" s="1">
        <v>16</v>
      </c>
      <c r="F51" s="1">
        <v>6</v>
      </c>
      <c r="G51" s="1">
        <v>4</v>
      </c>
      <c r="H51" s="1">
        <v>7</v>
      </c>
      <c r="I51" s="1">
        <v>37</v>
      </c>
    </row>
    <row r="53" spans="1:9" x14ac:dyDescent="0.2">
      <c r="A53" s="1" t="s">
        <v>345</v>
      </c>
      <c r="B53" s="1">
        <v>745</v>
      </c>
      <c r="C53" s="1">
        <v>547</v>
      </c>
      <c r="D53" s="1">
        <v>247</v>
      </c>
      <c r="E53" s="1">
        <v>154</v>
      </c>
      <c r="F53" s="1">
        <v>18</v>
      </c>
      <c r="G53" s="1">
        <v>128</v>
      </c>
      <c r="H53" s="1">
        <v>63</v>
      </c>
      <c r="I53" s="1">
        <v>135</v>
      </c>
    </row>
    <row r="54" spans="1:9" x14ac:dyDescent="0.2">
      <c r="A54" s="1" t="s">
        <v>431</v>
      </c>
      <c r="B54" s="1">
        <v>28</v>
      </c>
      <c r="C54" s="1">
        <v>18</v>
      </c>
      <c r="D54" s="1">
        <v>13</v>
      </c>
      <c r="E54" s="1">
        <v>3</v>
      </c>
      <c r="F54" s="1">
        <v>1</v>
      </c>
      <c r="G54" s="1">
        <v>1</v>
      </c>
      <c r="H54" s="1">
        <v>6</v>
      </c>
      <c r="I54" s="1">
        <v>4</v>
      </c>
    </row>
    <row r="55" spans="1:9" x14ac:dyDescent="0.2">
      <c r="A55" s="1" t="s">
        <v>432</v>
      </c>
      <c r="B55" s="1">
        <v>158</v>
      </c>
      <c r="C55" s="1">
        <v>97</v>
      </c>
      <c r="D55" s="1">
        <v>53</v>
      </c>
      <c r="E55" s="1">
        <v>29</v>
      </c>
      <c r="F55" s="1">
        <v>5</v>
      </c>
      <c r="G55" s="1">
        <v>10</v>
      </c>
      <c r="H55" s="1">
        <v>18</v>
      </c>
      <c r="I55" s="1">
        <v>43</v>
      </c>
    </row>
    <row r="56" spans="1:9" x14ac:dyDescent="0.2">
      <c r="A56" s="1" t="s">
        <v>433</v>
      </c>
      <c r="B56" s="1">
        <v>537</v>
      </c>
      <c r="C56" s="1">
        <v>424</v>
      </c>
      <c r="D56" s="1">
        <v>178</v>
      </c>
      <c r="E56" s="1">
        <v>118</v>
      </c>
      <c r="F56" s="1">
        <v>12</v>
      </c>
      <c r="G56" s="1">
        <v>116</v>
      </c>
      <c r="H56" s="1">
        <v>35</v>
      </c>
      <c r="I56" s="1">
        <v>78</v>
      </c>
    </row>
    <row r="57" spans="1:9" x14ac:dyDescent="0.2">
      <c r="A57" s="1" t="s">
        <v>434</v>
      </c>
      <c r="B57" s="1">
        <v>22</v>
      </c>
      <c r="C57" s="1">
        <v>8</v>
      </c>
      <c r="D57" s="1">
        <v>3</v>
      </c>
      <c r="E57" s="1">
        <v>4</v>
      </c>
      <c r="F57" s="1">
        <v>0</v>
      </c>
      <c r="G57" s="1">
        <v>1</v>
      </c>
      <c r="H57" s="1">
        <v>4</v>
      </c>
      <c r="I57" s="1">
        <v>10</v>
      </c>
    </row>
    <row r="58" spans="1:9" x14ac:dyDescent="0.2">
      <c r="A58" s="22" t="s">
        <v>327</v>
      </c>
      <c r="B58" s="22"/>
      <c r="C58" s="22"/>
      <c r="D58" s="22"/>
      <c r="E58" s="22"/>
      <c r="F58" s="22"/>
      <c r="G58" s="22"/>
      <c r="H58" s="22"/>
      <c r="I58" s="22"/>
    </row>
  </sheetData>
  <mergeCells count="2">
    <mergeCell ref="B2:I2"/>
    <mergeCell ref="A58:I58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F9859-73C3-4EA4-A53D-FF17518CBC76}">
  <dimension ref="A1:I44"/>
  <sheetViews>
    <sheetView tabSelected="1"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4.21875" style="1" customWidth="1"/>
    <col min="2" max="16384" width="8.88671875" style="1"/>
  </cols>
  <sheetData>
    <row r="1" spans="1:9" x14ac:dyDescent="0.2">
      <c r="A1" s="1" t="s">
        <v>568</v>
      </c>
    </row>
    <row r="2" spans="1:9" x14ac:dyDescent="0.2">
      <c r="A2" s="5" t="s">
        <v>566</v>
      </c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567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435</v>
      </c>
    </row>
    <row r="6" spans="1:9" ht="13.8" customHeight="1" x14ac:dyDescent="0.2">
      <c r="A6" s="1" t="s">
        <v>346</v>
      </c>
      <c r="B6" s="1">
        <v>4968</v>
      </c>
      <c r="C6" s="1">
        <v>3026</v>
      </c>
      <c r="D6" s="1">
        <v>1524</v>
      </c>
      <c r="E6" s="1">
        <v>922</v>
      </c>
      <c r="F6" s="1">
        <v>128</v>
      </c>
      <c r="G6" s="1">
        <v>452</v>
      </c>
      <c r="H6" s="1">
        <v>237</v>
      </c>
      <c r="I6" s="1">
        <v>1705</v>
      </c>
    </row>
    <row r="7" spans="1:9" x14ac:dyDescent="0.2">
      <c r="A7" s="1" t="s">
        <v>436</v>
      </c>
      <c r="B7" s="1">
        <v>1767</v>
      </c>
      <c r="C7" s="1">
        <v>1169</v>
      </c>
      <c r="D7" s="1">
        <v>458</v>
      </c>
      <c r="E7" s="1">
        <v>381</v>
      </c>
      <c r="F7" s="1">
        <v>59</v>
      </c>
      <c r="G7" s="1">
        <v>271</v>
      </c>
      <c r="H7" s="1">
        <v>118</v>
      </c>
      <c r="I7" s="1">
        <v>480</v>
      </c>
    </row>
    <row r="8" spans="1:9" s="12" customFormat="1" x14ac:dyDescent="0.2">
      <c r="A8" s="12" t="s">
        <v>238</v>
      </c>
      <c r="B8" s="12">
        <f t="shared" ref="B8:I8" si="0">(B7+B9+B10)*100/B6</f>
        <v>44.826892109500804</v>
      </c>
      <c r="C8" s="12">
        <f t="shared" si="0"/>
        <v>49.50429610046266</v>
      </c>
      <c r="D8" s="12">
        <f t="shared" si="0"/>
        <v>43.963254593175854</v>
      </c>
      <c r="E8" s="12">
        <f t="shared" si="0"/>
        <v>49.457700650759222</v>
      </c>
      <c r="F8" s="12">
        <f t="shared" si="0"/>
        <v>53.90625</v>
      </c>
      <c r="G8" s="12">
        <f t="shared" si="0"/>
        <v>67.035398230088489</v>
      </c>
      <c r="H8" s="12">
        <f t="shared" si="0"/>
        <v>61.18143459915612</v>
      </c>
      <c r="I8" s="12">
        <f t="shared" si="0"/>
        <v>34.252199413489734</v>
      </c>
    </row>
    <row r="9" spans="1:9" x14ac:dyDescent="0.2">
      <c r="A9" s="1" t="s">
        <v>236</v>
      </c>
      <c r="B9" s="1">
        <v>216</v>
      </c>
      <c r="C9" s="1">
        <v>156</v>
      </c>
      <c r="D9" s="1">
        <v>115</v>
      </c>
      <c r="E9" s="1">
        <v>31</v>
      </c>
      <c r="F9" s="1">
        <v>2</v>
      </c>
      <c r="G9" s="1">
        <v>8</v>
      </c>
      <c r="H9" s="1">
        <v>22</v>
      </c>
      <c r="I9" s="1">
        <v>38</v>
      </c>
    </row>
    <row r="10" spans="1:9" x14ac:dyDescent="0.2">
      <c r="A10" s="1" t="s">
        <v>237</v>
      </c>
      <c r="B10" s="1">
        <v>244</v>
      </c>
      <c r="C10" s="1">
        <v>173</v>
      </c>
      <c r="D10" s="1">
        <v>97</v>
      </c>
      <c r="E10" s="1">
        <v>44</v>
      </c>
      <c r="F10" s="1">
        <v>8</v>
      </c>
      <c r="G10" s="1">
        <v>24</v>
      </c>
      <c r="H10" s="1">
        <v>5</v>
      </c>
      <c r="I10" s="1">
        <v>66</v>
      </c>
    </row>
    <row r="11" spans="1:9" s="12" customFormat="1" x14ac:dyDescent="0.2">
      <c r="A11" s="12" t="s">
        <v>238</v>
      </c>
      <c r="B11" s="12">
        <f t="shared" ref="B11:I11" si="1">B10*100/(B7+B9+B10)</f>
        <v>10.956443646160754</v>
      </c>
      <c r="C11" s="12">
        <f t="shared" si="1"/>
        <v>11.548731642189587</v>
      </c>
      <c r="D11" s="12">
        <f t="shared" si="1"/>
        <v>14.477611940298507</v>
      </c>
      <c r="E11" s="12">
        <f t="shared" si="1"/>
        <v>9.6491228070175445</v>
      </c>
      <c r="F11" s="12">
        <f t="shared" si="1"/>
        <v>11.594202898550725</v>
      </c>
      <c r="G11" s="12">
        <f t="shared" si="1"/>
        <v>7.9207920792079207</v>
      </c>
      <c r="H11" s="12">
        <f t="shared" si="1"/>
        <v>3.4482758620689653</v>
      </c>
      <c r="I11" s="12">
        <f t="shared" si="1"/>
        <v>11.301369863013699</v>
      </c>
    </row>
    <row r="12" spans="1:9" x14ac:dyDescent="0.2">
      <c r="A12" s="1" t="s">
        <v>437</v>
      </c>
      <c r="B12" s="1">
        <v>2502</v>
      </c>
      <c r="C12" s="1">
        <v>1374</v>
      </c>
      <c r="D12" s="1">
        <v>789</v>
      </c>
      <c r="E12" s="1">
        <v>406</v>
      </c>
      <c r="F12" s="1">
        <v>49</v>
      </c>
      <c r="G12" s="1">
        <v>130</v>
      </c>
      <c r="H12" s="1">
        <v>82</v>
      </c>
      <c r="I12" s="1">
        <v>1046</v>
      </c>
    </row>
    <row r="13" spans="1:9" x14ac:dyDescent="0.2">
      <c r="A13" s="1" t="s">
        <v>438</v>
      </c>
      <c r="B13" s="1">
        <v>239</v>
      </c>
      <c r="C13" s="1">
        <v>154</v>
      </c>
      <c r="D13" s="1">
        <v>65</v>
      </c>
      <c r="E13" s="1">
        <v>60</v>
      </c>
      <c r="F13" s="1">
        <v>10</v>
      </c>
      <c r="G13" s="1">
        <v>19</v>
      </c>
      <c r="H13" s="1">
        <v>10</v>
      </c>
      <c r="I13" s="1">
        <v>75</v>
      </c>
    </row>
    <row r="15" spans="1:9" x14ac:dyDescent="0.2">
      <c r="A15" s="1" t="s">
        <v>344</v>
      </c>
      <c r="B15" s="1">
        <v>2434</v>
      </c>
      <c r="C15" s="1">
        <v>1486</v>
      </c>
      <c r="D15" s="1">
        <v>691</v>
      </c>
      <c r="E15" s="1">
        <v>495</v>
      </c>
      <c r="F15" s="1">
        <v>87</v>
      </c>
      <c r="G15" s="1">
        <v>213</v>
      </c>
      <c r="H15" s="1">
        <v>125</v>
      </c>
      <c r="I15" s="1">
        <v>823</v>
      </c>
    </row>
    <row r="16" spans="1:9" x14ac:dyDescent="0.2">
      <c r="A16" s="1" t="s">
        <v>436</v>
      </c>
      <c r="B16" s="1">
        <v>1087</v>
      </c>
      <c r="C16" s="1">
        <v>661</v>
      </c>
      <c r="D16" s="1">
        <v>246</v>
      </c>
      <c r="E16" s="1">
        <v>228</v>
      </c>
      <c r="F16" s="1">
        <v>41</v>
      </c>
      <c r="G16" s="1">
        <v>146</v>
      </c>
      <c r="H16" s="1">
        <v>73</v>
      </c>
      <c r="I16" s="1">
        <v>353</v>
      </c>
    </row>
    <row r="17" spans="1:9" s="12" customFormat="1" x14ac:dyDescent="0.2">
      <c r="A17" s="12" t="s">
        <v>238</v>
      </c>
      <c r="B17" s="12">
        <f t="shared" ref="B17:I17" si="2">(B16+B18+B19)*100/B15</f>
        <v>52.958093672966314</v>
      </c>
      <c r="C17" s="12">
        <f t="shared" si="2"/>
        <v>54.306864064602962</v>
      </c>
      <c r="D17" s="12">
        <f t="shared" si="2"/>
        <v>48.914616497829236</v>
      </c>
      <c r="E17" s="12">
        <f t="shared" si="2"/>
        <v>51.717171717171716</v>
      </c>
      <c r="F17" s="12">
        <f t="shared" si="2"/>
        <v>52.873563218390807</v>
      </c>
      <c r="G17" s="12">
        <f t="shared" si="2"/>
        <v>78.403755868544607</v>
      </c>
      <c r="H17" s="12">
        <f t="shared" si="2"/>
        <v>63.2</v>
      </c>
      <c r="I17" s="12">
        <f t="shared" si="2"/>
        <v>48.967193195625761</v>
      </c>
    </row>
    <row r="18" spans="1:9" x14ac:dyDescent="0.2">
      <c r="A18" s="1" t="s">
        <v>236</v>
      </c>
      <c r="B18" s="1">
        <v>96</v>
      </c>
      <c r="C18" s="1">
        <v>73</v>
      </c>
      <c r="D18" s="1">
        <v>49</v>
      </c>
      <c r="E18" s="1">
        <v>17</v>
      </c>
      <c r="F18" s="1">
        <v>1</v>
      </c>
      <c r="G18" s="1">
        <v>6</v>
      </c>
      <c r="H18" s="1">
        <v>5</v>
      </c>
      <c r="I18" s="1">
        <v>18</v>
      </c>
    </row>
    <row r="19" spans="1:9" x14ac:dyDescent="0.2">
      <c r="A19" s="1" t="s">
        <v>237</v>
      </c>
      <c r="B19" s="1">
        <v>106</v>
      </c>
      <c r="C19" s="1">
        <v>73</v>
      </c>
      <c r="D19" s="1">
        <v>43</v>
      </c>
      <c r="E19" s="1">
        <v>11</v>
      </c>
      <c r="F19" s="1">
        <v>4</v>
      </c>
      <c r="G19" s="1">
        <v>15</v>
      </c>
      <c r="H19" s="1">
        <v>1</v>
      </c>
      <c r="I19" s="1">
        <v>32</v>
      </c>
    </row>
    <row r="20" spans="1:9" s="12" customFormat="1" x14ac:dyDescent="0.2">
      <c r="A20" s="12" t="s">
        <v>238</v>
      </c>
      <c r="B20" s="12">
        <f t="shared" ref="B20:I20" si="3">B19*100/(B16+B18+B19)</f>
        <v>8.223429014740109</v>
      </c>
      <c r="C20" s="12">
        <f t="shared" si="3"/>
        <v>9.0458488228004956</v>
      </c>
      <c r="D20" s="12">
        <f t="shared" si="3"/>
        <v>12.721893491124261</v>
      </c>
      <c r="E20" s="12">
        <f t="shared" si="3"/>
        <v>4.296875</v>
      </c>
      <c r="F20" s="12">
        <f t="shared" si="3"/>
        <v>8.695652173913043</v>
      </c>
      <c r="G20" s="12">
        <f t="shared" si="3"/>
        <v>8.9820359281437128</v>
      </c>
      <c r="H20" s="12">
        <f t="shared" si="3"/>
        <v>1.2658227848101267</v>
      </c>
      <c r="I20" s="12">
        <f t="shared" si="3"/>
        <v>7.9404466501240698</v>
      </c>
    </row>
    <row r="21" spans="1:9" x14ac:dyDescent="0.2">
      <c r="A21" s="1" t="s">
        <v>437</v>
      </c>
      <c r="B21" s="1">
        <v>1034</v>
      </c>
      <c r="C21" s="1">
        <v>607</v>
      </c>
      <c r="D21" s="1">
        <v>325</v>
      </c>
      <c r="E21" s="1">
        <v>211</v>
      </c>
      <c r="F21" s="1">
        <v>34</v>
      </c>
      <c r="G21" s="1">
        <v>37</v>
      </c>
      <c r="H21" s="1">
        <v>38</v>
      </c>
      <c r="I21" s="1">
        <v>389</v>
      </c>
    </row>
    <row r="22" spans="1:9" x14ac:dyDescent="0.2">
      <c r="A22" s="1" t="s">
        <v>438</v>
      </c>
      <c r="B22" s="1">
        <v>111</v>
      </c>
      <c r="C22" s="1">
        <v>72</v>
      </c>
      <c r="D22" s="1">
        <v>28</v>
      </c>
      <c r="E22" s="1">
        <v>28</v>
      </c>
      <c r="F22" s="1">
        <v>7</v>
      </c>
      <c r="G22" s="1">
        <v>9</v>
      </c>
      <c r="H22" s="1">
        <v>8</v>
      </c>
      <c r="I22" s="1">
        <v>31</v>
      </c>
    </row>
    <row r="24" spans="1:9" x14ac:dyDescent="0.2">
      <c r="A24" s="1" t="s">
        <v>436</v>
      </c>
      <c r="B24" s="1">
        <v>2534</v>
      </c>
      <c r="C24" s="1">
        <v>1540</v>
      </c>
      <c r="D24" s="1">
        <v>833</v>
      </c>
      <c r="E24" s="1">
        <v>427</v>
      </c>
      <c r="F24" s="1">
        <v>41</v>
      </c>
      <c r="G24" s="1">
        <v>239</v>
      </c>
      <c r="H24" s="1">
        <v>112</v>
      </c>
      <c r="I24" s="1">
        <v>882</v>
      </c>
    </row>
    <row r="25" spans="1:9" x14ac:dyDescent="0.2">
      <c r="A25" s="12" t="s">
        <v>238</v>
      </c>
      <c r="B25" s="1">
        <v>680</v>
      </c>
      <c r="C25" s="1">
        <v>508</v>
      </c>
      <c r="D25" s="1">
        <v>212</v>
      </c>
      <c r="E25" s="1">
        <v>153</v>
      </c>
      <c r="F25" s="1">
        <v>18</v>
      </c>
      <c r="G25" s="1">
        <v>125</v>
      </c>
      <c r="H25" s="1">
        <v>45</v>
      </c>
      <c r="I25" s="1">
        <v>127</v>
      </c>
    </row>
    <row r="26" spans="1:9" s="12" customFormat="1" x14ac:dyDescent="0.2">
      <c r="A26" s="1" t="s">
        <v>236</v>
      </c>
      <c r="B26" s="12">
        <f t="shared" ref="B26:I26" si="4">(B25+B27+B28)*100/B24</f>
        <v>37.016574585635361</v>
      </c>
      <c r="C26" s="12">
        <f t="shared" si="4"/>
        <v>44.870129870129873</v>
      </c>
      <c r="D26" s="12">
        <f t="shared" si="4"/>
        <v>39.855942376950779</v>
      </c>
      <c r="E26" s="12">
        <f t="shared" si="4"/>
        <v>46.838407494145201</v>
      </c>
      <c r="F26" s="12">
        <f t="shared" si="4"/>
        <v>56.097560975609753</v>
      </c>
      <c r="G26" s="12">
        <f t="shared" si="4"/>
        <v>56.903765690376567</v>
      </c>
      <c r="H26" s="12">
        <f t="shared" si="4"/>
        <v>58.928571428571431</v>
      </c>
      <c r="I26" s="12">
        <f t="shared" si="4"/>
        <v>20.521541950113377</v>
      </c>
    </row>
    <row r="27" spans="1:9" x14ac:dyDescent="0.2">
      <c r="A27" s="1" t="s">
        <v>237</v>
      </c>
      <c r="B27" s="1">
        <v>120</v>
      </c>
      <c r="C27" s="1">
        <v>83</v>
      </c>
      <c r="D27" s="1">
        <v>66</v>
      </c>
      <c r="E27" s="1">
        <v>14</v>
      </c>
      <c r="F27" s="1">
        <v>1</v>
      </c>
      <c r="G27" s="1">
        <v>2</v>
      </c>
      <c r="H27" s="1">
        <v>17</v>
      </c>
      <c r="I27" s="1">
        <v>20</v>
      </c>
    </row>
    <row r="28" spans="1:9" x14ac:dyDescent="0.2">
      <c r="A28" s="12" t="s">
        <v>238</v>
      </c>
      <c r="B28" s="1">
        <v>138</v>
      </c>
      <c r="C28" s="1">
        <v>100</v>
      </c>
      <c r="D28" s="1">
        <v>54</v>
      </c>
      <c r="E28" s="1">
        <v>33</v>
      </c>
      <c r="F28" s="1">
        <v>4</v>
      </c>
      <c r="G28" s="1">
        <v>9</v>
      </c>
      <c r="H28" s="1">
        <v>4</v>
      </c>
      <c r="I28" s="1">
        <v>34</v>
      </c>
    </row>
    <row r="29" spans="1:9" s="12" customFormat="1" x14ac:dyDescent="0.2">
      <c r="A29" s="1" t="s">
        <v>437</v>
      </c>
      <c r="B29" s="12">
        <f t="shared" ref="B29:I29" si="5">B28*100/(B25+B27+B28)</f>
        <v>14.712153518123667</v>
      </c>
      <c r="C29" s="12">
        <f t="shared" si="5"/>
        <v>14.471780028943559</v>
      </c>
      <c r="D29" s="12">
        <f t="shared" si="5"/>
        <v>16.265060240963855</v>
      </c>
      <c r="E29" s="12">
        <f t="shared" si="5"/>
        <v>16.5</v>
      </c>
      <c r="F29" s="12">
        <f t="shared" si="5"/>
        <v>17.391304347826086</v>
      </c>
      <c r="G29" s="12">
        <f t="shared" si="5"/>
        <v>6.617647058823529</v>
      </c>
      <c r="H29" s="12">
        <f t="shared" si="5"/>
        <v>6.0606060606060606</v>
      </c>
      <c r="I29" s="12">
        <f t="shared" si="5"/>
        <v>18.784530386740332</v>
      </c>
    </row>
    <row r="30" spans="1:9" x14ac:dyDescent="0.2">
      <c r="A30" s="1" t="s">
        <v>438</v>
      </c>
      <c r="B30" s="1">
        <v>1468</v>
      </c>
      <c r="C30" s="1">
        <v>767</v>
      </c>
      <c r="D30" s="1">
        <v>464</v>
      </c>
      <c r="E30" s="1">
        <v>195</v>
      </c>
      <c r="F30" s="1">
        <v>15</v>
      </c>
      <c r="G30" s="1">
        <v>93</v>
      </c>
      <c r="H30" s="1">
        <v>44</v>
      </c>
      <c r="I30" s="1">
        <v>657</v>
      </c>
    </row>
    <row r="31" spans="1:9" x14ac:dyDescent="0.2">
      <c r="A31" s="1" t="s">
        <v>438</v>
      </c>
      <c r="B31" s="1">
        <v>128</v>
      </c>
      <c r="C31" s="1">
        <v>82</v>
      </c>
      <c r="D31" s="1">
        <v>37</v>
      </c>
      <c r="E31" s="1">
        <v>32</v>
      </c>
      <c r="F31" s="1">
        <v>3</v>
      </c>
      <c r="G31" s="1">
        <v>10</v>
      </c>
      <c r="H31" s="1">
        <v>2</v>
      </c>
      <c r="I31" s="1">
        <v>44</v>
      </c>
    </row>
    <row r="33" spans="1:9" x14ac:dyDescent="0.2">
      <c r="A33" s="1" t="s">
        <v>439</v>
      </c>
    </row>
    <row r="35" spans="1:9" x14ac:dyDescent="0.2">
      <c r="A35" s="1" t="s">
        <v>440</v>
      </c>
      <c r="B35" s="1">
        <v>4968</v>
      </c>
      <c r="C35" s="1">
        <v>3026</v>
      </c>
      <c r="D35" s="1">
        <v>1524</v>
      </c>
      <c r="E35" s="1">
        <v>922</v>
      </c>
      <c r="F35" s="1">
        <v>128</v>
      </c>
      <c r="G35" s="1">
        <v>452</v>
      </c>
      <c r="H35" s="1">
        <v>237</v>
      </c>
      <c r="I35" s="1">
        <v>1705</v>
      </c>
    </row>
    <row r="36" spans="1:9" x14ac:dyDescent="0.2">
      <c r="A36" s="1" t="s">
        <v>441</v>
      </c>
      <c r="B36" s="1">
        <v>2227</v>
      </c>
      <c r="C36" s="1">
        <v>1498</v>
      </c>
      <c r="D36" s="1">
        <v>670</v>
      </c>
      <c r="E36" s="1">
        <v>456</v>
      </c>
      <c r="F36" s="1">
        <v>69</v>
      </c>
      <c r="G36" s="1">
        <v>303</v>
      </c>
      <c r="H36" s="1">
        <v>145</v>
      </c>
      <c r="I36" s="1">
        <v>584</v>
      </c>
    </row>
    <row r="37" spans="1:9" x14ac:dyDescent="0.2">
      <c r="A37" s="1" t="s">
        <v>442</v>
      </c>
      <c r="B37" s="1">
        <v>2741</v>
      </c>
      <c r="C37" s="1">
        <v>1528</v>
      </c>
      <c r="D37" s="1">
        <v>854</v>
      </c>
      <c r="E37" s="1">
        <v>466</v>
      </c>
      <c r="F37" s="1">
        <v>59</v>
      </c>
      <c r="G37" s="1">
        <v>149</v>
      </c>
      <c r="H37" s="1">
        <v>92</v>
      </c>
      <c r="I37" s="1">
        <v>1121</v>
      </c>
    </row>
    <row r="38" spans="1:9" x14ac:dyDescent="0.2">
      <c r="A38" s="1" t="s">
        <v>401</v>
      </c>
      <c r="B38" s="1">
        <v>2434</v>
      </c>
      <c r="C38" s="1">
        <v>1486</v>
      </c>
      <c r="D38" s="1">
        <v>691</v>
      </c>
      <c r="E38" s="1">
        <v>495</v>
      </c>
      <c r="F38" s="1">
        <v>87</v>
      </c>
      <c r="G38" s="1">
        <v>213</v>
      </c>
      <c r="H38" s="1">
        <v>125</v>
      </c>
      <c r="I38" s="1">
        <v>823</v>
      </c>
    </row>
    <row r="39" spans="1:9" x14ac:dyDescent="0.2">
      <c r="A39" s="1" t="s">
        <v>441</v>
      </c>
      <c r="B39" s="1">
        <v>1289</v>
      </c>
      <c r="C39" s="1">
        <v>807</v>
      </c>
      <c r="D39" s="1">
        <v>338</v>
      </c>
      <c r="E39" s="1">
        <v>256</v>
      </c>
      <c r="F39" s="1">
        <v>46</v>
      </c>
      <c r="G39" s="1">
        <v>167</v>
      </c>
      <c r="H39" s="1">
        <v>79</v>
      </c>
      <c r="I39" s="1">
        <v>403</v>
      </c>
    </row>
    <row r="40" spans="1:9" x14ac:dyDescent="0.2">
      <c r="A40" s="1" t="s">
        <v>442</v>
      </c>
      <c r="B40" s="1">
        <v>1145</v>
      </c>
      <c r="C40" s="1">
        <v>679</v>
      </c>
      <c r="D40" s="1">
        <v>353</v>
      </c>
      <c r="E40" s="1">
        <v>239</v>
      </c>
      <c r="F40" s="1">
        <v>41</v>
      </c>
      <c r="G40" s="1">
        <v>46</v>
      </c>
      <c r="H40" s="1">
        <v>46</v>
      </c>
      <c r="I40" s="1">
        <v>420</v>
      </c>
    </row>
    <row r="41" spans="1:9" x14ac:dyDescent="0.2">
      <c r="A41" s="1" t="s">
        <v>51</v>
      </c>
      <c r="B41" s="1">
        <v>2534</v>
      </c>
      <c r="C41" s="1">
        <v>1540</v>
      </c>
      <c r="D41" s="1">
        <v>833</v>
      </c>
      <c r="E41" s="1">
        <v>427</v>
      </c>
      <c r="F41" s="1">
        <v>41</v>
      </c>
      <c r="G41" s="1">
        <v>239</v>
      </c>
      <c r="H41" s="1">
        <v>112</v>
      </c>
      <c r="I41" s="1">
        <v>882</v>
      </c>
    </row>
    <row r="42" spans="1:9" x14ac:dyDescent="0.2">
      <c r="A42" s="1" t="s">
        <v>441</v>
      </c>
      <c r="B42" s="1">
        <v>938</v>
      </c>
      <c r="C42" s="1">
        <v>691</v>
      </c>
      <c r="D42" s="1">
        <v>332</v>
      </c>
      <c r="E42" s="1">
        <v>200</v>
      </c>
      <c r="F42" s="1">
        <v>23</v>
      </c>
      <c r="G42" s="1">
        <v>136</v>
      </c>
      <c r="H42" s="1">
        <v>66</v>
      </c>
      <c r="I42" s="1">
        <v>181</v>
      </c>
    </row>
    <row r="43" spans="1:9" x14ac:dyDescent="0.2">
      <c r="A43" s="1" t="s">
        <v>442</v>
      </c>
      <c r="B43" s="1">
        <v>1596</v>
      </c>
      <c r="C43" s="1">
        <v>849</v>
      </c>
      <c r="D43" s="1">
        <v>501</v>
      </c>
      <c r="E43" s="1">
        <v>227</v>
      </c>
      <c r="F43" s="1">
        <v>18</v>
      </c>
      <c r="G43" s="1">
        <v>103</v>
      </c>
      <c r="H43" s="1">
        <v>46</v>
      </c>
      <c r="I43" s="1">
        <v>701</v>
      </c>
    </row>
    <row r="44" spans="1:9" x14ac:dyDescent="0.2">
      <c r="A44" s="22" t="s">
        <v>327</v>
      </c>
      <c r="B44" s="22"/>
      <c r="C44" s="22"/>
      <c r="D44" s="22"/>
      <c r="E44" s="22"/>
      <c r="F44" s="22"/>
      <c r="G44" s="22"/>
      <c r="H44" s="22"/>
      <c r="I44" s="22"/>
    </row>
  </sheetData>
  <mergeCells count="2">
    <mergeCell ref="B2:I2"/>
    <mergeCell ref="A44:I4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146B9-7866-457A-A85C-3151541AF248}">
  <dimension ref="A1:I43"/>
  <sheetViews>
    <sheetView view="pageBreakPreview" zoomScale="125" zoomScaleNormal="100" zoomScaleSheetLayoutView="125" workbookViewId="0">
      <selection activeCell="R1" sqref="A1:R1048576"/>
    </sheetView>
  </sheetViews>
  <sheetFormatPr defaultRowHeight="10.199999999999999" x14ac:dyDescent="0.2"/>
  <cols>
    <col min="1" max="1" width="11.77734375" style="1" customWidth="1"/>
    <col min="2" max="16384" width="8.88671875" style="1"/>
  </cols>
  <sheetData>
    <row r="1" spans="1:9" x14ac:dyDescent="0.2">
      <c r="A1" s="1" t="s">
        <v>446</v>
      </c>
    </row>
    <row r="2" spans="1:9" x14ac:dyDescent="0.2">
      <c r="A2" s="5" t="s">
        <v>466</v>
      </c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467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276</v>
      </c>
    </row>
    <row r="5" spans="1:9" x14ac:dyDescent="0.2">
      <c r="A5" s="1" t="s">
        <v>329</v>
      </c>
      <c r="B5" s="1">
        <v>1325</v>
      </c>
      <c r="C5" s="1">
        <v>797</v>
      </c>
      <c r="D5" s="1">
        <v>360</v>
      </c>
      <c r="E5" s="1">
        <v>261</v>
      </c>
      <c r="F5" s="1">
        <v>33</v>
      </c>
      <c r="G5" s="1">
        <v>143</v>
      </c>
      <c r="H5" s="1">
        <v>107</v>
      </c>
      <c r="I5" s="1">
        <v>421</v>
      </c>
    </row>
    <row r="6" spans="1:9" x14ac:dyDescent="0.2">
      <c r="A6" s="1" t="s">
        <v>277</v>
      </c>
      <c r="B6" s="1">
        <v>310</v>
      </c>
      <c r="C6" s="1">
        <v>201</v>
      </c>
      <c r="D6" s="1">
        <v>114</v>
      </c>
      <c r="E6" s="1">
        <v>44</v>
      </c>
      <c r="F6" s="1">
        <v>2</v>
      </c>
      <c r="G6" s="1">
        <v>41</v>
      </c>
      <c r="H6" s="1">
        <v>8</v>
      </c>
      <c r="I6" s="1">
        <v>101</v>
      </c>
    </row>
    <row r="7" spans="1:9" x14ac:dyDescent="0.2">
      <c r="A7" s="1" t="s">
        <v>278</v>
      </c>
      <c r="B7" s="1">
        <v>1015</v>
      </c>
      <c r="C7" s="1">
        <v>596</v>
      </c>
      <c r="D7" s="1">
        <v>246</v>
      </c>
      <c r="E7" s="1">
        <v>217</v>
      </c>
      <c r="F7" s="1">
        <v>31</v>
      </c>
      <c r="G7" s="1">
        <v>102</v>
      </c>
      <c r="H7" s="1">
        <v>99</v>
      </c>
      <c r="I7" s="1">
        <v>320</v>
      </c>
    </row>
    <row r="9" spans="1:9" x14ac:dyDescent="0.2">
      <c r="A9" s="1" t="s">
        <v>279</v>
      </c>
    </row>
    <row r="10" spans="1:9" x14ac:dyDescent="0.2">
      <c r="A10" s="1" t="s">
        <v>329</v>
      </c>
      <c r="B10" s="1">
        <v>1327</v>
      </c>
      <c r="C10" s="1">
        <v>798</v>
      </c>
      <c r="D10" s="1">
        <v>360</v>
      </c>
      <c r="E10" s="1">
        <v>262</v>
      </c>
      <c r="F10" s="1">
        <v>33</v>
      </c>
      <c r="G10" s="1">
        <v>143</v>
      </c>
      <c r="H10" s="1">
        <v>108</v>
      </c>
      <c r="I10" s="1">
        <v>421</v>
      </c>
    </row>
    <row r="11" spans="1:9" x14ac:dyDescent="0.2">
      <c r="A11" s="1" t="s">
        <v>280</v>
      </c>
      <c r="B11" s="1">
        <v>245</v>
      </c>
      <c r="C11" s="1">
        <v>170</v>
      </c>
      <c r="D11" s="1">
        <v>112</v>
      </c>
      <c r="E11" s="1">
        <v>47</v>
      </c>
      <c r="F11" s="1">
        <v>4</v>
      </c>
      <c r="G11" s="1">
        <v>7</v>
      </c>
      <c r="H11" s="1">
        <v>16</v>
      </c>
      <c r="I11" s="1">
        <v>59</v>
      </c>
    </row>
    <row r="12" spans="1:9" x14ac:dyDescent="0.2">
      <c r="A12" s="1" t="s">
        <v>281</v>
      </c>
      <c r="B12" s="1">
        <v>1082</v>
      </c>
      <c r="C12" s="1">
        <v>628</v>
      </c>
      <c r="D12" s="1">
        <v>248</v>
      </c>
      <c r="E12" s="1">
        <v>215</v>
      </c>
      <c r="F12" s="1">
        <v>29</v>
      </c>
      <c r="G12" s="1">
        <v>136</v>
      </c>
      <c r="H12" s="1">
        <v>92</v>
      </c>
      <c r="I12" s="1">
        <v>362</v>
      </c>
    </row>
    <row r="14" spans="1:9" x14ac:dyDescent="0.2">
      <c r="A14" s="1" t="s">
        <v>282</v>
      </c>
    </row>
    <row r="15" spans="1:9" x14ac:dyDescent="0.2">
      <c r="A15" s="1" t="s">
        <v>329</v>
      </c>
      <c r="B15" s="1">
        <v>1326</v>
      </c>
      <c r="C15" s="1">
        <v>797</v>
      </c>
      <c r="D15" s="1">
        <v>360</v>
      </c>
      <c r="E15" s="1">
        <v>261</v>
      </c>
      <c r="F15" s="1">
        <v>33</v>
      </c>
      <c r="G15" s="1">
        <v>143</v>
      </c>
      <c r="H15" s="1">
        <v>108</v>
      </c>
      <c r="I15" s="1">
        <v>421</v>
      </c>
    </row>
    <row r="16" spans="1:9" x14ac:dyDescent="0.2">
      <c r="A16" s="1" t="s">
        <v>283</v>
      </c>
      <c r="B16" s="1">
        <v>133</v>
      </c>
      <c r="C16" s="1">
        <v>58</v>
      </c>
      <c r="D16" s="1">
        <v>37</v>
      </c>
      <c r="E16" s="1">
        <v>20</v>
      </c>
      <c r="F16" s="1">
        <v>1</v>
      </c>
      <c r="G16" s="1">
        <v>0</v>
      </c>
      <c r="H16" s="1">
        <v>10</v>
      </c>
      <c r="I16" s="1">
        <v>65</v>
      </c>
    </row>
    <row r="17" spans="1:9" x14ac:dyDescent="0.2">
      <c r="A17" s="1" t="s">
        <v>284</v>
      </c>
      <c r="B17" s="1">
        <v>1193</v>
      </c>
      <c r="C17" s="1">
        <v>739</v>
      </c>
      <c r="D17" s="1">
        <v>323</v>
      </c>
      <c r="E17" s="1">
        <v>241</v>
      </c>
      <c r="F17" s="1">
        <v>32</v>
      </c>
      <c r="G17" s="1">
        <v>143</v>
      </c>
      <c r="H17" s="1">
        <v>98</v>
      </c>
      <c r="I17" s="1">
        <v>356</v>
      </c>
    </row>
    <row r="19" spans="1:9" x14ac:dyDescent="0.2">
      <c r="A19" s="1" t="s">
        <v>285</v>
      </c>
    </row>
    <row r="20" spans="1:9" x14ac:dyDescent="0.2">
      <c r="A20" s="1" t="s">
        <v>329</v>
      </c>
      <c r="B20" s="1">
        <v>1326</v>
      </c>
      <c r="C20" s="1">
        <v>797</v>
      </c>
      <c r="D20" s="1">
        <v>360</v>
      </c>
      <c r="E20" s="1">
        <v>261</v>
      </c>
      <c r="F20" s="1">
        <v>33</v>
      </c>
      <c r="G20" s="1">
        <v>143</v>
      </c>
      <c r="H20" s="1">
        <v>108</v>
      </c>
      <c r="I20" s="1">
        <v>421</v>
      </c>
    </row>
    <row r="21" spans="1:9" x14ac:dyDescent="0.2">
      <c r="A21" s="1" t="s">
        <v>286</v>
      </c>
      <c r="B21" s="1">
        <v>211</v>
      </c>
      <c r="C21" s="1">
        <v>138</v>
      </c>
      <c r="D21" s="1">
        <v>116</v>
      </c>
      <c r="E21" s="1">
        <v>17</v>
      </c>
      <c r="F21" s="1">
        <v>3</v>
      </c>
      <c r="G21" s="1">
        <v>2</v>
      </c>
      <c r="H21" s="1">
        <v>10</v>
      </c>
      <c r="I21" s="1">
        <v>63</v>
      </c>
    </row>
    <row r="22" spans="1:9" x14ac:dyDescent="0.2">
      <c r="A22" s="1" t="s">
        <v>287</v>
      </c>
      <c r="B22" s="1">
        <v>1115</v>
      </c>
      <c r="C22" s="1">
        <v>659</v>
      </c>
      <c r="D22" s="1">
        <v>244</v>
      </c>
      <c r="E22" s="1">
        <v>244</v>
      </c>
      <c r="F22" s="1">
        <v>30</v>
      </c>
      <c r="G22" s="1">
        <v>141</v>
      </c>
      <c r="H22" s="1">
        <v>98</v>
      </c>
      <c r="I22" s="1">
        <v>358</v>
      </c>
    </row>
    <row r="24" spans="1:9" x14ac:dyDescent="0.2">
      <c r="A24" s="1" t="s">
        <v>288</v>
      </c>
    </row>
    <row r="25" spans="1:9" x14ac:dyDescent="0.2">
      <c r="A25" s="1" t="s">
        <v>329</v>
      </c>
      <c r="B25" s="1">
        <v>1325</v>
      </c>
      <c r="C25" s="1">
        <v>797</v>
      </c>
      <c r="D25" s="1">
        <v>360</v>
      </c>
      <c r="E25" s="1">
        <v>261</v>
      </c>
      <c r="F25" s="1">
        <v>33</v>
      </c>
      <c r="G25" s="1">
        <v>143</v>
      </c>
      <c r="H25" s="1">
        <v>107</v>
      </c>
      <c r="I25" s="1">
        <v>421</v>
      </c>
    </row>
    <row r="26" spans="1:9" x14ac:dyDescent="0.2">
      <c r="A26" s="1" t="s">
        <v>289</v>
      </c>
      <c r="B26" s="1">
        <v>26</v>
      </c>
      <c r="C26" s="1">
        <v>15</v>
      </c>
      <c r="D26" s="1">
        <v>8</v>
      </c>
      <c r="E26" s="1">
        <v>7</v>
      </c>
      <c r="F26" s="1">
        <v>0</v>
      </c>
      <c r="G26" s="1">
        <v>0</v>
      </c>
      <c r="H26" s="1">
        <v>0</v>
      </c>
      <c r="I26" s="1">
        <v>11</v>
      </c>
    </row>
    <row r="27" spans="1:9" x14ac:dyDescent="0.2">
      <c r="A27" s="1" t="s">
        <v>290</v>
      </c>
      <c r="B27" s="1">
        <v>1299</v>
      </c>
      <c r="C27" s="1">
        <v>782</v>
      </c>
      <c r="D27" s="1">
        <v>352</v>
      </c>
      <c r="E27" s="1">
        <v>254</v>
      </c>
      <c r="F27" s="1">
        <v>33</v>
      </c>
      <c r="G27" s="1">
        <v>143</v>
      </c>
      <c r="H27" s="1">
        <v>107</v>
      </c>
      <c r="I27" s="1">
        <v>410</v>
      </c>
    </row>
    <row r="29" spans="1:9" x14ac:dyDescent="0.2">
      <c r="A29" s="1" t="s">
        <v>291</v>
      </c>
    </row>
    <row r="30" spans="1:9" x14ac:dyDescent="0.2">
      <c r="A30" s="1" t="s">
        <v>329</v>
      </c>
      <c r="B30" s="1">
        <v>1326</v>
      </c>
      <c r="C30" s="1">
        <v>797</v>
      </c>
      <c r="D30" s="1">
        <v>360</v>
      </c>
      <c r="E30" s="1">
        <v>261</v>
      </c>
      <c r="F30" s="1">
        <v>33</v>
      </c>
      <c r="G30" s="1">
        <v>143</v>
      </c>
      <c r="H30" s="1">
        <v>108</v>
      </c>
      <c r="I30" s="1">
        <v>421</v>
      </c>
    </row>
    <row r="31" spans="1:9" x14ac:dyDescent="0.2">
      <c r="A31" s="1" t="s">
        <v>292</v>
      </c>
      <c r="B31" s="1">
        <v>159</v>
      </c>
      <c r="C31" s="1">
        <v>97</v>
      </c>
      <c r="D31" s="1">
        <v>64</v>
      </c>
      <c r="E31" s="1">
        <v>27</v>
      </c>
      <c r="F31" s="1">
        <v>0</v>
      </c>
      <c r="G31" s="1">
        <v>6</v>
      </c>
      <c r="H31" s="1">
        <v>15</v>
      </c>
      <c r="I31" s="1">
        <v>47</v>
      </c>
    </row>
    <row r="32" spans="1:9" x14ac:dyDescent="0.2">
      <c r="A32" s="1" t="s">
        <v>293</v>
      </c>
      <c r="B32" s="1">
        <v>1167</v>
      </c>
      <c r="C32" s="1">
        <v>700</v>
      </c>
      <c r="D32" s="1">
        <v>296</v>
      </c>
      <c r="E32" s="1">
        <v>234</v>
      </c>
      <c r="F32" s="1">
        <v>33</v>
      </c>
      <c r="G32" s="1">
        <v>137</v>
      </c>
      <c r="H32" s="1">
        <v>93</v>
      </c>
      <c r="I32" s="1">
        <v>374</v>
      </c>
    </row>
    <row r="34" spans="1:9" x14ac:dyDescent="0.2">
      <c r="A34" s="1" t="s">
        <v>294</v>
      </c>
    </row>
    <row r="35" spans="1:9" x14ac:dyDescent="0.2">
      <c r="A35" s="1" t="s">
        <v>329</v>
      </c>
      <c r="B35" s="1">
        <v>1326</v>
      </c>
      <c r="C35" s="1">
        <v>797</v>
      </c>
      <c r="D35" s="1">
        <v>360</v>
      </c>
      <c r="E35" s="1">
        <v>261</v>
      </c>
      <c r="F35" s="1">
        <v>33</v>
      </c>
      <c r="G35" s="1">
        <v>143</v>
      </c>
      <c r="H35" s="1">
        <v>107</v>
      </c>
      <c r="I35" s="1">
        <v>422</v>
      </c>
    </row>
    <row r="36" spans="1:9" x14ac:dyDescent="0.2">
      <c r="A36" s="1" t="s">
        <v>294</v>
      </c>
      <c r="B36" s="1">
        <v>660</v>
      </c>
      <c r="C36" s="1">
        <v>368</v>
      </c>
      <c r="D36" s="1">
        <v>188</v>
      </c>
      <c r="E36" s="1">
        <v>106</v>
      </c>
      <c r="F36" s="1">
        <v>2</v>
      </c>
      <c r="G36" s="1">
        <v>72</v>
      </c>
      <c r="H36" s="1">
        <v>13</v>
      </c>
      <c r="I36" s="1">
        <v>279</v>
      </c>
    </row>
    <row r="37" spans="1:9" x14ac:dyDescent="0.2">
      <c r="A37" s="1" t="s">
        <v>295</v>
      </c>
      <c r="B37" s="1">
        <v>666</v>
      </c>
      <c r="C37" s="1">
        <v>429</v>
      </c>
      <c r="D37" s="1">
        <v>172</v>
      </c>
      <c r="E37" s="1">
        <v>155</v>
      </c>
      <c r="F37" s="1">
        <v>31</v>
      </c>
      <c r="G37" s="1">
        <v>71</v>
      </c>
      <c r="H37" s="1">
        <v>94</v>
      </c>
      <c r="I37" s="1">
        <v>143</v>
      </c>
    </row>
    <row r="39" spans="1:9" x14ac:dyDescent="0.2">
      <c r="A39" s="1" t="s">
        <v>296</v>
      </c>
    </row>
    <row r="40" spans="1:9" x14ac:dyDescent="0.2">
      <c r="A40" s="1" t="s">
        <v>329</v>
      </c>
      <c r="B40" s="1">
        <v>1326</v>
      </c>
      <c r="C40" s="1">
        <v>797</v>
      </c>
      <c r="D40" s="1">
        <v>360</v>
      </c>
      <c r="E40" s="1">
        <v>261</v>
      </c>
      <c r="F40" s="1">
        <v>33</v>
      </c>
      <c r="G40" s="1">
        <v>143</v>
      </c>
      <c r="H40" s="1">
        <v>108</v>
      </c>
      <c r="I40" s="1">
        <v>421</v>
      </c>
    </row>
    <row r="41" spans="1:9" x14ac:dyDescent="0.2">
      <c r="A41" s="1" t="s">
        <v>297</v>
      </c>
      <c r="B41" s="1">
        <v>21</v>
      </c>
      <c r="C41" s="1">
        <v>10</v>
      </c>
      <c r="D41" s="1">
        <v>8</v>
      </c>
      <c r="E41" s="1">
        <v>2</v>
      </c>
      <c r="F41" s="1">
        <v>0</v>
      </c>
      <c r="G41" s="1">
        <v>0</v>
      </c>
      <c r="H41" s="1">
        <v>1</v>
      </c>
      <c r="I41" s="1">
        <v>10</v>
      </c>
    </row>
    <row r="42" spans="1:9" x14ac:dyDescent="0.2">
      <c r="A42" s="1" t="s">
        <v>298</v>
      </c>
      <c r="B42" s="1">
        <v>1305</v>
      </c>
      <c r="C42" s="1">
        <v>787</v>
      </c>
      <c r="D42" s="1">
        <v>352</v>
      </c>
      <c r="E42" s="1">
        <v>259</v>
      </c>
      <c r="F42" s="1">
        <v>33</v>
      </c>
      <c r="G42" s="1">
        <v>143</v>
      </c>
      <c r="H42" s="1">
        <v>107</v>
      </c>
      <c r="I42" s="1">
        <v>411</v>
      </c>
    </row>
    <row r="43" spans="1:9" x14ac:dyDescent="0.2">
      <c r="A43" s="22" t="s">
        <v>327</v>
      </c>
      <c r="B43" s="22"/>
      <c r="C43" s="22"/>
      <c r="D43" s="22"/>
      <c r="E43" s="22"/>
      <c r="F43" s="22"/>
      <c r="G43" s="22"/>
      <c r="H43" s="22"/>
      <c r="I43" s="22"/>
    </row>
  </sheetData>
  <mergeCells count="2">
    <mergeCell ref="B2:I2"/>
    <mergeCell ref="A43:I4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3A6BF-6352-497D-89F5-64742EBEDC90}">
  <dimension ref="A1:I33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4" style="1" customWidth="1"/>
    <col min="2" max="16384" width="8.88671875" style="1"/>
  </cols>
  <sheetData>
    <row r="1" spans="1:9" x14ac:dyDescent="0.2">
      <c r="A1" s="1" t="s">
        <v>447</v>
      </c>
    </row>
    <row r="2" spans="1:9" x14ac:dyDescent="0.2">
      <c r="A2" s="5" t="s">
        <v>468</v>
      </c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315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299</v>
      </c>
    </row>
    <row r="5" spans="1:9" x14ac:dyDescent="0.2">
      <c r="A5" s="1" t="s">
        <v>329</v>
      </c>
      <c r="B5" s="1">
        <v>1325</v>
      </c>
      <c r="C5" s="1">
        <v>797</v>
      </c>
      <c r="D5" s="1">
        <v>360</v>
      </c>
      <c r="E5" s="1">
        <v>261</v>
      </c>
      <c r="F5" s="1">
        <v>33</v>
      </c>
      <c r="G5" s="1">
        <v>143</v>
      </c>
      <c r="H5" s="1">
        <v>107</v>
      </c>
      <c r="I5" s="1">
        <v>421</v>
      </c>
    </row>
    <row r="6" spans="1:9" x14ac:dyDescent="0.2">
      <c r="A6" s="1" t="s">
        <v>300</v>
      </c>
      <c r="B6" s="1">
        <v>17</v>
      </c>
      <c r="C6" s="1">
        <v>12</v>
      </c>
      <c r="D6" s="1">
        <v>9</v>
      </c>
      <c r="E6" s="1">
        <v>2</v>
      </c>
      <c r="F6" s="1">
        <v>0</v>
      </c>
      <c r="G6" s="1">
        <v>1</v>
      </c>
      <c r="H6" s="1">
        <v>0</v>
      </c>
      <c r="I6" s="1">
        <v>5</v>
      </c>
    </row>
    <row r="7" spans="1:9" x14ac:dyDescent="0.2">
      <c r="A7" s="1" t="s">
        <v>301</v>
      </c>
      <c r="B7" s="1">
        <v>1308</v>
      </c>
      <c r="C7" s="1">
        <v>785</v>
      </c>
      <c r="D7" s="1">
        <v>351</v>
      </c>
      <c r="E7" s="1">
        <v>259</v>
      </c>
      <c r="F7" s="1">
        <v>33</v>
      </c>
      <c r="G7" s="1">
        <v>142</v>
      </c>
      <c r="H7" s="1">
        <v>107</v>
      </c>
      <c r="I7" s="1">
        <v>416</v>
      </c>
    </row>
    <row r="9" spans="1:9" x14ac:dyDescent="0.2">
      <c r="A9" s="1" t="s">
        <v>302</v>
      </c>
    </row>
    <row r="10" spans="1:9" x14ac:dyDescent="0.2">
      <c r="A10" s="1" t="s">
        <v>329</v>
      </c>
      <c r="B10" s="1">
        <v>1337</v>
      </c>
      <c r="C10" s="1">
        <v>803</v>
      </c>
      <c r="D10" s="1">
        <v>362</v>
      </c>
      <c r="E10" s="1">
        <v>263</v>
      </c>
      <c r="F10" s="1">
        <v>33</v>
      </c>
      <c r="G10" s="1">
        <v>145</v>
      </c>
      <c r="H10" s="1">
        <v>110</v>
      </c>
      <c r="I10" s="1">
        <v>424</v>
      </c>
    </row>
    <row r="11" spans="1:9" x14ac:dyDescent="0.2">
      <c r="A11" s="1" t="s">
        <v>303</v>
      </c>
      <c r="B11" s="1">
        <v>659</v>
      </c>
      <c r="C11" s="1">
        <v>389</v>
      </c>
      <c r="D11" s="1">
        <v>155</v>
      </c>
      <c r="E11" s="1">
        <v>165</v>
      </c>
      <c r="F11" s="1">
        <v>22</v>
      </c>
      <c r="G11" s="1">
        <v>47</v>
      </c>
      <c r="H11" s="1">
        <v>72</v>
      </c>
      <c r="I11" s="1">
        <v>198</v>
      </c>
    </row>
    <row r="12" spans="1:9" x14ac:dyDescent="0.2">
      <c r="A12" s="1" t="s">
        <v>304</v>
      </c>
      <c r="B12" s="1">
        <v>678</v>
      </c>
      <c r="C12" s="1">
        <v>414</v>
      </c>
      <c r="D12" s="1">
        <v>207</v>
      </c>
      <c r="E12" s="1">
        <v>98</v>
      </c>
      <c r="F12" s="1">
        <v>11</v>
      </c>
      <c r="G12" s="1">
        <v>98</v>
      </c>
      <c r="H12" s="1">
        <v>38</v>
      </c>
      <c r="I12" s="1">
        <v>226</v>
      </c>
    </row>
    <row r="14" spans="1:9" x14ac:dyDescent="0.2">
      <c r="A14" s="1" t="s">
        <v>305</v>
      </c>
    </row>
    <row r="15" spans="1:9" x14ac:dyDescent="0.2">
      <c r="A15" s="1" t="s">
        <v>329</v>
      </c>
      <c r="B15" s="1">
        <v>1326</v>
      </c>
      <c r="C15" s="1">
        <v>797</v>
      </c>
      <c r="D15" s="1">
        <v>360</v>
      </c>
      <c r="E15" s="1">
        <v>261</v>
      </c>
      <c r="F15" s="1">
        <v>33</v>
      </c>
      <c r="G15" s="1">
        <v>143</v>
      </c>
      <c r="H15" s="1">
        <v>107</v>
      </c>
      <c r="I15" s="1">
        <v>422</v>
      </c>
    </row>
    <row r="16" spans="1:9" x14ac:dyDescent="0.2">
      <c r="A16" s="1" t="s">
        <v>306</v>
      </c>
      <c r="B16" s="1">
        <v>22</v>
      </c>
      <c r="C16" s="1">
        <v>16</v>
      </c>
      <c r="D16" s="1">
        <v>12</v>
      </c>
      <c r="E16" s="1">
        <v>1</v>
      </c>
      <c r="F16" s="1">
        <v>0</v>
      </c>
      <c r="G16" s="1">
        <v>3</v>
      </c>
      <c r="H16" s="1">
        <v>1</v>
      </c>
      <c r="I16" s="1">
        <v>5</v>
      </c>
    </row>
    <row r="17" spans="1:9" x14ac:dyDescent="0.2">
      <c r="A17" s="1" t="s">
        <v>307</v>
      </c>
      <c r="B17" s="1">
        <v>1304</v>
      </c>
      <c r="C17" s="1">
        <v>781</v>
      </c>
      <c r="D17" s="1">
        <v>348</v>
      </c>
      <c r="E17" s="1">
        <v>260</v>
      </c>
      <c r="F17" s="1">
        <v>33</v>
      </c>
      <c r="G17" s="1">
        <v>140</v>
      </c>
      <c r="H17" s="1">
        <v>106</v>
      </c>
      <c r="I17" s="1">
        <v>417</v>
      </c>
    </row>
    <row r="19" spans="1:9" x14ac:dyDescent="0.2">
      <c r="A19" s="1" t="s">
        <v>308</v>
      </c>
    </row>
    <row r="20" spans="1:9" x14ac:dyDescent="0.2">
      <c r="A20" s="1" t="s">
        <v>329</v>
      </c>
      <c r="B20" s="1">
        <v>1337</v>
      </c>
      <c r="C20" s="1">
        <v>803</v>
      </c>
      <c r="D20" s="1">
        <v>362</v>
      </c>
      <c r="E20" s="1">
        <v>263</v>
      </c>
      <c r="F20" s="1">
        <v>33</v>
      </c>
      <c r="G20" s="1">
        <v>145</v>
      </c>
      <c r="H20" s="1">
        <v>110</v>
      </c>
      <c r="I20" s="1">
        <v>424</v>
      </c>
    </row>
    <row r="21" spans="1:9" x14ac:dyDescent="0.2">
      <c r="A21" s="1" t="s">
        <v>309</v>
      </c>
      <c r="B21" s="1">
        <v>405</v>
      </c>
      <c r="C21" s="1">
        <v>245</v>
      </c>
      <c r="D21" s="1">
        <v>79</v>
      </c>
      <c r="E21" s="1">
        <v>112</v>
      </c>
      <c r="F21" s="1">
        <v>21</v>
      </c>
      <c r="G21" s="1">
        <v>33</v>
      </c>
      <c r="H21" s="1">
        <v>58</v>
      </c>
      <c r="I21" s="1">
        <v>102</v>
      </c>
    </row>
    <row r="22" spans="1:9" x14ac:dyDescent="0.2">
      <c r="A22" s="1" t="s">
        <v>310</v>
      </c>
      <c r="B22" s="1">
        <v>932</v>
      </c>
      <c r="C22" s="1">
        <v>558</v>
      </c>
      <c r="D22" s="1">
        <v>283</v>
      </c>
      <c r="E22" s="1">
        <v>151</v>
      </c>
      <c r="F22" s="1">
        <v>12</v>
      </c>
      <c r="G22" s="1">
        <v>112</v>
      </c>
      <c r="H22" s="1">
        <v>52</v>
      </c>
      <c r="I22" s="1">
        <v>322</v>
      </c>
    </row>
    <row r="24" spans="1:9" x14ac:dyDescent="0.2">
      <c r="A24" s="1" t="s">
        <v>311</v>
      </c>
    </row>
    <row r="25" spans="1:9" x14ac:dyDescent="0.2">
      <c r="A25" s="1" t="s">
        <v>329</v>
      </c>
      <c r="B25" s="1">
        <v>1337</v>
      </c>
      <c r="C25" s="1">
        <v>803</v>
      </c>
      <c r="D25" s="1">
        <v>362</v>
      </c>
      <c r="E25" s="1">
        <v>263</v>
      </c>
      <c r="F25" s="1">
        <v>33</v>
      </c>
      <c r="G25" s="1">
        <v>145</v>
      </c>
      <c r="H25" s="1">
        <v>110</v>
      </c>
      <c r="I25" s="1">
        <v>424</v>
      </c>
    </row>
    <row r="26" spans="1:9" x14ac:dyDescent="0.2">
      <c r="A26" s="1" t="s">
        <v>312</v>
      </c>
      <c r="B26" s="1">
        <v>372</v>
      </c>
      <c r="C26" s="1">
        <v>240</v>
      </c>
      <c r="D26" s="1">
        <v>156</v>
      </c>
      <c r="E26" s="1">
        <v>61</v>
      </c>
      <c r="F26" s="1">
        <v>1</v>
      </c>
      <c r="G26" s="1">
        <v>22</v>
      </c>
      <c r="H26" s="1">
        <v>3</v>
      </c>
      <c r="I26" s="1">
        <v>129</v>
      </c>
    </row>
    <row r="27" spans="1:9" x14ac:dyDescent="0.2">
      <c r="A27" s="1" t="s">
        <v>313</v>
      </c>
      <c r="B27" s="1">
        <v>965</v>
      </c>
      <c r="C27" s="1">
        <v>563</v>
      </c>
      <c r="D27" s="1">
        <v>206</v>
      </c>
      <c r="E27" s="1">
        <v>202</v>
      </c>
      <c r="F27" s="1">
        <v>32</v>
      </c>
      <c r="G27" s="1">
        <v>123</v>
      </c>
      <c r="H27" s="1">
        <v>107</v>
      </c>
      <c r="I27" s="1">
        <v>295</v>
      </c>
    </row>
    <row r="29" spans="1:9" x14ac:dyDescent="0.2">
      <c r="A29" s="1" t="s">
        <v>314</v>
      </c>
    </row>
    <row r="30" spans="1:9" x14ac:dyDescent="0.2">
      <c r="A30" s="1" t="s">
        <v>329</v>
      </c>
      <c r="B30" s="1">
        <v>1337</v>
      </c>
      <c r="C30" s="1">
        <v>803</v>
      </c>
      <c r="D30" s="1">
        <v>362</v>
      </c>
      <c r="E30" s="1">
        <v>263</v>
      </c>
      <c r="F30" s="1">
        <v>33</v>
      </c>
      <c r="G30" s="1">
        <v>145</v>
      </c>
      <c r="H30" s="1">
        <v>110</v>
      </c>
      <c r="I30" s="1">
        <v>424</v>
      </c>
    </row>
    <row r="31" spans="1:9" x14ac:dyDescent="0.2">
      <c r="A31" s="1" t="s">
        <v>315</v>
      </c>
      <c r="B31" s="1">
        <v>408</v>
      </c>
      <c r="C31" s="1">
        <v>262</v>
      </c>
      <c r="D31" s="1">
        <v>189</v>
      </c>
      <c r="E31" s="1">
        <v>54</v>
      </c>
      <c r="F31" s="1">
        <v>2</v>
      </c>
      <c r="G31" s="1">
        <v>17</v>
      </c>
      <c r="H31" s="1">
        <v>3</v>
      </c>
      <c r="I31" s="1">
        <v>143</v>
      </c>
    </row>
    <row r="32" spans="1:9" x14ac:dyDescent="0.2">
      <c r="A32" s="1" t="s">
        <v>316</v>
      </c>
      <c r="B32" s="1">
        <v>929</v>
      </c>
      <c r="C32" s="1">
        <v>541</v>
      </c>
      <c r="D32" s="1">
        <v>173</v>
      </c>
      <c r="E32" s="1">
        <v>209</v>
      </c>
      <c r="F32" s="1">
        <v>31</v>
      </c>
      <c r="G32" s="1">
        <v>128</v>
      </c>
      <c r="H32" s="1">
        <v>107</v>
      </c>
      <c r="I32" s="1">
        <v>281</v>
      </c>
    </row>
    <row r="33" spans="1:9" x14ac:dyDescent="0.2">
      <c r="A33" s="22" t="s">
        <v>327</v>
      </c>
      <c r="B33" s="22"/>
      <c r="C33" s="22"/>
      <c r="D33" s="22"/>
      <c r="E33" s="22"/>
      <c r="F33" s="22"/>
      <c r="G33" s="22"/>
      <c r="H33" s="22"/>
      <c r="I33" s="22"/>
    </row>
  </sheetData>
  <mergeCells count="2">
    <mergeCell ref="B2:I2"/>
    <mergeCell ref="A33:I3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65080-FC9C-4351-9572-BB2F06695D84}">
  <dimension ref="A1:I55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1.77734375" style="1" customWidth="1"/>
    <col min="2" max="16384" width="8.88671875" style="1"/>
  </cols>
  <sheetData>
    <row r="1" spans="1:9" x14ac:dyDescent="0.2">
      <c r="A1" s="1" t="s">
        <v>448</v>
      </c>
    </row>
    <row r="2" spans="1:9" x14ac:dyDescent="0.2">
      <c r="A2" s="5"/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473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469</v>
      </c>
    </row>
    <row r="6" spans="1:9" x14ac:dyDescent="0.2">
      <c r="A6" s="1" t="s">
        <v>329</v>
      </c>
      <c r="B6" s="1">
        <v>1334</v>
      </c>
      <c r="C6" s="1">
        <v>800</v>
      </c>
      <c r="D6" s="1">
        <v>361</v>
      </c>
      <c r="E6" s="1">
        <v>262</v>
      </c>
      <c r="F6" s="1">
        <v>33</v>
      </c>
      <c r="G6" s="1">
        <v>144</v>
      </c>
      <c r="H6" s="1">
        <v>110</v>
      </c>
      <c r="I6" s="1">
        <v>424</v>
      </c>
    </row>
    <row r="7" spans="1:9" x14ac:dyDescent="0.2">
      <c r="A7" s="1" t="s">
        <v>317</v>
      </c>
      <c r="B7" s="1">
        <v>114</v>
      </c>
      <c r="C7" s="1">
        <v>85</v>
      </c>
      <c r="D7" s="1">
        <v>49</v>
      </c>
      <c r="E7" s="1">
        <v>18</v>
      </c>
      <c r="F7" s="1">
        <v>2</v>
      </c>
      <c r="G7" s="1">
        <v>16</v>
      </c>
      <c r="H7" s="1">
        <v>5</v>
      </c>
      <c r="I7" s="1">
        <v>24</v>
      </c>
    </row>
    <row r="8" spans="1:9" x14ac:dyDescent="0.2">
      <c r="A8" s="1" t="s">
        <v>318</v>
      </c>
      <c r="B8" s="1">
        <v>1220</v>
      </c>
      <c r="C8" s="1">
        <v>715</v>
      </c>
      <c r="D8" s="1">
        <v>312</v>
      </c>
      <c r="E8" s="1">
        <v>244</v>
      </c>
      <c r="F8" s="1">
        <v>31</v>
      </c>
      <c r="G8" s="1">
        <v>128</v>
      </c>
      <c r="H8" s="1">
        <v>105</v>
      </c>
      <c r="I8" s="1">
        <v>400</v>
      </c>
    </row>
    <row r="10" spans="1:9" x14ac:dyDescent="0.2">
      <c r="A10" s="1" t="s">
        <v>470</v>
      </c>
    </row>
    <row r="12" spans="1:9" x14ac:dyDescent="0.2">
      <c r="A12" s="1" t="s">
        <v>329</v>
      </c>
      <c r="B12" s="1">
        <v>114</v>
      </c>
      <c r="C12" s="1">
        <v>89</v>
      </c>
      <c r="D12" s="1">
        <v>54</v>
      </c>
      <c r="E12" s="1">
        <v>17</v>
      </c>
      <c r="F12" s="1">
        <v>3</v>
      </c>
      <c r="G12" s="1">
        <v>15</v>
      </c>
      <c r="H12" s="1">
        <v>3</v>
      </c>
      <c r="I12" s="1">
        <v>22</v>
      </c>
    </row>
    <row r="13" spans="1:9" x14ac:dyDescent="0.2">
      <c r="A13" s="1" t="s">
        <v>2</v>
      </c>
      <c r="B13" s="1">
        <v>47</v>
      </c>
      <c r="C13" s="1">
        <v>47</v>
      </c>
      <c r="D13" s="1">
        <v>46</v>
      </c>
      <c r="E13" s="1">
        <v>1</v>
      </c>
      <c r="F13" s="1">
        <v>0</v>
      </c>
      <c r="G13" s="1">
        <v>0</v>
      </c>
      <c r="H13" s="1">
        <v>0</v>
      </c>
      <c r="I13" s="1">
        <v>0</v>
      </c>
    </row>
    <row r="14" spans="1:9" x14ac:dyDescent="0.2">
      <c r="A14" s="1" t="s">
        <v>3</v>
      </c>
      <c r="B14" s="1">
        <v>21</v>
      </c>
      <c r="C14" s="1">
        <v>20</v>
      </c>
      <c r="D14" s="1">
        <v>3</v>
      </c>
      <c r="E14" s="1">
        <v>15</v>
      </c>
      <c r="F14" s="1">
        <v>0</v>
      </c>
      <c r="G14" s="1">
        <v>2</v>
      </c>
      <c r="H14" s="1">
        <v>1</v>
      </c>
      <c r="I14" s="1">
        <v>0</v>
      </c>
    </row>
    <row r="15" spans="1:9" x14ac:dyDescent="0.2">
      <c r="A15" s="1" t="s">
        <v>4</v>
      </c>
      <c r="B15" s="1">
        <v>4</v>
      </c>
      <c r="C15" s="1">
        <v>4</v>
      </c>
      <c r="D15" s="1">
        <v>0</v>
      </c>
      <c r="E15" s="1">
        <v>1</v>
      </c>
      <c r="F15" s="1">
        <v>3</v>
      </c>
      <c r="G15" s="1">
        <v>0</v>
      </c>
      <c r="H15" s="1">
        <v>0</v>
      </c>
      <c r="I15" s="1">
        <v>0</v>
      </c>
    </row>
    <row r="16" spans="1:9" x14ac:dyDescent="0.2">
      <c r="A16" s="1" t="s">
        <v>5</v>
      </c>
      <c r="B16" s="1">
        <v>13</v>
      </c>
      <c r="C16" s="1">
        <v>13</v>
      </c>
      <c r="D16" s="1">
        <v>0</v>
      </c>
      <c r="E16" s="1">
        <v>0</v>
      </c>
      <c r="F16" s="1">
        <v>0</v>
      </c>
      <c r="G16" s="1">
        <v>13</v>
      </c>
      <c r="H16" s="1">
        <v>0</v>
      </c>
      <c r="I16" s="1">
        <v>0</v>
      </c>
    </row>
    <row r="17" spans="1:9" x14ac:dyDescent="0.2">
      <c r="A17" s="1" t="s">
        <v>6</v>
      </c>
      <c r="B17" s="1">
        <v>2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2</v>
      </c>
      <c r="I17" s="1">
        <v>0</v>
      </c>
    </row>
    <row r="18" spans="1:9" x14ac:dyDescent="0.2">
      <c r="A18" s="1" t="s">
        <v>121</v>
      </c>
      <c r="B18" s="1">
        <v>18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18</v>
      </c>
    </row>
    <row r="19" spans="1:9" x14ac:dyDescent="0.2">
      <c r="A19" s="1" t="s">
        <v>47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1:9" x14ac:dyDescent="0.2">
      <c r="A20" s="1" t="s">
        <v>45</v>
      </c>
      <c r="B20" s="1">
        <v>4</v>
      </c>
      <c r="C20" s="1">
        <v>4</v>
      </c>
      <c r="D20" s="1">
        <v>4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</row>
    <row r="21" spans="1:9" x14ac:dyDescent="0.2">
      <c r="A21" s="1" t="s">
        <v>46</v>
      </c>
      <c r="B21" s="1">
        <v>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</row>
    <row r="22" spans="1:9" x14ac:dyDescent="0.2">
      <c r="A22" s="1" t="s">
        <v>319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</row>
    <row r="23" spans="1:9" x14ac:dyDescent="0.2">
      <c r="A23" s="1" t="s">
        <v>122</v>
      </c>
      <c r="B23" s="1">
        <v>2</v>
      </c>
      <c r="C23" s="1">
        <v>1</v>
      </c>
      <c r="D23" s="1">
        <v>1</v>
      </c>
      <c r="E23" s="1">
        <v>0</v>
      </c>
      <c r="F23" s="1">
        <v>0</v>
      </c>
      <c r="G23" s="1">
        <v>0</v>
      </c>
      <c r="H23" s="1">
        <v>0</v>
      </c>
      <c r="I23" s="1">
        <v>1</v>
      </c>
    </row>
    <row r="24" spans="1:9" x14ac:dyDescent="0.2">
      <c r="A24" s="1" t="s">
        <v>123</v>
      </c>
      <c r="B24" s="1">
        <v>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1</v>
      </c>
    </row>
    <row r="25" spans="1:9" x14ac:dyDescent="0.2">
      <c r="A25" s="1" t="s">
        <v>104</v>
      </c>
      <c r="B25" s="1">
        <v>2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2</v>
      </c>
    </row>
    <row r="27" spans="1:9" x14ac:dyDescent="0.2">
      <c r="A27" s="1" t="s">
        <v>471</v>
      </c>
    </row>
    <row r="29" spans="1:9" x14ac:dyDescent="0.2">
      <c r="A29" s="1" t="s">
        <v>329</v>
      </c>
      <c r="B29" s="1">
        <v>114</v>
      </c>
      <c r="C29" s="1">
        <v>89</v>
      </c>
      <c r="D29" s="1">
        <v>54</v>
      </c>
      <c r="E29" s="1">
        <v>17</v>
      </c>
      <c r="F29" s="1">
        <v>3</v>
      </c>
      <c r="G29" s="1">
        <v>15</v>
      </c>
      <c r="H29" s="1">
        <v>3</v>
      </c>
      <c r="I29" s="1">
        <v>22</v>
      </c>
    </row>
    <row r="30" spans="1:9" x14ac:dyDescent="0.2">
      <c r="A30" s="1" t="s">
        <v>53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</row>
    <row r="31" spans="1:9" x14ac:dyDescent="0.2">
      <c r="A31" s="1" t="s">
        <v>54</v>
      </c>
      <c r="B31" s="1">
        <v>1</v>
      </c>
      <c r="C31" s="1">
        <v>1</v>
      </c>
      <c r="D31" s="1">
        <v>1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</row>
    <row r="32" spans="1:9" x14ac:dyDescent="0.2">
      <c r="A32" s="1" t="s">
        <v>55</v>
      </c>
      <c r="B32" s="1">
        <v>16</v>
      </c>
      <c r="C32" s="1">
        <v>11</v>
      </c>
      <c r="D32" s="1">
        <v>8</v>
      </c>
      <c r="E32" s="1">
        <v>1</v>
      </c>
      <c r="F32" s="1">
        <v>0</v>
      </c>
      <c r="G32" s="1">
        <v>2</v>
      </c>
      <c r="H32" s="1">
        <v>0</v>
      </c>
      <c r="I32" s="1">
        <v>5</v>
      </c>
    </row>
    <row r="33" spans="1:9" x14ac:dyDescent="0.2">
      <c r="A33" s="1" t="s">
        <v>56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</row>
    <row r="34" spans="1:9" x14ac:dyDescent="0.2">
      <c r="A34" s="1" t="s">
        <v>57</v>
      </c>
      <c r="B34" s="1">
        <v>10</v>
      </c>
      <c r="C34" s="1">
        <v>8</v>
      </c>
      <c r="D34" s="1">
        <v>7</v>
      </c>
      <c r="E34" s="1">
        <v>1</v>
      </c>
      <c r="F34" s="1">
        <v>0</v>
      </c>
      <c r="G34" s="1">
        <v>0</v>
      </c>
      <c r="H34" s="1">
        <v>0</v>
      </c>
      <c r="I34" s="1">
        <v>2</v>
      </c>
    </row>
    <row r="35" spans="1:9" x14ac:dyDescent="0.2">
      <c r="A35" s="1" t="s">
        <v>58</v>
      </c>
      <c r="B35" s="1">
        <v>41</v>
      </c>
      <c r="C35" s="1">
        <v>36</v>
      </c>
      <c r="D35" s="1">
        <v>15</v>
      </c>
      <c r="E35" s="1">
        <v>11</v>
      </c>
      <c r="F35" s="1">
        <v>0</v>
      </c>
      <c r="G35" s="1">
        <v>10</v>
      </c>
      <c r="H35" s="1">
        <v>1</v>
      </c>
      <c r="I35" s="1">
        <v>4</v>
      </c>
    </row>
    <row r="36" spans="1:9" x14ac:dyDescent="0.2">
      <c r="A36" s="1" t="s">
        <v>59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9" x14ac:dyDescent="0.2">
      <c r="A37" s="1" t="s">
        <v>65</v>
      </c>
      <c r="B37" s="1">
        <v>46</v>
      </c>
      <c r="C37" s="1">
        <v>33</v>
      </c>
      <c r="D37" s="1">
        <v>23</v>
      </c>
      <c r="E37" s="1">
        <v>4</v>
      </c>
      <c r="F37" s="1">
        <v>3</v>
      </c>
      <c r="G37" s="1">
        <v>3</v>
      </c>
      <c r="H37" s="1">
        <v>2</v>
      </c>
      <c r="I37" s="1">
        <v>11</v>
      </c>
    </row>
    <row r="38" spans="1:9" x14ac:dyDescent="0.2">
      <c r="A38" s="1" t="s">
        <v>60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</row>
    <row r="39" spans="1:9" x14ac:dyDescent="0.2">
      <c r="A39" s="1" t="s">
        <v>61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</row>
    <row r="40" spans="1:9" x14ac:dyDescent="0.2">
      <c r="A40" s="1" t="s">
        <v>62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</row>
    <row r="41" spans="1:9" x14ac:dyDescent="0.2">
      <c r="A41" s="1" t="s">
        <v>63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</row>
    <row r="43" spans="1:9" x14ac:dyDescent="0.2">
      <c r="A43" s="1" t="s">
        <v>472</v>
      </c>
    </row>
    <row r="45" spans="1:9" x14ac:dyDescent="0.2">
      <c r="A45" s="1" t="s">
        <v>329</v>
      </c>
      <c r="B45" s="1">
        <v>113</v>
      </c>
      <c r="C45" s="1">
        <v>89</v>
      </c>
      <c r="D45" s="1">
        <v>54</v>
      </c>
      <c r="E45" s="1">
        <v>17</v>
      </c>
      <c r="F45" s="1">
        <v>3</v>
      </c>
      <c r="G45" s="1">
        <v>15</v>
      </c>
      <c r="H45" s="1">
        <v>3</v>
      </c>
      <c r="I45" s="1">
        <v>21</v>
      </c>
    </row>
    <row r="46" spans="1:9" x14ac:dyDescent="0.2">
      <c r="A46" s="1" t="s">
        <v>320</v>
      </c>
      <c r="B46" s="1">
        <v>38</v>
      </c>
      <c r="C46" s="1">
        <v>34</v>
      </c>
      <c r="D46" s="1">
        <v>17</v>
      </c>
      <c r="E46" s="1">
        <v>8</v>
      </c>
      <c r="F46" s="1">
        <v>3</v>
      </c>
      <c r="G46" s="1">
        <v>6</v>
      </c>
      <c r="H46" s="1">
        <v>0</v>
      </c>
      <c r="I46" s="1">
        <v>4</v>
      </c>
    </row>
    <row r="47" spans="1:9" x14ac:dyDescent="0.2">
      <c r="A47" s="1" t="s">
        <v>321</v>
      </c>
      <c r="B47" s="1">
        <v>16</v>
      </c>
      <c r="C47" s="1">
        <v>11</v>
      </c>
      <c r="D47" s="1">
        <v>9</v>
      </c>
      <c r="E47" s="1">
        <v>1</v>
      </c>
      <c r="F47" s="1">
        <v>0</v>
      </c>
      <c r="G47" s="1">
        <v>1</v>
      </c>
      <c r="H47" s="1">
        <v>1</v>
      </c>
      <c r="I47" s="1">
        <v>4</v>
      </c>
    </row>
    <row r="48" spans="1:9" x14ac:dyDescent="0.2">
      <c r="A48" s="1" t="s">
        <v>322</v>
      </c>
      <c r="B48" s="1">
        <v>18</v>
      </c>
      <c r="C48" s="1">
        <v>15</v>
      </c>
      <c r="D48" s="1">
        <v>8</v>
      </c>
      <c r="E48" s="1">
        <v>3</v>
      </c>
      <c r="F48" s="1">
        <v>0</v>
      </c>
      <c r="G48" s="1">
        <v>4</v>
      </c>
      <c r="H48" s="1">
        <v>0</v>
      </c>
      <c r="I48" s="1">
        <v>3</v>
      </c>
    </row>
    <row r="49" spans="1:9" x14ac:dyDescent="0.2">
      <c r="A49" s="1" t="s">
        <v>323</v>
      </c>
      <c r="B49" s="1">
        <v>4</v>
      </c>
      <c r="C49" s="1">
        <v>3</v>
      </c>
      <c r="D49" s="1">
        <v>2</v>
      </c>
      <c r="E49" s="1">
        <v>0</v>
      </c>
      <c r="F49" s="1">
        <v>0</v>
      </c>
      <c r="G49" s="1">
        <v>1</v>
      </c>
      <c r="H49" s="1">
        <v>0</v>
      </c>
      <c r="I49" s="1">
        <v>1</v>
      </c>
    </row>
    <row r="50" spans="1:9" x14ac:dyDescent="0.2">
      <c r="A50" s="1" t="s">
        <v>324</v>
      </c>
      <c r="B50" s="1">
        <v>16</v>
      </c>
      <c r="C50" s="1">
        <v>11</v>
      </c>
      <c r="D50" s="1">
        <v>8</v>
      </c>
      <c r="E50" s="1">
        <v>3</v>
      </c>
      <c r="F50" s="1">
        <v>0</v>
      </c>
      <c r="G50" s="1">
        <v>0</v>
      </c>
      <c r="H50" s="1">
        <v>1</v>
      </c>
      <c r="I50" s="1">
        <v>4</v>
      </c>
    </row>
    <row r="51" spans="1:9" x14ac:dyDescent="0.2">
      <c r="A51" s="1" t="s">
        <v>325</v>
      </c>
      <c r="B51" s="1">
        <v>7</v>
      </c>
      <c r="C51" s="1">
        <v>6</v>
      </c>
      <c r="D51" s="1">
        <v>4</v>
      </c>
      <c r="E51" s="1">
        <v>0</v>
      </c>
      <c r="F51" s="1">
        <v>0</v>
      </c>
      <c r="G51" s="1">
        <v>2</v>
      </c>
      <c r="H51" s="1">
        <v>0</v>
      </c>
      <c r="I51" s="1">
        <v>1</v>
      </c>
    </row>
    <row r="52" spans="1:9" x14ac:dyDescent="0.2">
      <c r="A52" s="1" t="s">
        <v>326</v>
      </c>
      <c r="B52" s="1">
        <v>14</v>
      </c>
      <c r="C52" s="1">
        <v>9</v>
      </c>
      <c r="D52" s="1">
        <v>6</v>
      </c>
      <c r="E52" s="1">
        <v>2</v>
      </c>
      <c r="F52" s="1">
        <v>0</v>
      </c>
      <c r="G52" s="1">
        <v>1</v>
      </c>
      <c r="H52" s="1">
        <v>1</v>
      </c>
      <c r="I52" s="1">
        <v>4</v>
      </c>
    </row>
    <row r="53" spans="1:9" s="7" customFormat="1" x14ac:dyDescent="0.2">
      <c r="A53" s="7" t="s">
        <v>26</v>
      </c>
      <c r="B53" s="7">
        <v>534.70000000000005</v>
      </c>
      <c r="C53" s="7">
        <v>488.6</v>
      </c>
      <c r="D53" s="7">
        <v>531.29999999999995</v>
      </c>
      <c r="E53" s="7">
        <v>375</v>
      </c>
      <c r="F53" s="7">
        <v>125</v>
      </c>
      <c r="G53" s="7">
        <v>531.29999999999995</v>
      </c>
      <c r="H53" s="7">
        <v>1250</v>
      </c>
      <c r="I53" s="7">
        <v>708.3</v>
      </c>
    </row>
    <row r="54" spans="1:9" s="7" customFormat="1" x14ac:dyDescent="0.2">
      <c r="A54" s="7" t="s">
        <v>262</v>
      </c>
      <c r="B54" s="7">
        <v>961.6</v>
      </c>
      <c r="C54" s="7">
        <v>804.2</v>
      </c>
      <c r="D54" s="7">
        <v>864.8</v>
      </c>
      <c r="E54" s="7">
        <v>904.1</v>
      </c>
      <c r="F54" s="7">
        <v>100</v>
      </c>
      <c r="G54" s="7">
        <v>613.29999999999995</v>
      </c>
      <c r="H54" s="7">
        <v>1466.7</v>
      </c>
      <c r="I54" s="7">
        <v>1556.8</v>
      </c>
    </row>
    <row r="55" spans="1:9" x14ac:dyDescent="0.2">
      <c r="A55" s="22" t="s">
        <v>327</v>
      </c>
      <c r="B55" s="22"/>
      <c r="C55" s="22"/>
      <c r="D55" s="22"/>
      <c r="E55" s="22"/>
      <c r="F55" s="22"/>
      <c r="G55" s="22"/>
      <c r="H55" s="22"/>
      <c r="I55" s="22"/>
    </row>
  </sheetData>
  <mergeCells count="2">
    <mergeCell ref="B2:I2"/>
    <mergeCell ref="A55:I5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5E101-03A6-43CA-B9EE-A701DCA7088E}">
  <dimension ref="A1:Z134"/>
  <sheetViews>
    <sheetView view="pageBreakPreview" zoomScale="125" zoomScaleNormal="100" zoomScaleSheetLayoutView="125" workbookViewId="0">
      <selection activeCell="A2" sqref="A2"/>
    </sheetView>
  </sheetViews>
  <sheetFormatPr defaultColWidth="12.109375" defaultRowHeight="10.199999999999999" x14ac:dyDescent="0.2"/>
  <cols>
    <col min="1" max="1" width="12.109375" style="8"/>
    <col min="2" max="13" width="6.21875" style="1" customWidth="1"/>
    <col min="14" max="14" width="12.109375" style="8"/>
    <col min="15" max="26" width="6.21875" style="1" customWidth="1"/>
    <col min="27" max="16384" width="12.109375" style="1"/>
  </cols>
  <sheetData>
    <row r="1" spans="1:26" x14ac:dyDescent="0.2">
      <c r="A1" s="8" t="s">
        <v>487</v>
      </c>
      <c r="N1" s="8" t="s">
        <v>484</v>
      </c>
    </row>
    <row r="2" spans="1:26" x14ac:dyDescent="0.2">
      <c r="A2" s="9"/>
      <c r="B2" s="20" t="s">
        <v>0</v>
      </c>
      <c r="C2" s="20"/>
      <c r="D2" s="20"/>
      <c r="E2" s="20" t="s">
        <v>1</v>
      </c>
      <c r="F2" s="20"/>
      <c r="G2" s="20"/>
      <c r="H2" s="20" t="s">
        <v>2</v>
      </c>
      <c r="I2" s="20"/>
      <c r="J2" s="20"/>
      <c r="K2" s="20" t="s">
        <v>3</v>
      </c>
      <c r="L2" s="20"/>
      <c r="M2" s="21"/>
      <c r="N2" s="9"/>
      <c r="O2" s="20" t="s">
        <v>4</v>
      </c>
      <c r="P2" s="20"/>
      <c r="Q2" s="20"/>
      <c r="R2" s="20" t="s">
        <v>5</v>
      </c>
      <c r="S2" s="20"/>
      <c r="T2" s="20"/>
      <c r="U2" s="20" t="s">
        <v>6</v>
      </c>
      <c r="V2" s="20"/>
      <c r="W2" s="20"/>
      <c r="X2" s="20" t="s">
        <v>7</v>
      </c>
      <c r="Y2" s="20"/>
      <c r="Z2" s="21"/>
    </row>
    <row r="3" spans="1:26" s="2" customFormat="1" x14ac:dyDescent="0.2">
      <c r="A3" s="10" t="s">
        <v>483</v>
      </c>
      <c r="B3" s="3" t="s">
        <v>0</v>
      </c>
      <c r="C3" s="3" t="s">
        <v>8</v>
      </c>
      <c r="D3" s="3" t="s">
        <v>9</v>
      </c>
      <c r="E3" s="3" t="s">
        <v>0</v>
      </c>
      <c r="F3" s="3" t="s">
        <v>8</v>
      </c>
      <c r="G3" s="3" t="s">
        <v>9</v>
      </c>
      <c r="H3" s="3" t="s">
        <v>0</v>
      </c>
      <c r="I3" s="3" t="s">
        <v>8</v>
      </c>
      <c r="J3" s="3" t="s">
        <v>9</v>
      </c>
      <c r="K3" s="3" t="s">
        <v>0</v>
      </c>
      <c r="L3" s="3" t="s">
        <v>8</v>
      </c>
      <c r="M3" s="4" t="s">
        <v>9</v>
      </c>
      <c r="N3" s="10" t="s">
        <v>483</v>
      </c>
      <c r="O3" s="3" t="s">
        <v>0</v>
      </c>
      <c r="P3" s="3" t="s">
        <v>8</v>
      </c>
      <c r="Q3" s="3" t="s">
        <v>9</v>
      </c>
      <c r="R3" s="3" t="s">
        <v>0</v>
      </c>
      <c r="S3" s="3" t="s">
        <v>8</v>
      </c>
      <c r="T3" s="3" t="s">
        <v>9</v>
      </c>
      <c r="U3" s="3" t="s">
        <v>0</v>
      </c>
      <c r="V3" s="3" t="s">
        <v>8</v>
      </c>
      <c r="W3" s="3" t="s">
        <v>9</v>
      </c>
      <c r="X3" s="3" t="s">
        <v>0</v>
      </c>
      <c r="Y3" s="3" t="s">
        <v>8</v>
      </c>
      <c r="Z3" s="4" t="s">
        <v>9</v>
      </c>
    </row>
    <row r="4" spans="1:26" x14ac:dyDescent="0.2">
      <c r="A4" s="8" t="s">
        <v>0</v>
      </c>
      <c r="B4" s="1">
        <v>7710</v>
      </c>
      <c r="C4" s="1">
        <v>3828</v>
      </c>
      <c r="D4" s="1">
        <v>3882</v>
      </c>
      <c r="E4" s="1">
        <v>4587</v>
      </c>
      <c r="F4" s="1">
        <v>2267</v>
      </c>
      <c r="G4" s="1">
        <v>2320</v>
      </c>
      <c r="H4" s="1">
        <v>2369</v>
      </c>
      <c r="I4" s="1">
        <v>1102</v>
      </c>
      <c r="J4" s="1">
        <v>1267</v>
      </c>
      <c r="K4" s="1">
        <v>1328</v>
      </c>
      <c r="L4" s="1">
        <v>710</v>
      </c>
      <c r="M4" s="1">
        <v>618</v>
      </c>
      <c r="N4" s="8" t="s">
        <v>0</v>
      </c>
      <c r="O4" s="1">
        <v>157</v>
      </c>
      <c r="P4" s="1">
        <v>106</v>
      </c>
      <c r="Q4" s="1">
        <v>51</v>
      </c>
      <c r="R4" s="1">
        <v>733</v>
      </c>
      <c r="S4" s="1">
        <v>349</v>
      </c>
      <c r="T4" s="1">
        <v>384</v>
      </c>
      <c r="U4" s="1">
        <v>276</v>
      </c>
      <c r="V4" s="1">
        <v>142</v>
      </c>
      <c r="W4" s="1">
        <v>134</v>
      </c>
      <c r="X4" s="1">
        <v>2847</v>
      </c>
      <c r="Y4" s="1">
        <v>1419</v>
      </c>
      <c r="Z4" s="1">
        <v>1428</v>
      </c>
    </row>
    <row r="5" spans="1:26" x14ac:dyDescent="0.2">
      <c r="A5" s="8" t="s">
        <v>10</v>
      </c>
      <c r="B5" s="1">
        <v>1078</v>
      </c>
      <c r="C5" s="1">
        <v>565</v>
      </c>
      <c r="D5" s="1">
        <v>513</v>
      </c>
      <c r="E5" s="1">
        <v>603</v>
      </c>
      <c r="F5" s="1">
        <v>306</v>
      </c>
      <c r="G5" s="1">
        <v>297</v>
      </c>
      <c r="H5" s="1">
        <v>333</v>
      </c>
      <c r="I5" s="1">
        <v>175</v>
      </c>
      <c r="J5" s="1">
        <v>158</v>
      </c>
      <c r="K5" s="1">
        <v>154</v>
      </c>
      <c r="L5" s="1">
        <v>73</v>
      </c>
      <c r="M5" s="1">
        <v>81</v>
      </c>
      <c r="N5" s="8" t="s">
        <v>10</v>
      </c>
      <c r="O5" s="1">
        <v>14</v>
      </c>
      <c r="P5" s="1">
        <v>8</v>
      </c>
      <c r="Q5" s="1">
        <v>6</v>
      </c>
      <c r="R5" s="1">
        <v>102</v>
      </c>
      <c r="S5" s="1">
        <v>50</v>
      </c>
      <c r="T5" s="1">
        <v>52</v>
      </c>
      <c r="U5" s="1">
        <v>17</v>
      </c>
      <c r="V5" s="1">
        <v>7</v>
      </c>
      <c r="W5" s="1">
        <v>10</v>
      </c>
      <c r="X5" s="1">
        <v>458</v>
      </c>
      <c r="Y5" s="1">
        <v>252</v>
      </c>
      <c r="Z5" s="1">
        <v>206</v>
      </c>
    </row>
    <row r="6" spans="1:26" x14ac:dyDescent="0.2">
      <c r="A6" s="8" t="s">
        <v>11</v>
      </c>
      <c r="B6" s="1">
        <v>864</v>
      </c>
      <c r="C6" s="1">
        <v>451</v>
      </c>
      <c r="D6" s="1">
        <v>413</v>
      </c>
      <c r="E6" s="1">
        <v>513</v>
      </c>
      <c r="F6" s="1">
        <v>277</v>
      </c>
      <c r="G6" s="1">
        <v>236</v>
      </c>
      <c r="H6" s="1">
        <v>259</v>
      </c>
      <c r="I6" s="1">
        <v>128</v>
      </c>
      <c r="J6" s="1">
        <v>131</v>
      </c>
      <c r="K6" s="1">
        <v>132</v>
      </c>
      <c r="L6" s="1">
        <v>86</v>
      </c>
      <c r="M6" s="1">
        <v>46</v>
      </c>
      <c r="N6" s="8" t="s">
        <v>11</v>
      </c>
      <c r="O6" s="1">
        <v>6</v>
      </c>
      <c r="P6" s="1">
        <v>6</v>
      </c>
      <c r="Q6" s="1">
        <v>0</v>
      </c>
      <c r="R6" s="1">
        <v>116</v>
      </c>
      <c r="S6" s="1">
        <v>57</v>
      </c>
      <c r="T6" s="1">
        <v>59</v>
      </c>
      <c r="U6" s="1">
        <v>14</v>
      </c>
      <c r="V6" s="1">
        <v>5</v>
      </c>
      <c r="W6" s="1">
        <v>9</v>
      </c>
      <c r="X6" s="1">
        <v>337</v>
      </c>
      <c r="Y6" s="1">
        <v>169</v>
      </c>
      <c r="Z6" s="1">
        <v>168</v>
      </c>
    </row>
    <row r="7" spans="1:26" x14ac:dyDescent="0.2">
      <c r="A7" s="8" t="s">
        <v>12</v>
      </c>
      <c r="B7" s="1">
        <v>653</v>
      </c>
      <c r="C7" s="1">
        <v>312</v>
      </c>
      <c r="D7" s="1">
        <v>341</v>
      </c>
      <c r="E7" s="1">
        <v>379</v>
      </c>
      <c r="F7" s="1">
        <v>172</v>
      </c>
      <c r="G7" s="1">
        <v>207</v>
      </c>
      <c r="H7" s="1">
        <v>215</v>
      </c>
      <c r="I7" s="1">
        <v>92</v>
      </c>
      <c r="J7" s="1">
        <v>123</v>
      </c>
      <c r="K7" s="1">
        <v>101</v>
      </c>
      <c r="L7" s="1">
        <v>52</v>
      </c>
      <c r="M7" s="1">
        <v>49</v>
      </c>
      <c r="N7" s="8" t="s">
        <v>12</v>
      </c>
      <c r="O7" s="1">
        <v>7</v>
      </c>
      <c r="P7" s="1">
        <v>4</v>
      </c>
      <c r="Q7" s="1">
        <v>3</v>
      </c>
      <c r="R7" s="1">
        <v>56</v>
      </c>
      <c r="S7" s="1">
        <v>24</v>
      </c>
      <c r="T7" s="1">
        <v>32</v>
      </c>
      <c r="U7" s="1">
        <v>3</v>
      </c>
      <c r="V7" s="1">
        <v>3</v>
      </c>
      <c r="W7" s="1">
        <v>0</v>
      </c>
      <c r="X7" s="1">
        <v>271</v>
      </c>
      <c r="Y7" s="1">
        <v>137</v>
      </c>
      <c r="Z7" s="1">
        <v>134</v>
      </c>
    </row>
    <row r="8" spans="1:26" x14ac:dyDescent="0.2">
      <c r="A8" s="8" t="s">
        <v>13</v>
      </c>
      <c r="B8" s="1">
        <v>744</v>
      </c>
      <c r="C8" s="1">
        <v>344</v>
      </c>
      <c r="D8" s="1">
        <v>400</v>
      </c>
      <c r="E8" s="1">
        <v>362</v>
      </c>
      <c r="F8" s="1">
        <v>152</v>
      </c>
      <c r="G8" s="1">
        <v>210</v>
      </c>
      <c r="H8" s="1">
        <v>208</v>
      </c>
      <c r="I8" s="1">
        <v>89</v>
      </c>
      <c r="J8" s="1">
        <v>119</v>
      </c>
      <c r="K8" s="1">
        <v>98</v>
      </c>
      <c r="L8" s="1">
        <v>33</v>
      </c>
      <c r="M8" s="1">
        <v>65</v>
      </c>
      <c r="N8" s="8" t="s">
        <v>13</v>
      </c>
      <c r="O8" s="1">
        <v>17</v>
      </c>
      <c r="P8" s="1">
        <v>12</v>
      </c>
      <c r="Q8" s="1">
        <v>5</v>
      </c>
      <c r="R8" s="1">
        <v>39</v>
      </c>
      <c r="S8" s="1">
        <v>18</v>
      </c>
      <c r="T8" s="1">
        <v>21</v>
      </c>
      <c r="U8" s="1">
        <v>29</v>
      </c>
      <c r="V8" s="1">
        <v>15</v>
      </c>
      <c r="W8" s="1">
        <v>14</v>
      </c>
      <c r="X8" s="1">
        <v>353</v>
      </c>
      <c r="Y8" s="1">
        <v>177</v>
      </c>
      <c r="Z8" s="1">
        <v>176</v>
      </c>
    </row>
    <row r="9" spans="1:26" x14ac:dyDescent="0.2">
      <c r="A9" s="8" t="s">
        <v>14</v>
      </c>
      <c r="B9" s="1">
        <v>1037</v>
      </c>
      <c r="C9" s="1">
        <v>535</v>
      </c>
      <c r="D9" s="1">
        <v>502</v>
      </c>
      <c r="E9" s="1">
        <v>643</v>
      </c>
      <c r="F9" s="1">
        <v>314</v>
      </c>
      <c r="G9" s="1">
        <v>329</v>
      </c>
      <c r="H9" s="1">
        <v>315</v>
      </c>
      <c r="I9" s="1">
        <v>138</v>
      </c>
      <c r="J9" s="1">
        <v>177</v>
      </c>
      <c r="K9" s="1">
        <v>209</v>
      </c>
      <c r="L9" s="1">
        <v>117</v>
      </c>
      <c r="M9" s="1">
        <v>92</v>
      </c>
      <c r="N9" s="8" t="s">
        <v>14</v>
      </c>
      <c r="O9" s="1">
        <v>38</v>
      </c>
      <c r="P9" s="1">
        <v>29</v>
      </c>
      <c r="Q9" s="1">
        <v>9</v>
      </c>
      <c r="R9" s="1">
        <v>81</v>
      </c>
      <c r="S9" s="1">
        <v>30</v>
      </c>
      <c r="T9" s="1">
        <v>51</v>
      </c>
      <c r="U9" s="1">
        <v>71</v>
      </c>
      <c r="V9" s="1">
        <v>38</v>
      </c>
      <c r="W9" s="1">
        <v>33</v>
      </c>
      <c r="X9" s="1">
        <v>323</v>
      </c>
      <c r="Y9" s="1">
        <v>183</v>
      </c>
      <c r="Z9" s="1">
        <v>140</v>
      </c>
    </row>
    <row r="10" spans="1:26" x14ac:dyDescent="0.2">
      <c r="A10" s="8" t="s">
        <v>15</v>
      </c>
      <c r="B10" s="1">
        <v>1016</v>
      </c>
      <c r="C10" s="1">
        <v>522</v>
      </c>
      <c r="D10" s="1">
        <v>494</v>
      </c>
      <c r="E10" s="1">
        <v>642</v>
      </c>
      <c r="F10" s="1">
        <v>354</v>
      </c>
      <c r="G10" s="1">
        <v>288</v>
      </c>
      <c r="H10" s="1">
        <v>299</v>
      </c>
      <c r="I10" s="1">
        <v>151</v>
      </c>
      <c r="J10" s="1">
        <v>148</v>
      </c>
      <c r="K10" s="1">
        <v>209</v>
      </c>
      <c r="L10" s="1">
        <v>125</v>
      </c>
      <c r="M10" s="1">
        <v>84</v>
      </c>
      <c r="N10" s="8" t="s">
        <v>15</v>
      </c>
      <c r="O10" s="1">
        <v>32</v>
      </c>
      <c r="P10" s="1">
        <v>24</v>
      </c>
      <c r="Q10" s="1">
        <v>8</v>
      </c>
      <c r="R10" s="1">
        <v>102</v>
      </c>
      <c r="S10" s="1">
        <v>54</v>
      </c>
      <c r="T10" s="1">
        <v>48</v>
      </c>
      <c r="U10" s="1">
        <v>51</v>
      </c>
      <c r="V10" s="1">
        <v>30</v>
      </c>
      <c r="W10" s="1">
        <v>21</v>
      </c>
      <c r="X10" s="1">
        <v>323</v>
      </c>
      <c r="Y10" s="1">
        <v>138</v>
      </c>
      <c r="Z10" s="1">
        <v>185</v>
      </c>
    </row>
    <row r="11" spans="1:26" x14ac:dyDescent="0.2">
      <c r="A11" s="8" t="s">
        <v>16</v>
      </c>
      <c r="B11" s="1">
        <v>677</v>
      </c>
      <c r="C11" s="1">
        <v>345</v>
      </c>
      <c r="D11" s="1">
        <v>332</v>
      </c>
      <c r="E11" s="1">
        <v>452</v>
      </c>
      <c r="F11" s="1">
        <v>237</v>
      </c>
      <c r="G11" s="1">
        <v>215</v>
      </c>
      <c r="H11" s="1">
        <v>205</v>
      </c>
      <c r="I11" s="1">
        <v>105</v>
      </c>
      <c r="J11" s="1">
        <v>100</v>
      </c>
      <c r="K11" s="1">
        <v>139</v>
      </c>
      <c r="L11" s="1">
        <v>77</v>
      </c>
      <c r="M11" s="1">
        <v>62</v>
      </c>
      <c r="N11" s="8" t="s">
        <v>16</v>
      </c>
      <c r="O11" s="1">
        <v>17</v>
      </c>
      <c r="P11" s="1">
        <v>9</v>
      </c>
      <c r="Q11" s="1">
        <v>8</v>
      </c>
      <c r="R11" s="1">
        <v>91</v>
      </c>
      <c r="S11" s="1">
        <v>46</v>
      </c>
      <c r="T11" s="1">
        <v>45</v>
      </c>
      <c r="U11" s="1">
        <v>27</v>
      </c>
      <c r="V11" s="1">
        <v>17</v>
      </c>
      <c r="W11" s="1">
        <v>10</v>
      </c>
      <c r="X11" s="1">
        <v>198</v>
      </c>
      <c r="Y11" s="1">
        <v>91</v>
      </c>
      <c r="Z11" s="1">
        <v>107</v>
      </c>
    </row>
    <row r="12" spans="1:26" x14ac:dyDescent="0.2">
      <c r="A12" s="8" t="s">
        <v>17</v>
      </c>
      <c r="B12" s="1">
        <v>452</v>
      </c>
      <c r="C12" s="1">
        <v>221</v>
      </c>
      <c r="D12" s="1">
        <v>231</v>
      </c>
      <c r="E12" s="1">
        <v>299</v>
      </c>
      <c r="F12" s="1">
        <v>148</v>
      </c>
      <c r="G12" s="1">
        <v>151</v>
      </c>
      <c r="H12" s="1">
        <v>119</v>
      </c>
      <c r="I12" s="1">
        <v>48</v>
      </c>
      <c r="J12" s="1">
        <v>71</v>
      </c>
      <c r="K12" s="1">
        <v>102</v>
      </c>
      <c r="L12" s="1">
        <v>55</v>
      </c>
      <c r="M12" s="1">
        <v>47</v>
      </c>
      <c r="N12" s="8" t="s">
        <v>17</v>
      </c>
      <c r="O12" s="1">
        <v>10</v>
      </c>
      <c r="P12" s="1">
        <v>6</v>
      </c>
      <c r="Q12" s="1">
        <v>4</v>
      </c>
      <c r="R12" s="1">
        <v>68</v>
      </c>
      <c r="S12" s="1">
        <v>39</v>
      </c>
      <c r="T12" s="1">
        <v>29</v>
      </c>
      <c r="U12" s="1">
        <v>8</v>
      </c>
      <c r="V12" s="1">
        <v>4</v>
      </c>
      <c r="W12" s="1">
        <v>4</v>
      </c>
      <c r="X12" s="1">
        <v>145</v>
      </c>
      <c r="Y12" s="1">
        <v>69</v>
      </c>
      <c r="Z12" s="1">
        <v>76</v>
      </c>
    </row>
    <row r="13" spans="1:26" x14ac:dyDescent="0.2">
      <c r="A13" s="8" t="s">
        <v>18</v>
      </c>
      <c r="B13" s="1">
        <v>297</v>
      </c>
      <c r="C13" s="1">
        <v>152</v>
      </c>
      <c r="D13" s="1">
        <v>145</v>
      </c>
      <c r="E13" s="1">
        <v>182</v>
      </c>
      <c r="F13" s="1">
        <v>97</v>
      </c>
      <c r="G13" s="1">
        <v>85</v>
      </c>
      <c r="H13" s="1">
        <v>80</v>
      </c>
      <c r="I13" s="1">
        <v>37</v>
      </c>
      <c r="J13" s="1">
        <v>43</v>
      </c>
      <c r="K13" s="1">
        <v>73</v>
      </c>
      <c r="L13" s="1">
        <v>44</v>
      </c>
      <c r="M13" s="1">
        <v>29</v>
      </c>
      <c r="N13" s="8" t="s">
        <v>18</v>
      </c>
      <c r="O13" s="1">
        <v>6</v>
      </c>
      <c r="P13" s="1">
        <v>4</v>
      </c>
      <c r="Q13" s="1">
        <v>2</v>
      </c>
      <c r="R13" s="1">
        <v>23</v>
      </c>
      <c r="S13" s="1">
        <v>12</v>
      </c>
      <c r="T13" s="1">
        <v>11</v>
      </c>
      <c r="U13" s="1">
        <v>12</v>
      </c>
      <c r="V13" s="1">
        <v>7</v>
      </c>
      <c r="W13" s="1">
        <v>5</v>
      </c>
      <c r="X13" s="1">
        <v>103</v>
      </c>
      <c r="Y13" s="1">
        <v>48</v>
      </c>
      <c r="Z13" s="1">
        <v>55</v>
      </c>
    </row>
    <row r="14" spans="1:26" x14ac:dyDescent="0.2">
      <c r="A14" s="8" t="s">
        <v>19</v>
      </c>
      <c r="B14" s="1">
        <v>223</v>
      </c>
      <c r="C14" s="1">
        <v>89</v>
      </c>
      <c r="D14" s="1">
        <v>134</v>
      </c>
      <c r="E14" s="1">
        <v>135</v>
      </c>
      <c r="F14" s="1">
        <v>47</v>
      </c>
      <c r="G14" s="1">
        <v>88</v>
      </c>
      <c r="H14" s="1">
        <v>71</v>
      </c>
      <c r="I14" s="1">
        <v>21</v>
      </c>
      <c r="J14" s="1">
        <v>50</v>
      </c>
      <c r="K14" s="1">
        <v>36</v>
      </c>
      <c r="L14" s="1">
        <v>15</v>
      </c>
      <c r="M14" s="1">
        <v>21</v>
      </c>
      <c r="N14" s="8" t="s">
        <v>19</v>
      </c>
      <c r="O14" s="1">
        <v>6</v>
      </c>
      <c r="P14" s="1">
        <v>2</v>
      </c>
      <c r="Q14" s="1">
        <v>4</v>
      </c>
      <c r="R14" s="1">
        <v>22</v>
      </c>
      <c r="S14" s="1">
        <v>9</v>
      </c>
      <c r="T14" s="1">
        <v>13</v>
      </c>
      <c r="U14" s="1">
        <v>9</v>
      </c>
      <c r="V14" s="1">
        <v>5</v>
      </c>
      <c r="W14" s="1">
        <v>4</v>
      </c>
      <c r="X14" s="1">
        <v>79</v>
      </c>
      <c r="Y14" s="1">
        <v>37</v>
      </c>
      <c r="Z14" s="1">
        <v>42</v>
      </c>
    </row>
    <row r="15" spans="1:26" x14ac:dyDescent="0.2">
      <c r="A15" s="8" t="s">
        <v>20</v>
      </c>
      <c r="B15" s="1">
        <v>235</v>
      </c>
      <c r="C15" s="1">
        <v>108</v>
      </c>
      <c r="D15" s="1">
        <v>127</v>
      </c>
      <c r="E15" s="1">
        <v>134</v>
      </c>
      <c r="F15" s="1">
        <v>60</v>
      </c>
      <c r="G15" s="1">
        <v>74</v>
      </c>
      <c r="H15" s="1">
        <v>94</v>
      </c>
      <c r="I15" s="1">
        <v>44</v>
      </c>
      <c r="J15" s="1">
        <v>50</v>
      </c>
      <c r="K15" s="1">
        <v>26</v>
      </c>
      <c r="L15" s="1">
        <v>11</v>
      </c>
      <c r="M15" s="1">
        <v>15</v>
      </c>
      <c r="N15" s="8" t="s">
        <v>20</v>
      </c>
      <c r="O15" s="1">
        <v>1</v>
      </c>
      <c r="P15" s="1">
        <v>1</v>
      </c>
      <c r="Q15" s="1">
        <v>0</v>
      </c>
      <c r="R15" s="1">
        <v>13</v>
      </c>
      <c r="S15" s="1">
        <v>4</v>
      </c>
      <c r="T15" s="1">
        <v>9</v>
      </c>
      <c r="U15" s="1">
        <v>15</v>
      </c>
      <c r="V15" s="1">
        <v>5</v>
      </c>
      <c r="W15" s="1">
        <v>10</v>
      </c>
      <c r="X15" s="1">
        <v>86</v>
      </c>
      <c r="Y15" s="1">
        <v>43</v>
      </c>
      <c r="Z15" s="1">
        <v>43</v>
      </c>
    </row>
    <row r="16" spans="1:26" x14ac:dyDescent="0.2">
      <c r="A16" s="8" t="s">
        <v>21</v>
      </c>
      <c r="B16" s="1">
        <v>156</v>
      </c>
      <c r="C16" s="1">
        <v>61</v>
      </c>
      <c r="D16" s="1">
        <v>95</v>
      </c>
      <c r="E16" s="1">
        <v>86</v>
      </c>
      <c r="F16" s="1">
        <v>33</v>
      </c>
      <c r="G16" s="1">
        <v>53</v>
      </c>
      <c r="H16" s="1">
        <v>57</v>
      </c>
      <c r="I16" s="1">
        <v>22</v>
      </c>
      <c r="J16" s="1">
        <v>35</v>
      </c>
      <c r="K16" s="1">
        <v>19</v>
      </c>
      <c r="L16" s="1">
        <v>9</v>
      </c>
      <c r="M16" s="1">
        <v>10</v>
      </c>
      <c r="N16" s="8" t="s">
        <v>21</v>
      </c>
      <c r="O16" s="1">
        <v>2</v>
      </c>
      <c r="P16" s="1">
        <v>1</v>
      </c>
      <c r="Q16" s="1">
        <v>1</v>
      </c>
      <c r="R16" s="1">
        <v>8</v>
      </c>
      <c r="S16" s="1">
        <v>1</v>
      </c>
      <c r="T16" s="1">
        <v>7</v>
      </c>
      <c r="U16" s="1">
        <v>7</v>
      </c>
      <c r="V16" s="1">
        <v>2</v>
      </c>
      <c r="W16" s="1">
        <v>5</v>
      </c>
      <c r="X16" s="1">
        <v>63</v>
      </c>
      <c r="Y16" s="1">
        <v>26</v>
      </c>
      <c r="Z16" s="1">
        <v>37</v>
      </c>
    </row>
    <row r="17" spans="1:26" x14ac:dyDescent="0.2">
      <c r="A17" s="8" t="s">
        <v>22</v>
      </c>
      <c r="B17" s="1">
        <v>111</v>
      </c>
      <c r="C17" s="1">
        <v>47</v>
      </c>
      <c r="D17" s="1">
        <v>64</v>
      </c>
      <c r="E17" s="1">
        <v>64</v>
      </c>
      <c r="F17" s="1">
        <v>25</v>
      </c>
      <c r="G17" s="1">
        <v>39</v>
      </c>
      <c r="H17" s="1">
        <v>45</v>
      </c>
      <c r="I17" s="1">
        <v>17</v>
      </c>
      <c r="J17" s="1">
        <v>28</v>
      </c>
      <c r="K17" s="1">
        <v>16</v>
      </c>
      <c r="L17" s="1">
        <v>7</v>
      </c>
      <c r="M17" s="1">
        <v>9</v>
      </c>
      <c r="N17" s="8" t="s">
        <v>22</v>
      </c>
      <c r="O17" s="1">
        <v>1</v>
      </c>
      <c r="P17" s="1">
        <v>0</v>
      </c>
      <c r="Q17" s="1">
        <v>1</v>
      </c>
      <c r="R17" s="1">
        <v>2</v>
      </c>
      <c r="S17" s="1">
        <v>1</v>
      </c>
      <c r="T17" s="1">
        <v>1</v>
      </c>
      <c r="U17" s="1">
        <v>6</v>
      </c>
      <c r="V17" s="1">
        <v>3</v>
      </c>
      <c r="W17" s="1">
        <v>3</v>
      </c>
      <c r="X17" s="1">
        <v>41</v>
      </c>
      <c r="Y17" s="1">
        <v>19</v>
      </c>
      <c r="Z17" s="1">
        <v>22</v>
      </c>
    </row>
    <row r="18" spans="1:26" x14ac:dyDescent="0.2">
      <c r="A18" s="8" t="s">
        <v>23</v>
      </c>
      <c r="B18" s="1">
        <v>88</v>
      </c>
      <c r="C18" s="1">
        <v>40</v>
      </c>
      <c r="D18" s="1">
        <v>48</v>
      </c>
      <c r="E18" s="1">
        <v>52</v>
      </c>
      <c r="F18" s="1">
        <v>22</v>
      </c>
      <c r="G18" s="1">
        <v>30</v>
      </c>
      <c r="H18" s="1">
        <v>34</v>
      </c>
      <c r="I18" s="1">
        <v>14</v>
      </c>
      <c r="J18" s="1">
        <v>20</v>
      </c>
      <c r="K18" s="1">
        <v>8</v>
      </c>
      <c r="L18" s="1">
        <v>4</v>
      </c>
      <c r="M18" s="1">
        <v>4</v>
      </c>
      <c r="N18" s="8" t="s">
        <v>23</v>
      </c>
      <c r="O18" s="1">
        <v>0</v>
      </c>
      <c r="P18" s="1">
        <v>0</v>
      </c>
      <c r="Q18" s="1">
        <v>0</v>
      </c>
      <c r="R18" s="1">
        <v>10</v>
      </c>
      <c r="S18" s="1">
        <v>4</v>
      </c>
      <c r="T18" s="1">
        <v>6</v>
      </c>
      <c r="U18" s="1">
        <v>3</v>
      </c>
      <c r="V18" s="1">
        <v>0</v>
      </c>
      <c r="W18" s="1">
        <v>3</v>
      </c>
      <c r="X18" s="1">
        <v>33</v>
      </c>
      <c r="Y18" s="1">
        <v>18</v>
      </c>
      <c r="Z18" s="1">
        <v>15</v>
      </c>
    </row>
    <row r="19" spans="1:26" x14ac:dyDescent="0.2">
      <c r="A19" s="8" t="s">
        <v>24</v>
      </c>
      <c r="B19" s="1">
        <v>42</v>
      </c>
      <c r="C19" s="1">
        <v>15</v>
      </c>
      <c r="D19" s="1">
        <v>27</v>
      </c>
      <c r="E19" s="1">
        <v>22</v>
      </c>
      <c r="F19" s="1">
        <v>10</v>
      </c>
      <c r="G19" s="1">
        <v>12</v>
      </c>
      <c r="H19" s="1">
        <v>18</v>
      </c>
      <c r="I19" s="1">
        <v>8</v>
      </c>
      <c r="J19" s="1">
        <v>10</v>
      </c>
      <c r="K19" s="1">
        <v>4</v>
      </c>
      <c r="L19" s="1">
        <v>2</v>
      </c>
      <c r="M19" s="1">
        <v>2</v>
      </c>
      <c r="N19" s="8" t="s">
        <v>24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2</v>
      </c>
      <c r="V19" s="1">
        <v>0</v>
      </c>
      <c r="W19" s="1">
        <v>2</v>
      </c>
      <c r="X19" s="1">
        <v>18</v>
      </c>
      <c r="Y19" s="1">
        <v>5</v>
      </c>
      <c r="Z19" s="1">
        <v>13</v>
      </c>
    </row>
    <row r="20" spans="1:26" x14ac:dyDescent="0.2">
      <c r="A20" s="8" t="s">
        <v>25</v>
      </c>
      <c r="B20" s="1">
        <v>37</v>
      </c>
      <c r="C20" s="1">
        <v>21</v>
      </c>
      <c r="D20" s="1">
        <v>16</v>
      </c>
      <c r="E20" s="1">
        <v>19</v>
      </c>
      <c r="F20" s="1">
        <v>13</v>
      </c>
      <c r="G20" s="1">
        <v>6</v>
      </c>
      <c r="H20" s="1">
        <v>17</v>
      </c>
      <c r="I20" s="1">
        <v>13</v>
      </c>
      <c r="J20" s="1">
        <v>4</v>
      </c>
      <c r="K20" s="1">
        <v>2</v>
      </c>
      <c r="L20" s="1">
        <v>0</v>
      </c>
      <c r="M20" s="1">
        <v>2</v>
      </c>
      <c r="N20" s="8" t="s">
        <v>25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2</v>
      </c>
      <c r="V20" s="1">
        <v>1</v>
      </c>
      <c r="W20" s="1">
        <v>1</v>
      </c>
      <c r="X20" s="1">
        <v>16</v>
      </c>
      <c r="Y20" s="1">
        <v>7</v>
      </c>
      <c r="Z20" s="1">
        <v>9</v>
      </c>
    </row>
    <row r="21" spans="1:26" s="12" customFormat="1" x14ac:dyDescent="0.2">
      <c r="A21" s="11" t="s">
        <v>26</v>
      </c>
      <c r="B21" s="12">
        <v>22.5</v>
      </c>
      <c r="C21" s="12">
        <v>22.3</v>
      </c>
      <c r="D21" s="12">
        <v>22.7</v>
      </c>
      <c r="E21" s="12">
        <v>23.4</v>
      </c>
      <c r="F21" s="12">
        <v>23.6</v>
      </c>
      <c r="G21" s="12">
        <v>23.2</v>
      </c>
      <c r="H21" s="12">
        <v>22.7</v>
      </c>
      <c r="I21" s="12">
        <v>22.4</v>
      </c>
      <c r="J21" s="12">
        <v>22.9</v>
      </c>
      <c r="K21" s="12">
        <v>24.3</v>
      </c>
      <c r="L21" s="12">
        <v>24.7</v>
      </c>
      <c r="M21" s="12">
        <v>23.7</v>
      </c>
      <c r="N21" s="11" t="s">
        <v>26</v>
      </c>
      <c r="O21" s="12">
        <v>24.5</v>
      </c>
      <c r="P21" s="12">
        <v>24</v>
      </c>
      <c r="Q21" s="12">
        <v>26.6</v>
      </c>
      <c r="R21" s="12">
        <v>23.3</v>
      </c>
      <c r="S21" s="12">
        <v>24.3</v>
      </c>
      <c r="T21" s="12">
        <v>22.7</v>
      </c>
      <c r="U21" s="12">
        <v>25.4</v>
      </c>
      <c r="V21" s="12">
        <v>25.5</v>
      </c>
      <c r="W21" s="12">
        <v>25.2</v>
      </c>
      <c r="X21" s="12">
        <v>20.100000000000001</v>
      </c>
      <c r="Y21" s="12">
        <v>19.3</v>
      </c>
      <c r="Z21" s="12">
        <v>21.1</v>
      </c>
    </row>
    <row r="22" spans="1:26" s="12" customFormat="1" x14ac:dyDescent="0.2">
      <c r="A22" s="23" t="s">
        <v>327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 t="s">
        <v>327</v>
      </c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s="12" customFormat="1" x14ac:dyDescent="0.2">
      <c r="A23" s="11"/>
      <c r="N23" s="11"/>
    </row>
    <row r="24" spans="1:26" x14ac:dyDescent="0.2">
      <c r="A24" s="8" t="s">
        <v>485</v>
      </c>
      <c r="N24" s="8" t="s">
        <v>485</v>
      </c>
    </row>
    <row r="25" spans="1:26" x14ac:dyDescent="0.2">
      <c r="A25" s="9"/>
      <c r="B25" s="20" t="s">
        <v>0</v>
      </c>
      <c r="C25" s="20"/>
      <c r="D25" s="20"/>
      <c r="E25" s="20" t="s">
        <v>1</v>
      </c>
      <c r="F25" s="20"/>
      <c r="G25" s="20"/>
      <c r="H25" s="20" t="s">
        <v>2</v>
      </c>
      <c r="I25" s="20"/>
      <c r="J25" s="20"/>
      <c r="K25" s="20" t="s">
        <v>3</v>
      </c>
      <c r="L25" s="20"/>
      <c r="M25" s="21"/>
      <c r="N25" s="9"/>
      <c r="O25" s="20" t="s">
        <v>4</v>
      </c>
      <c r="P25" s="20"/>
      <c r="Q25" s="20"/>
      <c r="R25" s="20" t="s">
        <v>5</v>
      </c>
      <c r="S25" s="20"/>
      <c r="T25" s="20"/>
      <c r="U25" s="20" t="s">
        <v>6</v>
      </c>
      <c r="V25" s="20"/>
      <c r="W25" s="20"/>
      <c r="X25" s="20" t="s">
        <v>7</v>
      </c>
      <c r="Y25" s="20"/>
      <c r="Z25" s="21"/>
    </row>
    <row r="26" spans="1:26" s="2" customFormat="1" x14ac:dyDescent="0.2">
      <c r="A26" s="10" t="s">
        <v>483</v>
      </c>
      <c r="B26" s="3" t="s">
        <v>0</v>
      </c>
      <c r="C26" s="3" t="s">
        <v>8</v>
      </c>
      <c r="D26" s="3" t="s">
        <v>9</v>
      </c>
      <c r="E26" s="3" t="s">
        <v>0</v>
      </c>
      <c r="F26" s="3" t="s">
        <v>8</v>
      </c>
      <c r="G26" s="3" t="s">
        <v>9</v>
      </c>
      <c r="H26" s="3" t="s">
        <v>0</v>
      </c>
      <c r="I26" s="3" t="s">
        <v>8</v>
      </c>
      <c r="J26" s="3" t="s">
        <v>9</v>
      </c>
      <c r="K26" s="3" t="s">
        <v>0</v>
      </c>
      <c r="L26" s="3" t="s">
        <v>8</v>
      </c>
      <c r="M26" s="4" t="s">
        <v>9</v>
      </c>
      <c r="N26" s="10" t="s">
        <v>483</v>
      </c>
      <c r="O26" s="3" t="s">
        <v>0</v>
      </c>
      <c r="P26" s="3" t="s">
        <v>8</v>
      </c>
      <c r="Q26" s="3" t="s">
        <v>9</v>
      </c>
      <c r="R26" s="3" t="s">
        <v>0</v>
      </c>
      <c r="S26" s="3" t="s">
        <v>8</v>
      </c>
      <c r="T26" s="3" t="s">
        <v>9</v>
      </c>
      <c r="U26" s="3" t="s">
        <v>0</v>
      </c>
      <c r="V26" s="3" t="s">
        <v>8</v>
      </c>
      <c r="W26" s="3" t="s">
        <v>9</v>
      </c>
      <c r="X26" s="3" t="s">
        <v>0</v>
      </c>
      <c r="Y26" s="3" t="s">
        <v>8</v>
      </c>
      <c r="Z26" s="4" t="s">
        <v>9</v>
      </c>
    </row>
    <row r="27" spans="1:26" x14ac:dyDescent="0.2">
      <c r="A27" s="8" t="s">
        <v>27</v>
      </c>
      <c r="N27" s="8" t="s">
        <v>27</v>
      </c>
    </row>
    <row r="28" spans="1:26" x14ac:dyDescent="0.2">
      <c r="A28" s="8" t="s">
        <v>0</v>
      </c>
      <c r="B28" s="1">
        <v>7710</v>
      </c>
      <c r="C28" s="1">
        <v>3828</v>
      </c>
      <c r="D28" s="1">
        <v>3882</v>
      </c>
      <c r="E28" s="1">
        <v>4587</v>
      </c>
      <c r="F28" s="1">
        <v>2267</v>
      </c>
      <c r="G28" s="1">
        <v>2320</v>
      </c>
      <c r="H28" s="1">
        <v>2369</v>
      </c>
      <c r="I28" s="1">
        <v>1102</v>
      </c>
      <c r="J28" s="1">
        <v>1267</v>
      </c>
      <c r="K28" s="1">
        <v>1328</v>
      </c>
      <c r="L28" s="1">
        <v>710</v>
      </c>
      <c r="M28" s="1">
        <v>618</v>
      </c>
      <c r="N28" s="8" t="s">
        <v>0</v>
      </c>
      <c r="O28" s="1">
        <v>157</v>
      </c>
      <c r="P28" s="1">
        <v>106</v>
      </c>
      <c r="Q28" s="1">
        <v>51</v>
      </c>
      <c r="R28" s="1">
        <v>733</v>
      </c>
      <c r="S28" s="1">
        <v>349</v>
      </c>
      <c r="T28" s="1">
        <v>384</v>
      </c>
      <c r="U28" s="1">
        <v>276</v>
      </c>
      <c r="V28" s="1">
        <v>142</v>
      </c>
      <c r="W28" s="1">
        <v>134</v>
      </c>
      <c r="X28" s="1">
        <v>2847</v>
      </c>
      <c r="Y28" s="1">
        <v>1419</v>
      </c>
      <c r="Z28" s="1">
        <v>1428</v>
      </c>
    </row>
    <row r="29" spans="1:26" x14ac:dyDescent="0.2">
      <c r="A29" s="8">
        <v>0</v>
      </c>
      <c r="B29" s="1">
        <v>201</v>
      </c>
      <c r="C29" s="1">
        <v>100</v>
      </c>
      <c r="D29" s="1">
        <v>101</v>
      </c>
      <c r="E29" s="1">
        <v>103</v>
      </c>
      <c r="F29" s="1">
        <v>38</v>
      </c>
      <c r="G29" s="1">
        <v>65</v>
      </c>
      <c r="H29" s="1">
        <v>60</v>
      </c>
      <c r="I29" s="1">
        <v>25</v>
      </c>
      <c r="J29" s="1">
        <v>35</v>
      </c>
      <c r="K29" s="1">
        <v>25</v>
      </c>
      <c r="L29" s="1">
        <v>6</v>
      </c>
      <c r="M29" s="1">
        <v>19</v>
      </c>
      <c r="N29" s="8">
        <v>0</v>
      </c>
      <c r="O29" s="1">
        <v>4</v>
      </c>
      <c r="P29" s="1">
        <v>1</v>
      </c>
      <c r="Q29" s="1">
        <v>3</v>
      </c>
      <c r="R29" s="1">
        <v>14</v>
      </c>
      <c r="S29" s="1">
        <v>6</v>
      </c>
      <c r="T29" s="1">
        <v>8</v>
      </c>
      <c r="U29" s="1">
        <v>4</v>
      </c>
      <c r="V29" s="1">
        <v>2</v>
      </c>
      <c r="W29" s="1">
        <v>2</v>
      </c>
      <c r="X29" s="1">
        <v>94</v>
      </c>
      <c r="Y29" s="1">
        <v>60</v>
      </c>
      <c r="Z29" s="1">
        <v>34</v>
      </c>
    </row>
    <row r="30" spans="1:26" x14ac:dyDescent="0.2">
      <c r="A30" s="8">
        <v>1</v>
      </c>
      <c r="B30" s="1">
        <v>230</v>
      </c>
      <c r="C30" s="1">
        <v>125</v>
      </c>
      <c r="D30" s="1">
        <v>105</v>
      </c>
      <c r="E30" s="1">
        <v>121</v>
      </c>
      <c r="F30" s="1">
        <v>67</v>
      </c>
      <c r="G30" s="1">
        <v>54</v>
      </c>
      <c r="H30" s="1">
        <v>69</v>
      </c>
      <c r="I30" s="1">
        <v>45</v>
      </c>
      <c r="J30" s="1">
        <v>24</v>
      </c>
      <c r="K30" s="1">
        <v>33</v>
      </c>
      <c r="L30" s="1">
        <v>13</v>
      </c>
      <c r="M30" s="1">
        <v>20</v>
      </c>
      <c r="N30" s="8">
        <v>1</v>
      </c>
      <c r="O30" s="1">
        <v>1</v>
      </c>
      <c r="P30" s="1">
        <v>1</v>
      </c>
      <c r="Q30" s="1">
        <v>0</v>
      </c>
      <c r="R30" s="1">
        <v>18</v>
      </c>
      <c r="S30" s="1">
        <v>8</v>
      </c>
      <c r="T30" s="1">
        <v>10</v>
      </c>
      <c r="U30" s="1">
        <v>4</v>
      </c>
      <c r="V30" s="1">
        <v>1</v>
      </c>
      <c r="W30" s="1">
        <v>3</v>
      </c>
      <c r="X30" s="1">
        <v>105</v>
      </c>
      <c r="Y30" s="1">
        <v>57</v>
      </c>
      <c r="Z30" s="1">
        <v>48</v>
      </c>
    </row>
    <row r="31" spans="1:26" x14ac:dyDescent="0.2">
      <c r="A31" s="8">
        <v>2</v>
      </c>
      <c r="B31" s="1">
        <v>207</v>
      </c>
      <c r="C31" s="1">
        <v>110</v>
      </c>
      <c r="D31" s="1">
        <v>97</v>
      </c>
      <c r="E31" s="1">
        <v>119</v>
      </c>
      <c r="F31" s="1">
        <v>60</v>
      </c>
      <c r="G31" s="1">
        <v>59</v>
      </c>
      <c r="H31" s="1">
        <v>67</v>
      </c>
      <c r="I31" s="1">
        <v>31</v>
      </c>
      <c r="J31" s="1">
        <v>36</v>
      </c>
      <c r="K31" s="1">
        <v>29</v>
      </c>
      <c r="L31" s="1">
        <v>18</v>
      </c>
      <c r="M31" s="1">
        <v>11</v>
      </c>
      <c r="N31" s="8">
        <v>2</v>
      </c>
      <c r="O31" s="1">
        <v>5</v>
      </c>
      <c r="P31" s="1">
        <v>2</v>
      </c>
      <c r="Q31" s="1">
        <v>3</v>
      </c>
      <c r="R31" s="1">
        <v>18</v>
      </c>
      <c r="S31" s="1">
        <v>9</v>
      </c>
      <c r="T31" s="1">
        <v>9</v>
      </c>
      <c r="U31" s="1">
        <v>2</v>
      </c>
      <c r="V31" s="1">
        <v>0</v>
      </c>
      <c r="W31" s="1">
        <v>2</v>
      </c>
      <c r="X31" s="1">
        <v>86</v>
      </c>
      <c r="Y31" s="1">
        <v>50</v>
      </c>
      <c r="Z31" s="1">
        <v>36</v>
      </c>
    </row>
    <row r="32" spans="1:26" x14ac:dyDescent="0.2">
      <c r="A32" s="8">
        <v>3</v>
      </c>
      <c r="B32" s="1">
        <v>222</v>
      </c>
      <c r="C32" s="1">
        <v>107</v>
      </c>
      <c r="D32" s="1">
        <v>115</v>
      </c>
      <c r="E32" s="1">
        <v>132</v>
      </c>
      <c r="F32" s="1">
        <v>63</v>
      </c>
      <c r="G32" s="1">
        <v>69</v>
      </c>
      <c r="H32" s="1">
        <v>69</v>
      </c>
      <c r="I32" s="1">
        <v>36</v>
      </c>
      <c r="J32" s="1">
        <v>33</v>
      </c>
      <c r="K32" s="1">
        <v>34</v>
      </c>
      <c r="L32" s="1">
        <v>14</v>
      </c>
      <c r="M32" s="1">
        <v>20</v>
      </c>
      <c r="N32" s="8">
        <v>3</v>
      </c>
      <c r="O32" s="1">
        <v>1</v>
      </c>
      <c r="P32" s="1">
        <v>1</v>
      </c>
      <c r="Q32" s="1">
        <v>0</v>
      </c>
      <c r="R32" s="1">
        <v>28</v>
      </c>
      <c r="S32" s="1">
        <v>12</v>
      </c>
      <c r="T32" s="1">
        <v>16</v>
      </c>
      <c r="U32" s="1">
        <v>6</v>
      </c>
      <c r="V32" s="1">
        <v>3</v>
      </c>
      <c r="W32" s="1">
        <v>3</v>
      </c>
      <c r="X32" s="1">
        <v>84</v>
      </c>
      <c r="Y32" s="1">
        <v>41</v>
      </c>
      <c r="Z32" s="1">
        <v>43</v>
      </c>
    </row>
    <row r="33" spans="1:26" x14ac:dyDescent="0.2">
      <c r="A33" s="8">
        <v>4</v>
      </c>
      <c r="B33" s="1">
        <v>218</v>
      </c>
      <c r="C33" s="1">
        <v>123</v>
      </c>
      <c r="D33" s="1">
        <v>95</v>
      </c>
      <c r="E33" s="1">
        <v>128</v>
      </c>
      <c r="F33" s="1">
        <v>78</v>
      </c>
      <c r="G33" s="1">
        <v>50</v>
      </c>
      <c r="H33" s="1">
        <v>68</v>
      </c>
      <c r="I33" s="1">
        <v>38</v>
      </c>
      <c r="J33" s="1">
        <v>30</v>
      </c>
      <c r="K33" s="1">
        <v>33</v>
      </c>
      <c r="L33" s="1">
        <v>22</v>
      </c>
      <c r="M33" s="1">
        <v>11</v>
      </c>
      <c r="N33" s="8">
        <v>4</v>
      </c>
      <c r="O33" s="1">
        <v>3</v>
      </c>
      <c r="P33" s="1">
        <v>3</v>
      </c>
      <c r="Q33" s="1">
        <v>0</v>
      </c>
      <c r="R33" s="1">
        <v>24</v>
      </c>
      <c r="S33" s="1">
        <v>15</v>
      </c>
      <c r="T33" s="1">
        <v>9</v>
      </c>
      <c r="U33" s="1">
        <v>1</v>
      </c>
      <c r="V33" s="1">
        <v>1</v>
      </c>
      <c r="W33" s="1">
        <v>0</v>
      </c>
      <c r="X33" s="1">
        <v>89</v>
      </c>
      <c r="Y33" s="1">
        <v>44</v>
      </c>
      <c r="Z33" s="1">
        <v>45</v>
      </c>
    </row>
    <row r="34" spans="1:26" x14ac:dyDescent="0.2">
      <c r="A34" s="8">
        <v>5</v>
      </c>
      <c r="B34" s="1">
        <v>179</v>
      </c>
      <c r="C34" s="1">
        <v>100</v>
      </c>
      <c r="D34" s="1">
        <v>79</v>
      </c>
      <c r="E34" s="1">
        <v>104</v>
      </c>
      <c r="F34" s="1">
        <v>59</v>
      </c>
      <c r="G34" s="1">
        <v>45</v>
      </c>
      <c r="H34" s="1">
        <v>44</v>
      </c>
      <c r="I34" s="1">
        <v>25</v>
      </c>
      <c r="J34" s="1">
        <v>19</v>
      </c>
      <c r="K34" s="1">
        <v>31</v>
      </c>
      <c r="L34" s="1">
        <v>18</v>
      </c>
      <c r="M34" s="1">
        <v>13</v>
      </c>
      <c r="N34" s="8">
        <v>5</v>
      </c>
      <c r="O34" s="1">
        <v>2</v>
      </c>
      <c r="P34" s="1">
        <v>2</v>
      </c>
      <c r="Q34" s="1">
        <v>0</v>
      </c>
      <c r="R34" s="1">
        <v>27</v>
      </c>
      <c r="S34" s="1">
        <v>14</v>
      </c>
      <c r="T34" s="1">
        <v>13</v>
      </c>
      <c r="U34" s="1">
        <v>1</v>
      </c>
      <c r="V34" s="1">
        <v>1</v>
      </c>
      <c r="W34" s="1">
        <v>0</v>
      </c>
      <c r="X34" s="1">
        <v>74</v>
      </c>
      <c r="Y34" s="1">
        <v>40</v>
      </c>
      <c r="Z34" s="1">
        <v>34</v>
      </c>
    </row>
    <row r="35" spans="1:26" x14ac:dyDescent="0.2">
      <c r="A35" s="8">
        <v>6</v>
      </c>
      <c r="B35" s="1">
        <v>200</v>
      </c>
      <c r="C35" s="1">
        <v>94</v>
      </c>
      <c r="D35" s="1">
        <v>106</v>
      </c>
      <c r="E35" s="1">
        <v>117</v>
      </c>
      <c r="F35" s="1">
        <v>59</v>
      </c>
      <c r="G35" s="1">
        <v>58</v>
      </c>
      <c r="H35" s="1">
        <v>63</v>
      </c>
      <c r="I35" s="1">
        <v>28</v>
      </c>
      <c r="J35" s="1">
        <v>35</v>
      </c>
      <c r="K35" s="1">
        <v>30</v>
      </c>
      <c r="L35" s="1">
        <v>19</v>
      </c>
      <c r="M35" s="1">
        <v>11</v>
      </c>
      <c r="N35" s="8">
        <v>6</v>
      </c>
      <c r="O35" s="1">
        <v>1</v>
      </c>
      <c r="P35" s="1">
        <v>1</v>
      </c>
      <c r="Q35" s="1">
        <v>0</v>
      </c>
      <c r="R35" s="1">
        <v>23</v>
      </c>
      <c r="S35" s="1">
        <v>11</v>
      </c>
      <c r="T35" s="1">
        <v>12</v>
      </c>
      <c r="U35" s="1">
        <v>3</v>
      </c>
      <c r="V35" s="1">
        <v>1</v>
      </c>
      <c r="W35" s="1">
        <v>2</v>
      </c>
      <c r="X35" s="1">
        <v>80</v>
      </c>
      <c r="Y35" s="1">
        <v>34</v>
      </c>
      <c r="Z35" s="1">
        <v>46</v>
      </c>
    </row>
    <row r="36" spans="1:26" x14ac:dyDescent="0.2">
      <c r="A36" s="8">
        <v>7</v>
      </c>
      <c r="B36" s="1">
        <v>172</v>
      </c>
      <c r="C36" s="1">
        <v>85</v>
      </c>
      <c r="D36" s="1">
        <v>87</v>
      </c>
      <c r="E36" s="1">
        <v>99</v>
      </c>
      <c r="F36" s="1">
        <v>57</v>
      </c>
      <c r="G36" s="1">
        <v>42</v>
      </c>
      <c r="H36" s="1">
        <v>41</v>
      </c>
      <c r="I36" s="1">
        <v>23</v>
      </c>
      <c r="J36" s="1">
        <v>18</v>
      </c>
      <c r="K36" s="1">
        <v>30</v>
      </c>
      <c r="L36" s="1">
        <v>19</v>
      </c>
      <c r="M36" s="1">
        <v>11</v>
      </c>
      <c r="N36" s="8">
        <v>7</v>
      </c>
      <c r="O36" s="1">
        <v>0</v>
      </c>
      <c r="P36" s="1">
        <v>0</v>
      </c>
      <c r="Q36" s="1">
        <v>0</v>
      </c>
      <c r="R36" s="1">
        <v>28</v>
      </c>
      <c r="S36" s="1">
        <v>15</v>
      </c>
      <c r="T36" s="1">
        <v>13</v>
      </c>
      <c r="U36" s="1">
        <v>4</v>
      </c>
      <c r="V36" s="1">
        <v>0</v>
      </c>
      <c r="W36" s="1">
        <v>4</v>
      </c>
      <c r="X36" s="1">
        <v>69</v>
      </c>
      <c r="Y36" s="1">
        <v>28</v>
      </c>
      <c r="Z36" s="1">
        <v>41</v>
      </c>
    </row>
    <row r="37" spans="1:26" x14ac:dyDescent="0.2">
      <c r="A37" s="8">
        <v>8</v>
      </c>
      <c r="B37" s="1">
        <v>175</v>
      </c>
      <c r="C37" s="1">
        <v>96</v>
      </c>
      <c r="D37" s="1">
        <v>79</v>
      </c>
      <c r="E37" s="1">
        <v>111</v>
      </c>
      <c r="F37" s="1">
        <v>59</v>
      </c>
      <c r="G37" s="1">
        <v>52</v>
      </c>
      <c r="H37" s="1">
        <v>64</v>
      </c>
      <c r="I37" s="1">
        <v>32</v>
      </c>
      <c r="J37" s="1">
        <v>32</v>
      </c>
      <c r="K37" s="1">
        <v>25</v>
      </c>
      <c r="L37" s="1">
        <v>19</v>
      </c>
      <c r="M37" s="1">
        <v>6</v>
      </c>
      <c r="N37" s="8">
        <v>8</v>
      </c>
      <c r="O37" s="1">
        <v>1</v>
      </c>
      <c r="P37" s="1">
        <v>1</v>
      </c>
      <c r="Q37" s="1">
        <v>0</v>
      </c>
      <c r="R37" s="1">
        <v>21</v>
      </c>
      <c r="S37" s="1">
        <v>7</v>
      </c>
      <c r="T37" s="1">
        <v>14</v>
      </c>
      <c r="U37" s="1">
        <v>2</v>
      </c>
      <c r="V37" s="1">
        <v>1</v>
      </c>
      <c r="W37" s="1">
        <v>1</v>
      </c>
      <c r="X37" s="1">
        <v>62</v>
      </c>
      <c r="Y37" s="1">
        <v>36</v>
      </c>
      <c r="Z37" s="1">
        <v>26</v>
      </c>
    </row>
    <row r="38" spans="1:26" x14ac:dyDescent="0.2">
      <c r="A38" s="8">
        <v>9</v>
      </c>
      <c r="B38" s="1">
        <v>138</v>
      </c>
      <c r="C38" s="1">
        <v>76</v>
      </c>
      <c r="D38" s="1">
        <v>62</v>
      </c>
      <c r="E38" s="1">
        <v>82</v>
      </c>
      <c r="F38" s="1">
        <v>43</v>
      </c>
      <c r="G38" s="1">
        <v>39</v>
      </c>
      <c r="H38" s="1">
        <v>47</v>
      </c>
      <c r="I38" s="1">
        <v>20</v>
      </c>
      <c r="J38" s="1">
        <v>27</v>
      </c>
      <c r="K38" s="1">
        <v>16</v>
      </c>
      <c r="L38" s="1">
        <v>11</v>
      </c>
      <c r="M38" s="1">
        <v>5</v>
      </c>
      <c r="N38" s="8">
        <v>9</v>
      </c>
      <c r="O38" s="1">
        <v>2</v>
      </c>
      <c r="P38" s="1">
        <v>2</v>
      </c>
      <c r="Q38" s="1">
        <v>0</v>
      </c>
      <c r="R38" s="1">
        <v>17</v>
      </c>
      <c r="S38" s="1">
        <v>10</v>
      </c>
      <c r="T38" s="1">
        <v>7</v>
      </c>
      <c r="U38" s="1">
        <v>4</v>
      </c>
      <c r="V38" s="1">
        <v>2</v>
      </c>
      <c r="W38" s="1">
        <v>2</v>
      </c>
      <c r="X38" s="1">
        <v>52</v>
      </c>
      <c r="Y38" s="1">
        <v>31</v>
      </c>
      <c r="Z38" s="1">
        <v>21</v>
      </c>
    </row>
    <row r="39" spans="1:26" x14ac:dyDescent="0.2">
      <c r="A39" s="8">
        <v>10</v>
      </c>
      <c r="B39" s="1">
        <v>131</v>
      </c>
      <c r="C39" s="1">
        <v>62</v>
      </c>
      <c r="D39" s="1">
        <v>69</v>
      </c>
      <c r="E39" s="1">
        <v>81</v>
      </c>
      <c r="F39" s="1">
        <v>37</v>
      </c>
      <c r="G39" s="1">
        <v>44</v>
      </c>
      <c r="H39" s="1">
        <v>43</v>
      </c>
      <c r="I39" s="1">
        <v>19</v>
      </c>
      <c r="J39" s="1">
        <v>24</v>
      </c>
      <c r="K39" s="1">
        <v>24</v>
      </c>
      <c r="L39" s="1">
        <v>12</v>
      </c>
      <c r="M39" s="1">
        <v>12</v>
      </c>
      <c r="N39" s="8">
        <v>10</v>
      </c>
      <c r="O39" s="1">
        <v>1</v>
      </c>
      <c r="P39" s="1">
        <v>0</v>
      </c>
      <c r="Q39" s="1">
        <v>1</v>
      </c>
      <c r="R39" s="1">
        <v>13</v>
      </c>
      <c r="S39" s="1">
        <v>6</v>
      </c>
      <c r="T39" s="1">
        <v>7</v>
      </c>
      <c r="U39" s="1">
        <v>1</v>
      </c>
      <c r="V39" s="1">
        <v>1</v>
      </c>
      <c r="W39" s="1">
        <v>0</v>
      </c>
      <c r="X39" s="1">
        <v>49</v>
      </c>
      <c r="Y39" s="1">
        <v>24</v>
      </c>
      <c r="Z39" s="1">
        <v>25</v>
      </c>
    </row>
    <row r="40" spans="1:26" x14ac:dyDescent="0.2">
      <c r="A40" s="8">
        <v>11</v>
      </c>
      <c r="B40" s="1">
        <v>126</v>
      </c>
      <c r="C40" s="1">
        <v>53</v>
      </c>
      <c r="D40" s="1">
        <v>73</v>
      </c>
      <c r="E40" s="1">
        <v>76</v>
      </c>
      <c r="F40" s="1">
        <v>32</v>
      </c>
      <c r="G40" s="1">
        <v>44</v>
      </c>
      <c r="H40" s="1">
        <v>45</v>
      </c>
      <c r="I40" s="1">
        <v>22</v>
      </c>
      <c r="J40" s="1">
        <v>23</v>
      </c>
      <c r="K40" s="1">
        <v>15</v>
      </c>
      <c r="L40" s="1">
        <v>7</v>
      </c>
      <c r="M40" s="1">
        <v>8</v>
      </c>
      <c r="N40" s="8">
        <v>11</v>
      </c>
      <c r="O40" s="1">
        <v>0</v>
      </c>
      <c r="P40" s="1">
        <v>0</v>
      </c>
      <c r="Q40" s="1">
        <v>0</v>
      </c>
      <c r="R40" s="1">
        <v>16</v>
      </c>
      <c r="S40" s="1">
        <v>3</v>
      </c>
      <c r="T40" s="1">
        <v>13</v>
      </c>
      <c r="U40" s="1">
        <v>0</v>
      </c>
      <c r="V40" s="1">
        <v>0</v>
      </c>
      <c r="W40" s="1">
        <v>0</v>
      </c>
      <c r="X40" s="1">
        <v>50</v>
      </c>
      <c r="Y40" s="1">
        <v>21</v>
      </c>
      <c r="Z40" s="1">
        <v>29</v>
      </c>
    </row>
    <row r="41" spans="1:26" x14ac:dyDescent="0.2">
      <c r="A41" s="8">
        <v>12</v>
      </c>
      <c r="B41" s="1">
        <v>146</v>
      </c>
      <c r="C41" s="1">
        <v>64</v>
      </c>
      <c r="D41" s="1">
        <v>82</v>
      </c>
      <c r="E41" s="1">
        <v>90</v>
      </c>
      <c r="F41" s="1">
        <v>41</v>
      </c>
      <c r="G41" s="1">
        <v>49</v>
      </c>
      <c r="H41" s="1">
        <v>55</v>
      </c>
      <c r="I41" s="1">
        <v>20</v>
      </c>
      <c r="J41" s="1">
        <v>35</v>
      </c>
      <c r="K41" s="1">
        <v>23</v>
      </c>
      <c r="L41" s="1">
        <v>13</v>
      </c>
      <c r="M41" s="1">
        <v>10</v>
      </c>
      <c r="N41" s="8">
        <v>12</v>
      </c>
      <c r="O41" s="1">
        <v>3</v>
      </c>
      <c r="P41" s="1">
        <v>3</v>
      </c>
      <c r="Q41" s="1">
        <v>0</v>
      </c>
      <c r="R41" s="1">
        <v>9</v>
      </c>
      <c r="S41" s="1">
        <v>5</v>
      </c>
      <c r="T41" s="1">
        <v>4</v>
      </c>
      <c r="U41" s="1">
        <v>0</v>
      </c>
      <c r="V41" s="1">
        <v>0</v>
      </c>
      <c r="W41" s="1">
        <v>0</v>
      </c>
      <c r="X41" s="1">
        <v>56</v>
      </c>
      <c r="Y41" s="1">
        <v>23</v>
      </c>
      <c r="Z41" s="1">
        <v>33</v>
      </c>
    </row>
    <row r="42" spans="1:26" x14ac:dyDescent="0.2">
      <c r="A42" s="8">
        <v>13</v>
      </c>
      <c r="B42" s="1">
        <v>132</v>
      </c>
      <c r="C42" s="1">
        <v>65</v>
      </c>
      <c r="D42" s="1">
        <v>67</v>
      </c>
      <c r="E42" s="1">
        <v>73</v>
      </c>
      <c r="F42" s="1">
        <v>31</v>
      </c>
      <c r="G42" s="1">
        <v>42</v>
      </c>
      <c r="H42" s="1">
        <v>39</v>
      </c>
      <c r="I42" s="1">
        <v>15</v>
      </c>
      <c r="J42" s="1">
        <v>24</v>
      </c>
      <c r="K42" s="1">
        <v>22</v>
      </c>
      <c r="L42" s="1">
        <v>10</v>
      </c>
      <c r="M42" s="1">
        <v>12</v>
      </c>
      <c r="N42" s="8">
        <v>13</v>
      </c>
      <c r="O42" s="1">
        <v>3</v>
      </c>
      <c r="P42" s="1">
        <v>1</v>
      </c>
      <c r="Q42" s="1">
        <v>2</v>
      </c>
      <c r="R42" s="1">
        <v>9</v>
      </c>
      <c r="S42" s="1">
        <v>5</v>
      </c>
      <c r="T42" s="1">
        <v>4</v>
      </c>
      <c r="U42" s="1">
        <v>0</v>
      </c>
      <c r="V42" s="1">
        <v>0</v>
      </c>
      <c r="W42" s="1">
        <v>0</v>
      </c>
      <c r="X42" s="1">
        <v>59</v>
      </c>
      <c r="Y42" s="1">
        <v>34</v>
      </c>
      <c r="Z42" s="1">
        <v>25</v>
      </c>
    </row>
    <row r="43" spans="1:26" x14ac:dyDescent="0.2">
      <c r="A43" s="8">
        <v>14</v>
      </c>
      <c r="B43" s="1">
        <v>118</v>
      </c>
      <c r="C43" s="1">
        <v>68</v>
      </c>
      <c r="D43" s="1">
        <v>50</v>
      </c>
      <c r="E43" s="1">
        <v>59</v>
      </c>
      <c r="F43" s="1">
        <v>31</v>
      </c>
      <c r="G43" s="1">
        <v>28</v>
      </c>
      <c r="H43" s="1">
        <v>33</v>
      </c>
      <c r="I43" s="1">
        <v>16</v>
      </c>
      <c r="J43" s="1">
        <v>17</v>
      </c>
      <c r="K43" s="1">
        <v>17</v>
      </c>
      <c r="L43" s="1">
        <v>10</v>
      </c>
      <c r="M43" s="1">
        <v>7</v>
      </c>
      <c r="N43" s="8">
        <v>14</v>
      </c>
      <c r="O43" s="1">
        <v>0</v>
      </c>
      <c r="P43" s="1">
        <v>0</v>
      </c>
      <c r="Q43" s="1">
        <v>0</v>
      </c>
      <c r="R43" s="1">
        <v>9</v>
      </c>
      <c r="S43" s="1">
        <v>5</v>
      </c>
      <c r="T43" s="1">
        <v>4</v>
      </c>
      <c r="U43" s="1">
        <v>2</v>
      </c>
      <c r="V43" s="1">
        <v>2</v>
      </c>
      <c r="W43" s="1">
        <v>0</v>
      </c>
      <c r="X43" s="1">
        <v>57</v>
      </c>
      <c r="Y43" s="1">
        <v>35</v>
      </c>
      <c r="Z43" s="1">
        <v>22</v>
      </c>
    </row>
    <row r="44" spans="1:26" x14ac:dyDescent="0.2">
      <c r="A44" s="8">
        <v>15</v>
      </c>
      <c r="B44" s="1">
        <v>148</v>
      </c>
      <c r="C44" s="1">
        <v>67</v>
      </c>
      <c r="D44" s="1">
        <v>81</v>
      </c>
      <c r="E44" s="1">
        <v>66</v>
      </c>
      <c r="F44" s="1">
        <v>26</v>
      </c>
      <c r="G44" s="1">
        <v>40</v>
      </c>
      <c r="H44" s="1">
        <v>38</v>
      </c>
      <c r="I44" s="1">
        <v>16</v>
      </c>
      <c r="J44" s="1">
        <v>22</v>
      </c>
      <c r="K44" s="1">
        <v>19</v>
      </c>
      <c r="L44" s="1">
        <v>4</v>
      </c>
      <c r="M44" s="1">
        <v>15</v>
      </c>
      <c r="N44" s="8">
        <v>15</v>
      </c>
      <c r="O44" s="1">
        <v>2</v>
      </c>
      <c r="P44" s="1">
        <v>1</v>
      </c>
      <c r="Q44" s="1">
        <v>1</v>
      </c>
      <c r="R44" s="1">
        <v>7</v>
      </c>
      <c r="S44" s="1">
        <v>5</v>
      </c>
      <c r="T44" s="1">
        <v>2</v>
      </c>
      <c r="U44" s="1">
        <v>6</v>
      </c>
      <c r="V44" s="1">
        <v>3</v>
      </c>
      <c r="W44" s="1">
        <v>3</v>
      </c>
      <c r="X44" s="1">
        <v>76</v>
      </c>
      <c r="Y44" s="1">
        <v>38</v>
      </c>
      <c r="Z44" s="1">
        <v>38</v>
      </c>
    </row>
    <row r="45" spans="1:26" x14ac:dyDescent="0.2">
      <c r="A45" s="8">
        <v>16</v>
      </c>
      <c r="B45" s="1">
        <v>108</v>
      </c>
      <c r="C45" s="1">
        <v>48</v>
      </c>
      <c r="D45" s="1">
        <v>60</v>
      </c>
      <c r="E45" s="1">
        <v>53</v>
      </c>
      <c r="F45" s="1">
        <v>24</v>
      </c>
      <c r="G45" s="1">
        <v>29</v>
      </c>
      <c r="H45" s="1">
        <v>33</v>
      </c>
      <c r="I45" s="1">
        <v>17</v>
      </c>
      <c r="J45" s="1">
        <v>16</v>
      </c>
      <c r="K45" s="1">
        <v>14</v>
      </c>
      <c r="L45" s="1">
        <v>5</v>
      </c>
      <c r="M45" s="1">
        <v>9</v>
      </c>
      <c r="N45" s="8">
        <v>16</v>
      </c>
      <c r="O45" s="1">
        <v>1</v>
      </c>
      <c r="P45" s="1">
        <v>0</v>
      </c>
      <c r="Q45" s="1">
        <v>1</v>
      </c>
      <c r="R45" s="1">
        <v>5</v>
      </c>
      <c r="S45" s="1">
        <v>2</v>
      </c>
      <c r="T45" s="1">
        <v>3</v>
      </c>
      <c r="U45" s="1">
        <v>3</v>
      </c>
      <c r="V45" s="1">
        <v>1</v>
      </c>
      <c r="W45" s="1">
        <v>2</v>
      </c>
      <c r="X45" s="1">
        <v>52</v>
      </c>
      <c r="Y45" s="1">
        <v>23</v>
      </c>
      <c r="Z45" s="1">
        <v>29</v>
      </c>
    </row>
    <row r="46" spans="1:26" x14ac:dyDescent="0.2">
      <c r="A46" s="8">
        <v>17</v>
      </c>
      <c r="B46" s="1">
        <v>144</v>
      </c>
      <c r="C46" s="1">
        <v>70</v>
      </c>
      <c r="D46" s="1">
        <v>74</v>
      </c>
      <c r="E46" s="1">
        <v>62</v>
      </c>
      <c r="F46" s="1">
        <v>23</v>
      </c>
      <c r="G46" s="1">
        <v>39</v>
      </c>
      <c r="H46" s="1">
        <v>36</v>
      </c>
      <c r="I46" s="1">
        <v>9</v>
      </c>
      <c r="J46" s="1">
        <v>27</v>
      </c>
      <c r="K46" s="1">
        <v>17</v>
      </c>
      <c r="L46" s="1">
        <v>8</v>
      </c>
      <c r="M46" s="1">
        <v>9</v>
      </c>
      <c r="N46" s="8">
        <v>17</v>
      </c>
      <c r="O46" s="1">
        <v>1</v>
      </c>
      <c r="P46" s="1">
        <v>1</v>
      </c>
      <c r="Q46" s="1">
        <v>0</v>
      </c>
      <c r="R46" s="1">
        <v>8</v>
      </c>
      <c r="S46" s="1">
        <v>5</v>
      </c>
      <c r="T46" s="1">
        <v>3</v>
      </c>
      <c r="U46" s="1">
        <v>3</v>
      </c>
      <c r="V46" s="1">
        <v>2</v>
      </c>
      <c r="W46" s="1">
        <v>1</v>
      </c>
      <c r="X46" s="1">
        <v>79</v>
      </c>
      <c r="Y46" s="1">
        <v>45</v>
      </c>
      <c r="Z46" s="1">
        <v>34</v>
      </c>
    </row>
    <row r="47" spans="1:26" x14ac:dyDescent="0.2">
      <c r="A47" s="8">
        <v>18</v>
      </c>
      <c r="B47" s="1">
        <v>158</v>
      </c>
      <c r="C47" s="1">
        <v>63</v>
      </c>
      <c r="D47" s="1">
        <v>95</v>
      </c>
      <c r="E47" s="1">
        <v>80</v>
      </c>
      <c r="F47" s="1">
        <v>28</v>
      </c>
      <c r="G47" s="1">
        <v>52</v>
      </c>
      <c r="H47" s="1">
        <v>44</v>
      </c>
      <c r="I47" s="1">
        <v>15</v>
      </c>
      <c r="J47" s="1">
        <v>29</v>
      </c>
      <c r="K47" s="1">
        <v>25</v>
      </c>
      <c r="L47" s="1">
        <v>9</v>
      </c>
      <c r="M47" s="1">
        <v>16</v>
      </c>
      <c r="N47" s="8">
        <v>18</v>
      </c>
      <c r="O47" s="1">
        <v>5</v>
      </c>
      <c r="P47" s="1">
        <v>3</v>
      </c>
      <c r="Q47" s="1">
        <v>2</v>
      </c>
      <c r="R47" s="1">
        <v>6</v>
      </c>
      <c r="S47" s="1">
        <v>1</v>
      </c>
      <c r="T47" s="1">
        <v>5</v>
      </c>
      <c r="U47" s="1">
        <v>3</v>
      </c>
      <c r="V47" s="1">
        <v>3</v>
      </c>
      <c r="W47" s="1">
        <v>0</v>
      </c>
      <c r="X47" s="1">
        <v>75</v>
      </c>
      <c r="Y47" s="1">
        <v>32</v>
      </c>
      <c r="Z47" s="1">
        <v>43</v>
      </c>
    </row>
    <row r="48" spans="1:26" x14ac:dyDescent="0.2">
      <c r="A48" s="8">
        <v>19</v>
      </c>
      <c r="B48" s="1">
        <v>186</v>
      </c>
      <c r="C48" s="1">
        <v>96</v>
      </c>
      <c r="D48" s="1">
        <v>90</v>
      </c>
      <c r="E48" s="1">
        <v>101</v>
      </c>
      <c r="F48" s="1">
        <v>51</v>
      </c>
      <c r="G48" s="1">
        <v>50</v>
      </c>
      <c r="H48" s="1">
        <v>57</v>
      </c>
      <c r="I48" s="1">
        <v>32</v>
      </c>
      <c r="J48" s="1">
        <v>25</v>
      </c>
      <c r="K48" s="1">
        <v>23</v>
      </c>
      <c r="L48" s="1">
        <v>7</v>
      </c>
      <c r="M48" s="1">
        <v>16</v>
      </c>
      <c r="N48" s="8">
        <v>19</v>
      </c>
      <c r="O48" s="1">
        <v>8</v>
      </c>
      <c r="P48" s="1">
        <v>7</v>
      </c>
      <c r="Q48" s="1">
        <v>1</v>
      </c>
      <c r="R48" s="1">
        <v>13</v>
      </c>
      <c r="S48" s="1">
        <v>5</v>
      </c>
      <c r="T48" s="1">
        <v>8</v>
      </c>
      <c r="U48" s="1">
        <v>14</v>
      </c>
      <c r="V48" s="1">
        <v>6</v>
      </c>
      <c r="W48" s="1">
        <v>8</v>
      </c>
      <c r="X48" s="1">
        <v>71</v>
      </c>
      <c r="Y48" s="1">
        <v>39</v>
      </c>
      <c r="Z48" s="1">
        <v>32</v>
      </c>
    </row>
    <row r="49" spans="1:26" x14ac:dyDescent="0.2">
      <c r="A49" s="8">
        <v>20</v>
      </c>
      <c r="B49" s="1">
        <v>191</v>
      </c>
      <c r="C49" s="1">
        <v>96</v>
      </c>
      <c r="D49" s="1">
        <v>95</v>
      </c>
      <c r="E49" s="1">
        <v>111</v>
      </c>
      <c r="F49" s="1">
        <v>50</v>
      </c>
      <c r="G49" s="1">
        <v>61</v>
      </c>
      <c r="H49" s="1">
        <v>58</v>
      </c>
      <c r="I49" s="1">
        <v>24</v>
      </c>
      <c r="J49" s="1">
        <v>34</v>
      </c>
      <c r="K49" s="1">
        <v>36</v>
      </c>
      <c r="L49" s="1">
        <v>19</v>
      </c>
      <c r="M49" s="1">
        <v>17</v>
      </c>
      <c r="N49" s="8">
        <v>20</v>
      </c>
      <c r="O49" s="1">
        <v>7</v>
      </c>
      <c r="P49" s="1">
        <v>5</v>
      </c>
      <c r="Q49" s="1">
        <v>2</v>
      </c>
      <c r="R49" s="1">
        <v>10</v>
      </c>
      <c r="S49" s="1">
        <v>2</v>
      </c>
      <c r="T49" s="1">
        <v>8</v>
      </c>
      <c r="U49" s="1">
        <v>13</v>
      </c>
      <c r="V49" s="1">
        <v>7</v>
      </c>
      <c r="W49" s="1">
        <v>6</v>
      </c>
      <c r="X49" s="1">
        <v>67</v>
      </c>
      <c r="Y49" s="1">
        <v>39</v>
      </c>
      <c r="Z49" s="1">
        <v>28</v>
      </c>
    </row>
    <row r="50" spans="1:26" x14ac:dyDescent="0.2">
      <c r="A50" s="8">
        <v>21</v>
      </c>
      <c r="B50" s="1">
        <v>213</v>
      </c>
      <c r="C50" s="1">
        <v>112</v>
      </c>
      <c r="D50" s="1">
        <v>101</v>
      </c>
      <c r="E50" s="1">
        <v>137</v>
      </c>
      <c r="F50" s="1">
        <v>71</v>
      </c>
      <c r="G50" s="1">
        <v>66</v>
      </c>
      <c r="H50" s="1">
        <v>66</v>
      </c>
      <c r="I50" s="1">
        <v>34</v>
      </c>
      <c r="J50" s="1">
        <v>32</v>
      </c>
      <c r="K50" s="1">
        <v>44</v>
      </c>
      <c r="L50" s="1">
        <v>21</v>
      </c>
      <c r="M50" s="1">
        <v>23</v>
      </c>
      <c r="N50" s="8">
        <v>21</v>
      </c>
      <c r="O50" s="1">
        <v>10</v>
      </c>
      <c r="P50" s="1">
        <v>10</v>
      </c>
      <c r="Q50" s="1">
        <v>0</v>
      </c>
      <c r="R50" s="1">
        <v>17</v>
      </c>
      <c r="S50" s="1">
        <v>6</v>
      </c>
      <c r="T50" s="1">
        <v>11</v>
      </c>
      <c r="U50" s="1">
        <v>18</v>
      </c>
      <c r="V50" s="1">
        <v>9</v>
      </c>
      <c r="W50" s="1">
        <v>9</v>
      </c>
      <c r="X50" s="1">
        <v>58</v>
      </c>
      <c r="Y50" s="1">
        <v>32</v>
      </c>
      <c r="Z50" s="1">
        <v>26</v>
      </c>
    </row>
    <row r="51" spans="1:26" x14ac:dyDescent="0.2">
      <c r="A51" s="8">
        <v>22</v>
      </c>
      <c r="B51" s="1">
        <v>202</v>
      </c>
      <c r="C51" s="1">
        <v>109</v>
      </c>
      <c r="D51" s="1">
        <v>93</v>
      </c>
      <c r="E51" s="1">
        <v>124</v>
      </c>
      <c r="F51" s="1">
        <v>63</v>
      </c>
      <c r="G51" s="1">
        <v>61</v>
      </c>
      <c r="H51" s="1">
        <v>55</v>
      </c>
      <c r="I51" s="1">
        <v>27</v>
      </c>
      <c r="J51" s="1">
        <v>28</v>
      </c>
      <c r="K51" s="1">
        <v>43</v>
      </c>
      <c r="L51" s="1">
        <v>25</v>
      </c>
      <c r="M51" s="1">
        <v>18</v>
      </c>
      <c r="N51" s="8">
        <v>22</v>
      </c>
      <c r="O51" s="1">
        <v>6</v>
      </c>
      <c r="P51" s="1">
        <v>5</v>
      </c>
      <c r="Q51" s="1">
        <v>1</v>
      </c>
      <c r="R51" s="1">
        <v>20</v>
      </c>
      <c r="S51" s="1">
        <v>6</v>
      </c>
      <c r="T51" s="1">
        <v>14</v>
      </c>
      <c r="U51" s="1">
        <v>11</v>
      </c>
      <c r="V51" s="1">
        <v>5</v>
      </c>
      <c r="W51" s="1">
        <v>6</v>
      </c>
      <c r="X51" s="1">
        <v>67</v>
      </c>
      <c r="Y51" s="1">
        <v>41</v>
      </c>
      <c r="Z51" s="1">
        <v>26</v>
      </c>
    </row>
    <row r="52" spans="1:26" x14ac:dyDescent="0.2">
      <c r="A52" s="8">
        <v>23</v>
      </c>
      <c r="B52" s="1">
        <v>222</v>
      </c>
      <c r="C52" s="1">
        <v>111</v>
      </c>
      <c r="D52" s="1">
        <v>111</v>
      </c>
      <c r="E52" s="1">
        <v>137</v>
      </c>
      <c r="F52" s="1">
        <v>64</v>
      </c>
      <c r="G52" s="1">
        <v>73</v>
      </c>
      <c r="H52" s="1">
        <v>69</v>
      </c>
      <c r="I52" s="1">
        <v>21</v>
      </c>
      <c r="J52" s="1">
        <v>48</v>
      </c>
      <c r="K52" s="1">
        <v>42</v>
      </c>
      <c r="L52" s="1">
        <v>29</v>
      </c>
      <c r="M52" s="1">
        <v>13</v>
      </c>
      <c r="N52" s="8">
        <v>23</v>
      </c>
      <c r="O52" s="1">
        <v>6</v>
      </c>
      <c r="P52" s="1">
        <v>4</v>
      </c>
      <c r="Q52" s="1">
        <v>2</v>
      </c>
      <c r="R52" s="1">
        <v>20</v>
      </c>
      <c r="S52" s="1">
        <v>10</v>
      </c>
      <c r="T52" s="1">
        <v>10</v>
      </c>
      <c r="U52" s="1">
        <v>14</v>
      </c>
      <c r="V52" s="1">
        <v>8</v>
      </c>
      <c r="W52" s="1">
        <v>6</v>
      </c>
      <c r="X52" s="1">
        <v>71</v>
      </c>
      <c r="Y52" s="1">
        <v>39</v>
      </c>
      <c r="Z52" s="1">
        <v>32</v>
      </c>
    </row>
    <row r="53" spans="1:26" x14ac:dyDescent="0.2">
      <c r="A53" s="8">
        <v>24</v>
      </c>
      <c r="B53" s="1">
        <v>209</v>
      </c>
      <c r="C53" s="1">
        <v>107</v>
      </c>
      <c r="D53" s="1">
        <v>102</v>
      </c>
      <c r="E53" s="1">
        <v>134</v>
      </c>
      <c r="F53" s="1">
        <v>66</v>
      </c>
      <c r="G53" s="1">
        <v>68</v>
      </c>
      <c r="H53" s="1">
        <v>67</v>
      </c>
      <c r="I53" s="1">
        <v>32</v>
      </c>
      <c r="J53" s="1">
        <v>35</v>
      </c>
      <c r="K53" s="1">
        <v>44</v>
      </c>
      <c r="L53" s="1">
        <v>23</v>
      </c>
      <c r="M53" s="1">
        <v>21</v>
      </c>
      <c r="N53" s="8">
        <v>24</v>
      </c>
      <c r="O53" s="1">
        <v>9</v>
      </c>
      <c r="P53" s="1">
        <v>5</v>
      </c>
      <c r="Q53" s="1">
        <v>4</v>
      </c>
      <c r="R53" s="1">
        <v>14</v>
      </c>
      <c r="S53" s="1">
        <v>6</v>
      </c>
      <c r="T53" s="1">
        <v>8</v>
      </c>
      <c r="U53" s="1">
        <v>15</v>
      </c>
      <c r="V53" s="1">
        <v>9</v>
      </c>
      <c r="W53" s="1">
        <v>6</v>
      </c>
      <c r="X53" s="1">
        <v>60</v>
      </c>
      <c r="Y53" s="1">
        <v>32</v>
      </c>
      <c r="Z53" s="1">
        <v>28</v>
      </c>
    </row>
    <row r="54" spans="1:26" x14ac:dyDescent="0.2">
      <c r="A54" s="8">
        <v>25</v>
      </c>
      <c r="B54" s="1">
        <v>209</v>
      </c>
      <c r="C54" s="1">
        <v>113</v>
      </c>
      <c r="D54" s="1">
        <v>96</v>
      </c>
      <c r="E54" s="1">
        <v>124</v>
      </c>
      <c r="F54" s="1">
        <v>74</v>
      </c>
      <c r="G54" s="1">
        <v>50</v>
      </c>
      <c r="H54" s="1">
        <v>69</v>
      </c>
      <c r="I54" s="1">
        <v>41</v>
      </c>
      <c r="J54" s="1">
        <v>28</v>
      </c>
      <c r="K54" s="1">
        <v>26</v>
      </c>
      <c r="L54" s="1">
        <v>16</v>
      </c>
      <c r="M54" s="1">
        <v>10</v>
      </c>
      <c r="N54" s="8">
        <v>25</v>
      </c>
      <c r="O54" s="1">
        <v>6</v>
      </c>
      <c r="P54" s="1">
        <v>4</v>
      </c>
      <c r="Q54" s="1">
        <v>2</v>
      </c>
      <c r="R54" s="1">
        <v>23</v>
      </c>
      <c r="S54" s="1">
        <v>13</v>
      </c>
      <c r="T54" s="1">
        <v>10</v>
      </c>
      <c r="U54" s="1">
        <v>7</v>
      </c>
      <c r="V54" s="1">
        <v>4</v>
      </c>
      <c r="W54" s="1">
        <v>3</v>
      </c>
      <c r="X54" s="1">
        <v>78</v>
      </c>
      <c r="Y54" s="1">
        <v>35</v>
      </c>
      <c r="Z54" s="1">
        <v>43</v>
      </c>
    </row>
    <row r="55" spans="1:26" x14ac:dyDescent="0.2">
      <c r="A55" s="8">
        <v>26</v>
      </c>
      <c r="B55" s="1">
        <v>234</v>
      </c>
      <c r="C55" s="1">
        <v>132</v>
      </c>
      <c r="D55" s="1">
        <v>102</v>
      </c>
      <c r="E55" s="1">
        <v>151</v>
      </c>
      <c r="F55" s="1">
        <v>87</v>
      </c>
      <c r="G55" s="1">
        <v>64</v>
      </c>
      <c r="H55" s="1">
        <v>65</v>
      </c>
      <c r="I55" s="1">
        <v>33</v>
      </c>
      <c r="J55" s="1">
        <v>32</v>
      </c>
      <c r="K55" s="1">
        <v>59</v>
      </c>
      <c r="L55" s="1">
        <v>38</v>
      </c>
      <c r="M55" s="1">
        <v>21</v>
      </c>
      <c r="N55" s="8">
        <v>26</v>
      </c>
      <c r="O55" s="1">
        <v>10</v>
      </c>
      <c r="P55" s="1">
        <v>7</v>
      </c>
      <c r="Q55" s="1">
        <v>3</v>
      </c>
      <c r="R55" s="1">
        <v>17</v>
      </c>
      <c r="S55" s="1">
        <v>9</v>
      </c>
      <c r="T55" s="1">
        <v>8</v>
      </c>
      <c r="U55" s="1">
        <v>14</v>
      </c>
      <c r="V55" s="1">
        <v>8</v>
      </c>
      <c r="W55" s="1">
        <v>6</v>
      </c>
      <c r="X55" s="1">
        <v>69</v>
      </c>
      <c r="Y55" s="1">
        <v>37</v>
      </c>
      <c r="Z55" s="1">
        <v>32</v>
      </c>
    </row>
    <row r="56" spans="1:26" x14ac:dyDescent="0.2">
      <c r="A56" s="8">
        <v>27</v>
      </c>
      <c r="B56" s="1">
        <v>216</v>
      </c>
      <c r="C56" s="1">
        <v>101</v>
      </c>
      <c r="D56" s="1">
        <v>115</v>
      </c>
      <c r="E56" s="1">
        <v>140</v>
      </c>
      <c r="F56" s="1">
        <v>73</v>
      </c>
      <c r="G56" s="1">
        <v>67</v>
      </c>
      <c r="H56" s="1">
        <v>59</v>
      </c>
      <c r="I56" s="1">
        <v>25</v>
      </c>
      <c r="J56" s="1">
        <v>34</v>
      </c>
      <c r="K56" s="1">
        <v>49</v>
      </c>
      <c r="L56" s="1">
        <v>32</v>
      </c>
      <c r="M56" s="1">
        <v>17</v>
      </c>
      <c r="N56" s="8">
        <v>27</v>
      </c>
      <c r="O56" s="1">
        <v>8</v>
      </c>
      <c r="P56" s="1">
        <v>7</v>
      </c>
      <c r="Q56" s="1">
        <v>1</v>
      </c>
      <c r="R56" s="1">
        <v>24</v>
      </c>
      <c r="S56" s="1">
        <v>9</v>
      </c>
      <c r="T56" s="1">
        <v>15</v>
      </c>
      <c r="U56" s="1">
        <v>12</v>
      </c>
      <c r="V56" s="1">
        <v>7</v>
      </c>
      <c r="W56" s="1">
        <v>5</v>
      </c>
      <c r="X56" s="1">
        <v>64</v>
      </c>
      <c r="Y56" s="1">
        <v>21</v>
      </c>
      <c r="Z56" s="1">
        <v>43</v>
      </c>
    </row>
    <row r="57" spans="1:26" x14ac:dyDescent="0.2">
      <c r="A57" s="8">
        <v>28</v>
      </c>
      <c r="B57" s="1">
        <v>164</v>
      </c>
      <c r="C57" s="1">
        <v>74</v>
      </c>
      <c r="D57" s="1">
        <v>90</v>
      </c>
      <c r="E57" s="1">
        <v>102</v>
      </c>
      <c r="F57" s="1">
        <v>52</v>
      </c>
      <c r="G57" s="1">
        <v>50</v>
      </c>
      <c r="H57" s="1">
        <v>53</v>
      </c>
      <c r="I57" s="1">
        <v>26</v>
      </c>
      <c r="J57" s="1">
        <v>27</v>
      </c>
      <c r="K57" s="1">
        <v>31</v>
      </c>
      <c r="L57" s="1">
        <v>16</v>
      </c>
      <c r="M57" s="1">
        <v>15</v>
      </c>
      <c r="N57" s="8">
        <v>28</v>
      </c>
      <c r="O57" s="1">
        <v>3</v>
      </c>
      <c r="P57" s="1">
        <v>2</v>
      </c>
      <c r="Q57" s="1">
        <v>1</v>
      </c>
      <c r="R57" s="1">
        <v>15</v>
      </c>
      <c r="S57" s="1">
        <v>8</v>
      </c>
      <c r="T57" s="1">
        <v>7</v>
      </c>
      <c r="U57" s="1">
        <v>7</v>
      </c>
      <c r="V57" s="1">
        <v>5</v>
      </c>
      <c r="W57" s="1">
        <v>2</v>
      </c>
      <c r="X57" s="1">
        <v>55</v>
      </c>
      <c r="Y57" s="1">
        <v>17</v>
      </c>
      <c r="Z57" s="1">
        <v>38</v>
      </c>
    </row>
    <row r="58" spans="1:26" x14ac:dyDescent="0.2">
      <c r="A58" s="8">
        <v>29</v>
      </c>
      <c r="B58" s="1">
        <v>193</v>
      </c>
      <c r="C58" s="1">
        <v>102</v>
      </c>
      <c r="D58" s="1">
        <v>91</v>
      </c>
      <c r="E58" s="1">
        <v>125</v>
      </c>
      <c r="F58" s="1">
        <v>68</v>
      </c>
      <c r="G58" s="1">
        <v>57</v>
      </c>
      <c r="H58" s="1">
        <v>53</v>
      </c>
      <c r="I58" s="1">
        <v>26</v>
      </c>
      <c r="J58" s="1">
        <v>27</v>
      </c>
      <c r="K58" s="1">
        <v>44</v>
      </c>
      <c r="L58" s="1">
        <v>23</v>
      </c>
      <c r="M58" s="1">
        <v>21</v>
      </c>
      <c r="N58" s="8">
        <v>29</v>
      </c>
      <c r="O58" s="1">
        <v>5</v>
      </c>
      <c r="P58" s="1">
        <v>4</v>
      </c>
      <c r="Q58" s="1">
        <v>1</v>
      </c>
      <c r="R58" s="1">
        <v>23</v>
      </c>
      <c r="S58" s="1">
        <v>15</v>
      </c>
      <c r="T58" s="1">
        <v>8</v>
      </c>
      <c r="U58" s="1">
        <v>11</v>
      </c>
      <c r="V58" s="1">
        <v>6</v>
      </c>
      <c r="W58" s="1">
        <v>5</v>
      </c>
      <c r="X58" s="1">
        <v>57</v>
      </c>
      <c r="Y58" s="1">
        <v>28</v>
      </c>
      <c r="Z58" s="1">
        <v>29</v>
      </c>
    </row>
    <row r="59" spans="1:26" x14ac:dyDescent="0.2">
      <c r="A59" s="8">
        <v>30</v>
      </c>
      <c r="B59" s="1">
        <v>170</v>
      </c>
      <c r="C59" s="1">
        <v>95</v>
      </c>
      <c r="D59" s="1">
        <v>75</v>
      </c>
      <c r="E59" s="1">
        <v>116</v>
      </c>
      <c r="F59" s="1">
        <v>66</v>
      </c>
      <c r="G59" s="1">
        <v>50</v>
      </c>
      <c r="H59" s="1">
        <v>48</v>
      </c>
      <c r="I59" s="1">
        <v>26</v>
      </c>
      <c r="J59" s="1">
        <v>22</v>
      </c>
      <c r="K59" s="1">
        <v>44</v>
      </c>
      <c r="L59" s="1">
        <v>28</v>
      </c>
      <c r="M59" s="1">
        <v>16</v>
      </c>
      <c r="N59" s="8">
        <v>30</v>
      </c>
      <c r="O59" s="1">
        <v>2</v>
      </c>
      <c r="P59" s="1">
        <v>1</v>
      </c>
      <c r="Q59" s="1">
        <v>1</v>
      </c>
      <c r="R59" s="1">
        <v>22</v>
      </c>
      <c r="S59" s="1">
        <v>11</v>
      </c>
      <c r="T59" s="1">
        <v>11</v>
      </c>
      <c r="U59" s="1">
        <v>8</v>
      </c>
      <c r="V59" s="1">
        <v>5</v>
      </c>
      <c r="W59" s="1">
        <v>3</v>
      </c>
      <c r="X59" s="1">
        <v>46</v>
      </c>
      <c r="Y59" s="1">
        <v>24</v>
      </c>
      <c r="Z59" s="1">
        <v>22</v>
      </c>
    </row>
    <row r="60" spans="1:26" x14ac:dyDescent="0.2">
      <c r="A60" s="8">
        <v>31</v>
      </c>
      <c r="B60" s="1">
        <v>138</v>
      </c>
      <c r="C60" s="1">
        <v>70</v>
      </c>
      <c r="D60" s="1">
        <v>68</v>
      </c>
      <c r="E60" s="1">
        <v>83</v>
      </c>
      <c r="F60" s="1">
        <v>48</v>
      </c>
      <c r="G60" s="1">
        <v>35</v>
      </c>
      <c r="H60" s="1">
        <v>39</v>
      </c>
      <c r="I60" s="1">
        <v>20</v>
      </c>
      <c r="J60" s="1">
        <v>19</v>
      </c>
      <c r="K60" s="1">
        <v>27</v>
      </c>
      <c r="L60" s="1">
        <v>19</v>
      </c>
      <c r="M60" s="1">
        <v>8</v>
      </c>
      <c r="N60" s="8">
        <v>31</v>
      </c>
      <c r="O60" s="1">
        <v>2</v>
      </c>
      <c r="P60" s="1">
        <v>0</v>
      </c>
      <c r="Q60" s="1">
        <v>2</v>
      </c>
      <c r="R60" s="1">
        <v>15</v>
      </c>
      <c r="S60" s="1">
        <v>9</v>
      </c>
      <c r="T60" s="1">
        <v>6</v>
      </c>
      <c r="U60" s="1">
        <v>9</v>
      </c>
      <c r="V60" s="1">
        <v>5</v>
      </c>
      <c r="W60" s="1">
        <v>4</v>
      </c>
      <c r="X60" s="1">
        <v>46</v>
      </c>
      <c r="Y60" s="1">
        <v>17</v>
      </c>
      <c r="Z60" s="1">
        <v>29</v>
      </c>
    </row>
    <row r="61" spans="1:26" x14ac:dyDescent="0.2">
      <c r="A61" s="8">
        <v>32</v>
      </c>
      <c r="B61" s="1">
        <v>139</v>
      </c>
      <c r="C61" s="1">
        <v>75</v>
      </c>
      <c r="D61" s="1">
        <v>64</v>
      </c>
      <c r="E61" s="1">
        <v>95</v>
      </c>
      <c r="F61" s="1">
        <v>51</v>
      </c>
      <c r="G61" s="1">
        <v>44</v>
      </c>
      <c r="H61" s="1">
        <v>46</v>
      </c>
      <c r="I61" s="1">
        <v>27</v>
      </c>
      <c r="J61" s="1">
        <v>19</v>
      </c>
      <c r="K61" s="1">
        <v>29</v>
      </c>
      <c r="L61" s="1">
        <v>11</v>
      </c>
      <c r="M61" s="1">
        <v>18</v>
      </c>
      <c r="N61" s="8">
        <v>32</v>
      </c>
      <c r="O61" s="1">
        <v>5</v>
      </c>
      <c r="P61" s="1">
        <v>4</v>
      </c>
      <c r="Q61" s="1">
        <v>1</v>
      </c>
      <c r="R61" s="1">
        <v>15</v>
      </c>
      <c r="S61" s="1">
        <v>9</v>
      </c>
      <c r="T61" s="1">
        <v>6</v>
      </c>
      <c r="U61" s="1">
        <v>3</v>
      </c>
      <c r="V61" s="1">
        <v>2</v>
      </c>
      <c r="W61" s="1">
        <v>1</v>
      </c>
      <c r="X61" s="1">
        <v>41</v>
      </c>
      <c r="Y61" s="1">
        <v>22</v>
      </c>
      <c r="Z61" s="1">
        <v>19</v>
      </c>
    </row>
    <row r="62" spans="1:26" x14ac:dyDescent="0.2">
      <c r="A62" s="8">
        <v>33</v>
      </c>
      <c r="B62" s="1">
        <v>122</v>
      </c>
      <c r="C62" s="1">
        <v>64</v>
      </c>
      <c r="D62" s="1">
        <v>58</v>
      </c>
      <c r="E62" s="1">
        <v>85</v>
      </c>
      <c r="F62" s="1">
        <v>46</v>
      </c>
      <c r="G62" s="1">
        <v>39</v>
      </c>
      <c r="H62" s="1">
        <v>34</v>
      </c>
      <c r="I62" s="1">
        <v>20</v>
      </c>
      <c r="J62" s="1">
        <v>14</v>
      </c>
      <c r="K62" s="1">
        <v>22</v>
      </c>
      <c r="L62" s="1">
        <v>9</v>
      </c>
      <c r="M62" s="1">
        <v>13</v>
      </c>
      <c r="N62" s="8">
        <v>33</v>
      </c>
      <c r="O62" s="1">
        <v>6</v>
      </c>
      <c r="P62" s="1">
        <v>4</v>
      </c>
      <c r="Q62" s="1">
        <v>2</v>
      </c>
      <c r="R62" s="1">
        <v>23</v>
      </c>
      <c r="S62" s="1">
        <v>13</v>
      </c>
      <c r="T62" s="1">
        <v>10</v>
      </c>
      <c r="U62" s="1">
        <v>1</v>
      </c>
      <c r="V62" s="1">
        <v>1</v>
      </c>
      <c r="W62" s="1">
        <v>0</v>
      </c>
      <c r="X62" s="1">
        <v>36</v>
      </c>
      <c r="Y62" s="1">
        <v>17</v>
      </c>
      <c r="Z62" s="1">
        <v>19</v>
      </c>
    </row>
    <row r="63" spans="1:26" x14ac:dyDescent="0.2">
      <c r="A63" s="8">
        <v>34</v>
      </c>
      <c r="B63" s="1">
        <v>108</v>
      </c>
      <c r="C63" s="1">
        <v>41</v>
      </c>
      <c r="D63" s="1">
        <v>67</v>
      </c>
      <c r="E63" s="1">
        <v>73</v>
      </c>
      <c r="F63" s="1">
        <v>26</v>
      </c>
      <c r="G63" s="1">
        <v>47</v>
      </c>
      <c r="H63" s="1">
        <v>38</v>
      </c>
      <c r="I63" s="1">
        <v>12</v>
      </c>
      <c r="J63" s="1">
        <v>26</v>
      </c>
      <c r="K63" s="1">
        <v>17</v>
      </c>
      <c r="L63" s="1">
        <v>10</v>
      </c>
      <c r="M63" s="1">
        <v>7</v>
      </c>
      <c r="N63" s="8">
        <v>34</v>
      </c>
      <c r="O63" s="1">
        <v>2</v>
      </c>
      <c r="P63" s="1">
        <v>0</v>
      </c>
      <c r="Q63" s="1">
        <v>2</v>
      </c>
      <c r="R63" s="1">
        <v>16</v>
      </c>
      <c r="S63" s="1">
        <v>4</v>
      </c>
      <c r="T63" s="1">
        <v>12</v>
      </c>
      <c r="U63" s="1">
        <v>6</v>
      </c>
      <c r="V63" s="1">
        <v>4</v>
      </c>
      <c r="W63" s="1">
        <v>2</v>
      </c>
      <c r="X63" s="1">
        <v>29</v>
      </c>
      <c r="Y63" s="1">
        <v>11</v>
      </c>
      <c r="Z63" s="1">
        <v>18</v>
      </c>
    </row>
    <row r="64" spans="1:26" x14ac:dyDescent="0.2">
      <c r="A64" s="8">
        <v>35</v>
      </c>
      <c r="B64" s="1">
        <v>123</v>
      </c>
      <c r="C64" s="1">
        <v>53</v>
      </c>
      <c r="D64" s="1">
        <v>70</v>
      </c>
      <c r="E64" s="1">
        <v>81</v>
      </c>
      <c r="F64" s="1">
        <v>35</v>
      </c>
      <c r="G64" s="1">
        <v>46</v>
      </c>
      <c r="H64" s="1">
        <v>34</v>
      </c>
      <c r="I64" s="1">
        <v>14</v>
      </c>
      <c r="J64" s="1">
        <v>20</v>
      </c>
      <c r="K64" s="1">
        <v>19</v>
      </c>
      <c r="L64" s="1">
        <v>7</v>
      </c>
      <c r="M64" s="1">
        <v>12</v>
      </c>
      <c r="N64" s="8">
        <v>35</v>
      </c>
      <c r="O64" s="1">
        <v>4</v>
      </c>
      <c r="P64" s="1">
        <v>2</v>
      </c>
      <c r="Q64" s="1">
        <v>2</v>
      </c>
      <c r="R64" s="1">
        <v>24</v>
      </c>
      <c r="S64" s="1">
        <v>12</v>
      </c>
      <c r="T64" s="1">
        <v>12</v>
      </c>
      <c r="U64" s="1">
        <v>1</v>
      </c>
      <c r="V64" s="1">
        <v>1</v>
      </c>
      <c r="W64" s="1">
        <v>0</v>
      </c>
      <c r="X64" s="1">
        <v>41</v>
      </c>
      <c r="Y64" s="1">
        <v>17</v>
      </c>
      <c r="Z64" s="1">
        <v>24</v>
      </c>
    </row>
    <row r="65" spans="1:26" x14ac:dyDescent="0.2">
      <c r="A65" s="8">
        <v>36</v>
      </c>
      <c r="B65" s="1">
        <v>91</v>
      </c>
      <c r="C65" s="1">
        <v>49</v>
      </c>
      <c r="D65" s="1">
        <v>42</v>
      </c>
      <c r="E65" s="1">
        <v>62</v>
      </c>
      <c r="F65" s="1">
        <v>34</v>
      </c>
      <c r="G65" s="1">
        <v>28</v>
      </c>
      <c r="H65" s="1">
        <v>26</v>
      </c>
      <c r="I65" s="1">
        <v>9</v>
      </c>
      <c r="J65" s="1">
        <v>17</v>
      </c>
      <c r="K65" s="1">
        <v>25</v>
      </c>
      <c r="L65" s="1">
        <v>16</v>
      </c>
      <c r="M65" s="1">
        <v>9</v>
      </c>
      <c r="N65" s="8">
        <v>36</v>
      </c>
      <c r="O65" s="1">
        <v>1</v>
      </c>
      <c r="P65" s="1">
        <v>1</v>
      </c>
      <c r="Q65" s="1">
        <v>0</v>
      </c>
      <c r="R65" s="1">
        <v>10</v>
      </c>
      <c r="S65" s="1">
        <v>8</v>
      </c>
      <c r="T65" s="1">
        <v>2</v>
      </c>
      <c r="U65" s="1">
        <v>1</v>
      </c>
      <c r="V65" s="1">
        <v>0</v>
      </c>
      <c r="W65" s="1">
        <v>1</v>
      </c>
      <c r="X65" s="1">
        <v>28</v>
      </c>
      <c r="Y65" s="1">
        <v>15</v>
      </c>
      <c r="Z65" s="1">
        <v>13</v>
      </c>
    </row>
    <row r="66" spans="1:26" x14ac:dyDescent="0.2">
      <c r="A66" s="8">
        <v>37</v>
      </c>
      <c r="B66" s="1">
        <v>77</v>
      </c>
      <c r="C66" s="1">
        <v>42</v>
      </c>
      <c r="D66" s="1">
        <v>35</v>
      </c>
      <c r="E66" s="1">
        <v>49</v>
      </c>
      <c r="F66" s="1">
        <v>28</v>
      </c>
      <c r="G66" s="1">
        <v>21</v>
      </c>
      <c r="H66" s="1">
        <v>14</v>
      </c>
      <c r="I66" s="1">
        <v>4</v>
      </c>
      <c r="J66" s="1">
        <v>10</v>
      </c>
      <c r="K66" s="1">
        <v>20</v>
      </c>
      <c r="L66" s="1">
        <v>12</v>
      </c>
      <c r="M66" s="1">
        <v>8</v>
      </c>
      <c r="N66" s="8">
        <v>37</v>
      </c>
      <c r="O66" s="1">
        <v>1</v>
      </c>
      <c r="P66" s="1">
        <v>1</v>
      </c>
      <c r="Q66" s="1">
        <v>0</v>
      </c>
      <c r="R66" s="1">
        <v>14</v>
      </c>
      <c r="S66" s="1">
        <v>11</v>
      </c>
      <c r="T66" s="1">
        <v>3</v>
      </c>
      <c r="U66" s="1">
        <v>2</v>
      </c>
      <c r="V66" s="1">
        <v>1</v>
      </c>
      <c r="W66" s="1">
        <v>1</v>
      </c>
      <c r="X66" s="1">
        <v>26</v>
      </c>
      <c r="Y66" s="1">
        <v>13</v>
      </c>
      <c r="Z66" s="1">
        <v>13</v>
      </c>
    </row>
    <row r="67" spans="1:26" x14ac:dyDescent="0.2">
      <c r="A67" s="8">
        <v>38</v>
      </c>
      <c r="B67" s="1">
        <v>79</v>
      </c>
      <c r="C67" s="1">
        <v>36</v>
      </c>
      <c r="D67" s="1">
        <v>43</v>
      </c>
      <c r="E67" s="1">
        <v>52</v>
      </c>
      <c r="F67" s="1">
        <v>22</v>
      </c>
      <c r="G67" s="1">
        <v>30</v>
      </c>
      <c r="H67" s="1">
        <v>23</v>
      </c>
      <c r="I67" s="1">
        <v>8</v>
      </c>
      <c r="J67" s="1">
        <v>15</v>
      </c>
      <c r="K67" s="1">
        <v>18</v>
      </c>
      <c r="L67" s="1">
        <v>9</v>
      </c>
      <c r="M67" s="1">
        <v>9</v>
      </c>
      <c r="N67" s="8">
        <v>38</v>
      </c>
      <c r="O67" s="1">
        <v>2</v>
      </c>
      <c r="P67" s="1">
        <v>2</v>
      </c>
      <c r="Q67" s="1">
        <v>0</v>
      </c>
      <c r="R67" s="1">
        <v>9</v>
      </c>
      <c r="S67" s="1">
        <v>3</v>
      </c>
      <c r="T67" s="1">
        <v>6</v>
      </c>
      <c r="U67" s="1">
        <v>1</v>
      </c>
      <c r="V67" s="1">
        <v>0</v>
      </c>
      <c r="W67" s="1">
        <v>1</v>
      </c>
      <c r="X67" s="1">
        <v>26</v>
      </c>
      <c r="Y67" s="1">
        <v>14</v>
      </c>
      <c r="Z67" s="1">
        <v>12</v>
      </c>
    </row>
    <row r="68" spans="1:26" x14ac:dyDescent="0.2">
      <c r="A68" s="8">
        <v>39</v>
      </c>
      <c r="B68" s="1">
        <v>82</v>
      </c>
      <c r="C68" s="1">
        <v>41</v>
      </c>
      <c r="D68" s="1">
        <v>41</v>
      </c>
      <c r="E68" s="1">
        <v>55</v>
      </c>
      <c r="F68" s="1">
        <v>29</v>
      </c>
      <c r="G68" s="1">
        <v>26</v>
      </c>
      <c r="H68" s="1">
        <v>22</v>
      </c>
      <c r="I68" s="1">
        <v>13</v>
      </c>
      <c r="J68" s="1">
        <v>9</v>
      </c>
      <c r="K68" s="1">
        <v>20</v>
      </c>
      <c r="L68" s="1">
        <v>11</v>
      </c>
      <c r="M68" s="1">
        <v>9</v>
      </c>
      <c r="N68" s="8">
        <v>39</v>
      </c>
      <c r="O68" s="1">
        <v>2</v>
      </c>
      <c r="P68" s="1">
        <v>0</v>
      </c>
      <c r="Q68" s="1">
        <v>2</v>
      </c>
      <c r="R68" s="1">
        <v>11</v>
      </c>
      <c r="S68" s="1">
        <v>5</v>
      </c>
      <c r="T68" s="1">
        <v>6</v>
      </c>
      <c r="U68" s="1">
        <v>3</v>
      </c>
      <c r="V68" s="1">
        <v>2</v>
      </c>
      <c r="W68" s="1">
        <v>1</v>
      </c>
      <c r="X68" s="1">
        <v>24</v>
      </c>
      <c r="Y68" s="1">
        <v>10</v>
      </c>
      <c r="Z68" s="1">
        <v>14</v>
      </c>
    </row>
    <row r="69" spans="1:26" x14ac:dyDescent="0.2">
      <c r="A69" s="8">
        <v>40</v>
      </c>
      <c r="B69" s="1">
        <v>78</v>
      </c>
      <c r="C69" s="1">
        <v>37</v>
      </c>
      <c r="D69" s="1">
        <v>41</v>
      </c>
      <c r="E69" s="1">
        <v>50</v>
      </c>
      <c r="F69" s="1">
        <v>23</v>
      </c>
      <c r="G69" s="1">
        <v>27</v>
      </c>
      <c r="H69" s="1">
        <v>23</v>
      </c>
      <c r="I69" s="1">
        <v>9</v>
      </c>
      <c r="J69" s="1">
        <v>14</v>
      </c>
      <c r="K69" s="1">
        <v>18</v>
      </c>
      <c r="L69" s="1">
        <v>9</v>
      </c>
      <c r="M69" s="1">
        <v>9</v>
      </c>
      <c r="N69" s="8">
        <v>40</v>
      </c>
      <c r="O69" s="1">
        <v>3</v>
      </c>
      <c r="P69" s="1">
        <v>2</v>
      </c>
      <c r="Q69" s="1">
        <v>1</v>
      </c>
      <c r="R69" s="1">
        <v>6</v>
      </c>
      <c r="S69" s="1">
        <v>3</v>
      </c>
      <c r="T69" s="1">
        <v>3</v>
      </c>
      <c r="U69" s="1">
        <v>2</v>
      </c>
      <c r="V69" s="1">
        <v>2</v>
      </c>
      <c r="W69" s="1">
        <v>0</v>
      </c>
      <c r="X69" s="1">
        <v>26</v>
      </c>
      <c r="Y69" s="1">
        <v>12</v>
      </c>
      <c r="Z69" s="1">
        <v>14</v>
      </c>
    </row>
    <row r="70" spans="1:26" x14ac:dyDescent="0.2">
      <c r="A70" s="8">
        <v>41</v>
      </c>
      <c r="B70" s="1">
        <v>50</v>
      </c>
      <c r="C70" s="1">
        <v>29</v>
      </c>
      <c r="D70" s="1">
        <v>21</v>
      </c>
      <c r="E70" s="1">
        <v>30</v>
      </c>
      <c r="F70" s="1">
        <v>19</v>
      </c>
      <c r="G70" s="1">
        <v>11</v>
      </c>
      <c r="H70" s="1">
        <v>11</v>
      </c>
      <c r="I70" s="1">
        <v>6</v>
      </c>
      <c r="J70" s="1">
        <v>5</v>
      </c>
      <c r="K70" s="1">
        <v>15</v>
      </c>
      <c r="L70" s="1">
        <v>11</v>
      </c>
      <c r="M70" s="1">
        <v>4</v>
      </c>
      <c r="N70" s="8">
        <v>41</v>
      </c>
      <c r="O70" s="1">
        <v>0</v>
      </c>
      <c r="P70" s="1">
        <v>0</v>
      </c>
      <c r="Q70" s="1">
        <v>0</v>
      </c>
      <c r="R70" s="1">
        <v>4</v>
      </c>
      <c r="S70" s="1">
        <v>2</v>
      </c>
      <c r="T70" s="1">
        <v>2</v>
      </c>
      <c r="U70" s="1">
        <v>2</v>
      </c>
      <c r="V70" s="1">
        <v>0</v>
      </c>
      <c r="W70" s="1">
        <v>2</v>
      </c>
      <c r="X70" s="1">
        <v>18</v>
      </c>
      <c r="Y70" s="1">
        <v>10</v>
      </c>
      <c r="Z70" s="1">
        <v>8</v>
      </c>
    </row>
    <row r="71" spans="1:26" x14ac:dyDescent="0.2">
      <c r="A71" s="8">
        <v>42</v>
      </c>
      <c r="B71" s="1">
        <v>58</v>
      </c>
      <c r="C71" s="1">
        <v>31</v>
      </c>
      <c r="D71" s="1">
        <v>27</v>
      </c>
      <c r="E71" s="1">
        <v>36</v>
      </c>
      <c r="F71" s="1">
        <v>21</v>
      </c>
      <c r="G71" s="1">
        <v>15</v>
      </c>
      <c r="H71" s="1">
        <v>20</v>
      </c>
      <c r="I71" s="1">
        <v>12</v>
      </c>
      <c r="J71" s="1">
        <v>8</v>
      </c>
      <c r="K71" s="1">
        <v>12</v>
      </c>
      <c r="L71" s="1">
        <v>7</v>
      </c>
      <c r="M71" s="1">
        <v>5</v>
      </c>
      <c r="N71" s="8">
        <v>42</v>
      </c>
      <c r="O71" s="1">
        <v>1</v>
      </c>
      <c r="P71" s="1">
        <v>1</v>
      </c>
      <c r="Q71" s="1">
        <v>0</v>
      </c>
      <c r="R71" s="1">
        <v>3</v>
      </c>
      <c r="S71" s="1">
        <v>1</v>
      </c>
      <c r="T71" s="1">
        <v>2</v>
      </c>
      <c r="U71" s="1">
        <v>3</v>
      </c>
      <c r="V71" s="1">
        <v>2</v>
      </c>
      <c r="W71" s="1">
        <v>1</v>
      </c>
      <c r="X71" s="1">
        <v>19</v>
      </c>
      <c r="Y71" s="1">
        <v>8</v>
      </c>
      <c r="Z71" s="1">
        <v>11</v>
      </c>
    </row>
    <row r="72" spans="1:26" x14ac:dyDescent="0.2">
      <c r="A72" s="8">
        <v>43</v>
      </c>
      <c r="B72" s="1">
        <v>65</v>
      </c>
      <c r="C72" s="1">
        <v>34</v>
      </c>
      <c r="D72" s="1">
        <v>31</v>
      </c>
      <c r="E72" s="1">
        <v>36</v>
      </c>
      <c r="F72" s="1">
        <v>19</v>
      </c>
      <c r="G72" s="1">
        <v>17</v>
      </c>
      <c r="H72" s="1">
        <v>14</v>
      </c>
      <c r="I72" s="1">
        <v>3</v>
      </c>
      <c r="J72" s="1">
        <v>11</v>
      </c>
      <c r="K72" s="1">
        <v>15</v>
      </c>
      <c r="L72" s="1">
        <v>10</v>
      </c>
      <c r="M72" s="1">
        <v>5</v>
      </c>
      <c r="N72" s="8">
        <v>43</v>
      </c>
      <c r="O72" s="1">
        <v>1</v>
      </c>
      <c r="P72" s="1">
        <v>1</v>
      </c>
      <c r="Q72" s="1">
        <v>0</v>
      </c>
      <c r="R72" s="1">
        <v>6</v>
      </c>
      <c r="S72" s="1">
        <v>5</v>
      </c>
      <c r="T72" s="1">
        <v>1</v>
      </c>
      <c r="U72" s="1">
        <v>2</v>
      </c>
      <c r="V72" s="1">
        <v>1</v>
      </c>
      <c r="W72" s="1">
        <v>1</v>
      </c>
      <c r="X72" s="1">
        <v>27</v>
      </c>
      <c r="Y72" s="1">
        <v>14</v>
      </c>
      <c r="Z72" s="1">
        <v>13</v>
      </c>
    </row>
    <row r="73" spans="1:26" x14ac:dyDescent="0.2">
      <c r="A73" s="8">
        <v>44</v>
      </c>
      <c r="B73" s="1">
        <v>46</v>
      </c>
      <c r="C73" s="1">
        <v>21</v>
      </c>
      <c r="D73" s="1">
        <v>25</v>
      </c>
      <c r="E73" s="1">
        <v>30</v>
      </c>
      <c r="F73" s="1">
        <v>15</v>
      </c>
      <c r="G73" s="1">
        <v>15</v>
      </c>
      <c r="H73" s="1">
        <v>12</v>
      </c>
      <c r="I73" s="1">
        <v>7</v>
      </c>
      <c r="J73" s="1">
        <v>5</v>
      </c>
      <c r="K73" s="1">
        <v>13</v>
      </c>
      <c r="L73" s="1">
        <v>7</v>
      </c>
      <c r="M73" s="1">
        <v>6</v>
      </c>
      <c r="N73" s="8">
        <v>44</v>
      </c>
      <c r="O73" s="1">
        <v>1</v>
      </c>
      <c r="P73" s="1">
        <v>0</v>
      </c>
      <c r="Q73" s="1">
        <v>1</v>
      </c>
      <c r="R73" s="1">
        <v>4</v>
      </c>
      <c r="S73" s="1">
        <v>1</v>
      </c>
      <c r="T73" s="1">
        <v>3</v>
      </c>
      <c r="U73" s="1">
        <v>3</v>
      </c>
      <c r="V73" s="1">
        <v>2</v>
      </c>
      <c r="W73" s="1">
        <v>1</v>
      </c>
      <c r="X73" s="1">
        <v>13</v>
      </c>
      <c r="Y73" s="1">
        <v>4</v>
      </c>
      <c r="Z73" s="1">
        <v>9</v>
      </c>
    </row>
    <row r="74" spans="1:26" x14ac:dyDescent="0.2">
      <c r="A74" s="8">
        <v>45</v>
      </c>
      <c r="B74" s="1">
        <v>49</v>
      </c>
      <c r="C74" s="1">
        <v>21</v>
      </c>
      <c r="D74" s="1">
        <v>28</v>
      </c>
      <c r="E74" s="1">
        <v>28</v>
      </c>
      <c r="F74" s="1">
        <v>9</v>
      </c>
      <c r="G74" s="1">
        <v>19</v>
      </c>
      <c r="H74" s="1">
        <v>12</v>
      </c>
      <c r="I74" s="1">
        <v>1</v>
      </c>
      <c r="J74" s="1">
        <v>11</v>
      </c>
      <c r="K74" s="1">
        <v>9</v>
      </c>
      <c r="L74" s="1">
        <v>3</v>
      </c>
      <c r="M74" s="1">
        <v>6</v>
      </c>
      <c r="N74" s="8">
        <v>45</v>
      </c>
      <c r="O74" s="1">
        <v>0</v>
      </c>
      <c r="P74" s="1">
        <v>0</v>
      </c>
      <c r="Q74" s="1">
        <v>0</v>
      </c>
      <c r="R74" s="1">
        <v>7</v>
      </c>
      <c r="S74" s="1">
        <v>5</v>
      </c>
      <c r="T74" s="1">
        <v>2</v>
      </c>
      <c r="U74" s="1">
        <v>0</v>
      </c>
      <c r="V74" s="1">
        <v>0</v>
      </c>
      <c r="W74" s="1">
        <v>0</v>
      </c>
      <c r="X74" s="1">
        <v>21</v>
      </c>
      <c r="Y74" s="1">
        <v>12</v>
      </c>
      <c r="Z74" s="1">
        <v>9</v>
      </c>
    </row>
    <row r="75" spans="1:26" x14ac:dyDescent="0.2">
      <c r="A75" s="8">
        <v>46</v>
      </c>
      <c r="B75" s="1">
        <v>35</v>
      </c>
      <c r="C75" s="1">
        <v>11</v>
      </c>
      <c r="D75" s="1">
        <v>24</v>
      </c>
      <c r="E75" s="1">
        <v>20</v>
      </c>
      <c r="F75" s="1">
        <v>5</v>
      </c>
      <c r="G75" s="1">
        <v>15</v>
      </c>
      <c r="H75" s="1">
        <v>9</v>
      </c>
      <c r="I75" s="1">
        <v>2</v>
      </c>
      <c r="J75" s="1">
        <v>7</v>
      </c>
      <c r="K75" s="1">
        <v>5</v>
      </c>
      <c r="L75" s="1">
        <v>1</v>
      </c>
      <c r="M75" s="1">
        <v>4</v>
      </c>
      <c r="N75" s="8">
        <v>46</v>
      </c>
      <c r="O75" s="1">
        <v>2</v>
      </c>
      <c r="P75" s="1">
        <v>1</v>
      </c>
      <c r="Q75" s="1">
        <v>1</v>
      </c>
      <c r="R75" s="1">
        <v>4</v>
      </c>
      <c r="S75" s="1">
        <v>1</v>
      </c>
      <c r="T75" s="1">
        <v>3</v>
      </c>
      <c r="U75" s="1">
        <v>1</v>
      </c>
      <c r="V75" s="1">
        <v>0</v>
      </c>
      <c r="W75" s="1">
        <v>1</v>
      </c>
      <c r="X75" s="1">
        <v>14</v>
      </c>
      <c r="Y75" s="1">
        <v>6</v>
      </c>
      <c r="Z75" s="1">
        <v>8</v>
      </c>
    </row>
    <row r="76" spans="1:26" x14ac:dyDescent="0.2">
      <c r="A76" s="8">
        <v>47</v>
      </c>
      <c r="B76" s="1">
        <v>56</v>
      </c>
      <c r="C76" s="1">
        <v>26</v>
      </c>
      <c r="D76" s="1">
        <v>30</v>
      </c>
      <c r="E76" s="1">
        <v>41</v>
      </c>
      <c r="F76" s="1">
        <v>18</v>
      </c>
      <c r="G76" s="1">
        <v>23</v>
      </c>
      <c r="H76" s="1">
        <v>24</v>
      </c>
      <c r="I76" s="1">
        <v>10</v>
      </c>
      <c r="J76" s="1">
        <v>14</v>
      </c>
      <c r="K76" s="1">
        <v>10</v>
      </c>
      <c r="L76" s="1">
        <v>6</v>
      </c>
      <c r="M76" s="1">
        <v>4</v>
      </c>
      <c r="N76" s="8">
        <v>47</v>
      </c>
      <c r="O76" s="1">
        <v>2</v>
      </c>
      <c r="P76" s="1">
        <v>0</v>
      </c>
      <c r="Q76" s="1">
        <v>2</v>
      </c>
      <c r="R76" s="1">
        <v>5</v>
      </c>
      <c r="S76" s="1">
        <v>2</v>
      </c>
      <c r="T76" s="1">
        <v>3</v>
      </c>
      <c r="U76" s="1">
        <v>2</v>
      </c>
      <c r="V76" s="1">
        <v>1</v>
      </c>
      <c r="W76" s="1">
        <v>1</v>
      </c>
      <c r="X76" s="1">
        <v>13</v>
      </c>
      <c r="Y76" s="1">
        <v>7</v>
      </c>
      <c r="Z76" s="1">
        <v>6</v>
      </c>
    </row>
    <row r="77" spans="1:26" x14ac:dyDescent="0.2">
      <c r="A77" s="8">
        <v>48</v>
      </c>
      <c r="B77" s="1">
        <v>42</v>
      </c>
      <c r="C77" s="1">
        <v>19</v>
      </c>
      <c r="D77" s="1">
        <v>23</v>
      </c>
      <c r="E77" s="1">
        <v>24</v>
      </c>
      <c r="F77" s="1">
        <v>10</v>
      </c>
      <c r="G77" s="1">
        <v>14</v>
      </c>
      <c r="H77" s="1">
        <v>13</v>
      </c>
      <c r="I77" s="1">
        <v>5</v>
      </c>
      <c r="J77" s="1">
        <v>8</v>
      </c>
      <c r="K77" s="1">
        <v>5</v>
      </c>
      <c r="L77" s="1">
        <v>4</v>
      </c>
      <c r="M77" s="1">
        <v>1</v>
      </c>
      <c r="N77" s="8">
        <v>48</v>
      </c>
      <c r="O77" s="1">
        <v>1</v>
      </c>
      <c r="P77" s="1">
        <v>0</v>
      </c>
      <c r="Q77" s="1">
        <v>1</v>
      </c>
      <c r="R77" s="1">
        <v>5</v>
      </c>
      <c r="S77" s="1">
        <v>1</v>
      </c>
      <c r="T77" s="1">
        <v>4</v>
      </c>
      <c r="U77" s="1">
        <v>2</v>
      </c>
      <c r="V77" s="1">
        <v>1</v>
      </c>
      <c r="W77" s="1">
        <v>1</v>
      </c>
      <c r="X77" s="1">
        <v>16</v>
      </c>
      <c r="Y77" s="1">
        <v>8</v>
      </c>
      <c r="Z77" s="1">
        <v>8</v>
      </c>
    </row>
    <row r="78" spans="1:26" x14ac:dyDescent="0.2">
      <c r="A78" s="8">
        <v>49</v>
      </c>
      <c r="B78" s="1">
        <v>41</v>
      </c>
      <c r="C78" s="1">
        <v>12</v>
      </c>
      <c r="D78" s="1">
        <v>29</v>
      </c>
      <c r="E78" s="1">
        <v>22</v>
      </c>
      <c r="F78" s="1">
        <v>5</v>
      </c>
      <c r="G78" s="1">
        <v>17</v>
      </c>
      <c r="H78" s="1">
        <v>13</v>
      </c>
      <c r="I78" s="1">
        <v>3</v>
      </c>
      <c r="J78" s="1">
        <v>10</v>
      </c>
      <c r="K78" s="1">
        <v>7</v>
      </c>
      <c r="L78" s="1">
        <v>1</v>
      </c>
      <c r="M78" s="1">
        <v>6</v>
      </c>
      <c r="N78" s="8">
        <v>49</v>
      </c>
      <c r="O78" s="1">
        <v>1</v>
      </c>
      <c r="P78" s="1">
        <v>1</v>
      </c>
      <c r="Q78" s="1">
        <v>0</v>
      </c>
      <c r="R78" s="1">
        <v>1</v>
      </c>
      <c r="S78" s="1">
        <v>0</v>
      </c>
      <c r="T78" s="1">
        <v>1</v>
      </c>
      <c r="U78" s="1">
        <v>4</v>
      </c>
      <c r="V78" s="1">
        <v>3</v>
      </c>
      <c r="W78" s="1">
        <v>1</v>
      </c>
      <c r="X78" s="1">
        <v>15</v>
      </c>
      <c r="Y78" s="1">
        <v>4</v>
      </c>
      <c r="Z78" s="1">
        <v>11</v>
      </c>
    </row>
    <row r="79" spans="1:26" x14ac:dyDescent="0.2">
      <c r="A79" s="8">
        <v>50</v>
      </c>
      <c r="B79" s="1">
        <v>51</v>
      </c>
      <c r="C79" s="1">
        <v>24</v>
      </c>
      <c r="D79" s="1">
        <v>27</v>
      </c>
      <c r="E79" s="1">
        <v>29</v>
      </c>
      <c r="F79" s="1">
        <v>12</v>
      </c>
      <c r="G79" s="1">
        <v>17</v>
      </c>
      <c r="H79" s="1">
        <v>20</v>
      </c>
      <c r="I79" s="1">
        <v>9</v>
      </c>
      <c r="J79" s="1">
        <v>11</v>
      </c>
      <c r="K79" s="1">
        <v>7</v>
      </c>
      <c r="L79" s="1">
        <v>3</v>
      </c>
      <c r="M79" s="1">
        <v>4</v>
      </c>
      <c r="N79" s="8">
        <v>50</v>
      </c>
      <c r="O79" s="1">
        <v>0</v>
      </c>
      <c r="P79" s="1">
        <v>0</v>
      </c>
      <c r="Q79" s="1">
        <v>0</v>
      </c>
      <c r="R79" s="1">
        <v>2</v>
      </c>
      <c r="S79" s="1">
        <v>0</v>
      </c>
      <c r="T79" s="1">
        <v>2</v>
      </c>
      <c r="U79" s="1">
        <v>3</v>
      </c>
      <c r="V79" s="1">
        <v>0</v>
      </c>
      <c r="W79" s="1">
        <v>3</v>
      </c>
      <c r="X79" s="1">
        <v>19</v>
      </c>
      <c r="Y79" s="1">
        <v>12</v>
      </c>
      <c r="Z79" s="1">
        <v>7</v>
      </c>
    </row>
    <row r="80" spans="1:26" s="12" customFormat="1" x14ac:dyDescent="0.2">
      <c r="A80" s="23" t="s">
        <v>327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 t="s">
        <v>327</v>
      </c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s="12" customFormat="1" x14ac:dyDescent="0.2">
      <c r="A81" s="11"/>
      <c r="N81" s="11"/>
    </row>
    <row r="82" spans="1:26" x14ac:dyDescent="0.2">
      <c r="A82" s="8" t="s">
        <v>28</v>
      </c>
      <c r="N82" s="8" t="s">
        <v>28</v>
      </c>
    </row>
    <row r="83" spans="1:26" x14ac:dyDescent="0.2">
      <c r="A83" s="9"/>
      <c r="B83" s="20" t="s">
        <v>0</v>
      </c>
      <c r="C83" s="20"/>
      <c r="D83" s="20"/>
      <c r="E83" s="20" t="s">
        <v>1</v>
      </c>
      <c r="F83" s="20"/>
      <c r="G83" s="20"/>
      <c r="H83" s="20" t="s">
        <v>2</v>
      </c>
      <c r="I83" s="20"/>
      <c r="J83" s="20"/>
      <c r="K83" s="20" t="s">
        <v>3</v>
      </c>
      <c r="L83" s="20"/>
      <c r="M83" s="21"/>
      <c r="N83" s="9"/>
      <c r="O83" s="20" t="s">
        <v>4</v>
      </c>
      <c r="P83" s="20"/>
      <c r="Q83" s="20"/>
      <c r="R83" s="20" t="s">
        <v>5</v>
      </c>
      <c r="S83" s="20"/>
      <c r="T83" s="20"/>
      <c r="U83" s="20" t="s">
        <v>6</v>
      </c>
      <c r="V83" s="20"/>
      <c r="W83" s="20"/>
      <c r="X83" s="20" t="s">
        <v>7</v>
      </c>
      <c r="Y83" s="20"/>
      <c r="Z83" s="21"/>
    </row>
    <row r="84" spans="1:26" s="2" customFormat="1" x14ac:dyDescent="0.2">
      <c r="A84" s="10"/>
      <c r="B84" s="3" t="s">
        <v>0</v>
      </c>
      <c r="C84" s="3" t="s">
        <v>8</v>
      </c>
      <c r="D84" s="3" t="s">
        <v>9</v>
      </c>
      <c r="E84" s="3" t="s">
        <v>0</v>
      </c>
      <c r="F84" s="3" t="s">
        <v>8</v>
      </c>
      <c r="G84" s="3" t="s">
        <v>9</v>
      </c>
      <c r="H84" s="3" t="s">
        <v>0</v>
      </c>
      <c r="I84" s="3" t="s">
        <v>8</v>
      </c>
      <c r="J84" s="3" t="s">
        <v>9</v>
      </c>
      <c r="K84" s="3" t="s">
        <v>0</v>
      </c>
      <c r="L84" s="3" t="s">
        <v>8</v>
      </c>
      <c r="M84" s="4" t="s">
        <v>9</v>
      </c>
      <c r="N84" s="10"/>
      <c r="O84" s="3" t="s">
        <v>0</v>
      </c>
      <c r="P84" s="3" t="s">
        <v>8</v>
      </c>
      <c r="Q84" s="3" t="s">
        <v>9</v>
      </c>
      <c r="R84" s="3" t="s">
        <v>0</v>
      </c>
      <c r="S84" s="3" t="s">
        <v>8</v>
      </c>
      <c r="T84" s="3" t="s">
        <v>9</v>
      </c>
      <c r="U84" s="3" t="s">
        <v>0</v>
      </c>
      <c r="V84" s="3" t="s">
        <v>8</v>
      </c>
      <c r="W84" s="3" t="s">
        <v>9</v>
      </c>
      <c r="X84" s="3" t="s">
        <v>0</v>
      </c>
      <c r="Y84" s="3" t="s">
        <v>8</v>
      </c>
      <c r="Z84" s="4" t="s">
        <v>9</v>
      </c>
    </row>
    <row r="85" spans="1:26" x14ac:dyDescent="0.2">
      <c r="A85" s="8">
        <v>51</v>
      </c>
      <c r="B85" s="1">
        <v>49</v>
      </c>
      <c r="C85" s="1">
        <v>23</v>
      </c>
      <c r="D85" s="1">
        <v>26</v>
      </c>
      <c r="E85" s="1">
        <v>27</v>
      </c>
      <c r="F85" s="1">
        <v>14</v>
      </c>
      <c r="G85" s="1">
        <v>13</v>
      </c>
      <c r="H85" s="1">
        <v>19</v>
      </c>
      <c r="I85" s="1">
        <v>10</v>
      </c>
      <c r="J85" s="1">
        <v>9</v>
      </c>
      <c r="K85" s="1">
        <v>4</v>
      </c>
      <c r="L85" s="1">
        <v>2</v>
      </c>
      <c r="M85" s="1">
        <v>2</v>
      </c>
      <c r="N85" s="8">
        <v>51</v>
      </c>
      <c r="O85" s="1">
        <v>0</v>
      </c>
      <c r="P85" s="1">
        <v>0</v>
      </c>
      <c r="Q85" s="1">
        <v>0</v>
      </c>
      <c r="R85" s="1">
        <v>4</v>
      </c>
      <c r="S85" s="1">
        <v>2</v>
      </c>
      <c r="T85" s="1">
        <v>2</v>
      </c>
      <c r="U85" s="1">
        <v>3</v>
      </c>
      <c r="V85" s="1">
        <v>2</v>
      </c>
      <c r="W85" s="1">
        <v>1</v>
      </c>
      <c r="X85" s="1">
        <v>19</v>
      </c>
      <c r="Y85" s="1">
        <v>7</v>
      </c>
      <c r="Z85" s="1">
        <v>12</v>
      </c>
    </row>
    <row r="86" spans="1:26" x14ac:dyDescent="0.2">
      <c r="A86" s="8">
        <v>52</v>
      </c>
      <c r="B86" s="1">
        <v>39</v>
      </c>
      <c r="C86" s="1">
        <v>17</v>
      </c>
      <c r="D86" s="1">
        <v>22</v>
      </c>
      <c r="E86" s="1">
        <v>24</v>
      </c>
      <c r="F86" s="1">
        <v>9</v>
      </c>
      <c r="G86" s="1">
        <v>15</v>
      </c>
      <c r="H86" s="1">
        <v>17</v>
      </c>
      <c r="I86" s="1">
        <v>7</v>
      </c>
      <c r="J86" s="1">
        <v>10</v>
      </c>
      <c r="K86" s="1">
        <v>7</v>
      </c>
      <c r="L86" s="1">
        <v>2</v>
      </c>
      <c r="M86" s="1">
        <v>5</v>
      </c>
      <c r="N86" s="8">
        <v>52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2</v>
      </c>
      <c r="V86" s="1">
        <v>1</v>
      </c>
      <c r="W86" s="1">
        <v>1</v>
      </c>
      <c r="X86" s="1">
        <v>13</v>
      </c>
      <c r="Y86" s="1">
        <v>7</v>
      </c>
      <c r="Z86" s="1">
        <v>6</v>
      </c>
    </row>
    <row r="87" spans="1:26" x14ac:dyDescent="0.2">
      <c r="A87" s="8">
        <v>53</v>
      </c>
      <c r="B87" s="1">
        <v>47</v>
      </c>
      <c r="C87" s="1">
        <v>24</v>
      </c>
      <c r="D87" s="1">
        <v>23</v>
      </c>
      <c r="E87" s="1">
        <v>26</v>
      </c>
      <c r="F87" s="1">
        <v>15</v>
      </c>
      <c r="G87" s="1">
        <v>11</v>
      </c>
      <c r="H87" s="1">
        <v>18</v>
      </c>
      <c r="I87" s="1">
        <v>11</v>
      </c>
      <c r="J87" s="1">
        <v>7</v>
      </c>
      <c r="K87" s="1">
        <v>4</v>
      </c>
      <c r="L87" s="1">
        <v>3</v>
      </c>
      <c r="M87" s="1">
        <v>1</v>
      </c>
      <c r="N87" s="8">
        <v>53</v>
      </c>
      <c r="O87" s="1">
        <v>0</v>
      </c>
      <c r="P87" s="1">
        <v>0</v>
      </c>
      <c r="Q87" s="1">
        <v>0</v>
      </c>
      <c r="R87" s="1">
        <v>4</v>
      </c>
      <c r="S87" s="1">
        <v>1</v>
      </c>
      <c r="T87" s="1">
        <v>3</v>
      </c>
      <c r="U87" s="1">
        <v>4</v>
      </c>
      <c r="V87" s="1">
        <v>1</v>
      </c>
      <c r="W87" s="1">
        <v>3</v>
      </c>
      <c r="X87" s="1">
        <v>17</v>
      </c>
      <c r="Y87" s="1">
        <v>8</v>
      </c>
      <c r="Z87" s="1">
        <v>9</v>
      </c>
    </row>
    <row r="88" spans="1:26" x14ac:dyDescent="0.2">
      <c r="A88" s="8">
        <v>54</v>
      </c>
      <c r="B88" s="1">
        <v>49</v>
      </c>
      <c r="C88" s="1">
        <v>20</v>
      </c>
      <c r="D88" s="1">
        <v>29</v>
      </c>
      <c r="E88" s="1">
        <v>28</v>
      </c>
      <c r="F88" s="1">
        <v>10</v>
      </c>
      <c r="G88" s="1">
        <v>18</v>
      </c>
      <c r="H88" s="1">
        <v>20</v>
      </c>
      <c r="I88" s="1">
        <v>7</v>
      </c>
      <c r="J88" s="1">
        <v>13</v>
      </c>
      <c r="K88" s="1">
        <v>4</v>
      </c>
      <c r="L88" s="1">
        <v>1</v>
      </c>
      <c r="M88" s="1">
        <v>3</v>
      </c>
      <c r="N88" s="8">
        <v>54</v>
      </c>
      <c r="O88" s="1">
        <v>1</v>
      </c>
      <c r="P88" s="1">
        <v>1</v>
      </c>
      <c r="Q88" s="1">
        <v>0</v>
      </c>
      <c r="R88" s="1">
        <v>3</v>
      </c>
      <c r="S88" s="1">
        <v>1</v>
      </c>
      <c r="T88" s="1">
        <v>2</v>
      </c>
      <c r="U88" s="1">
        <v>3</v>
      </c>
      <c r="V88" s="1">
        <v>1</v>
      </c>
      <c r="W88" s="1">
        <v>2</v>
      </c>
      <c r="X88" s="1">
        <v>18</v>
      </c>
      <c r="Y88" s="1">
        <v>9</v>
      </c>
      <c r="Z88" s="1">
        <v>9</v>
      </c>
    </row>
    <row r="89" spans="1:26" x14ac:dyDescent="0.2">
      <c r="A89" s="8">
        <v>55</v>
      </c>
      <c r="B89" s="1">
        <v>41</v>
      </c>
      <c r="C89" s="1">
        <v>15</v>
      </c>
      <c r="D89" s="1">
        <v>26</v>
      </c>
      <c r="E89" s="1">
        <v>29</v>
      </c>
      <c r="F89" s="1">
        <v>10</v>
      </c>
      <c r="G89" s="1">
        <v>19</v>
      </c>
      <c r="H89" s="1">
        <v>18</v>
      </c>
      <c r="I89" s="1">
        <v>6</v>
      </c>
      <c r="J89" s="1">
        <v>12</v>
      </c>
      <c r="K89" s="1">
        <v>6</v>
      </c>
      <c r="L89" s="1">
        <v>4</v>
      </c>
      <c r="M89" s="1">
        <v>2</v>
      </c>
      <c r="N89" s="8">
        <v>55</v>
      </c>
      <c r="O89" s="1">
        <v>1</v>
      </c>
      <c r="P89" s="1">
        <v>0</v>
      </c>
      <c r="Q89" s="1">
        <v>1</v>
      </c>
      <c r="R89" s="1">
        <v>4</v>
      </c>
      <c r="S89" s="1">
        <v>0</v>
      </c>
      <c r="T89" s="1">
        <v>4</v>
      </c>
      <c r="U89" s="1">
        <v>2</v>
      </c>
      <c r="V89" s="1">
        <v>0</v>
      </c>
      <c r="W89" s="1">
        <v>2</v>
      </c>
      <c r="X89" s="1">
        <v>10</v>
      </c>
      <c r="Y89" s="1">
        <v>5</v>
      </c>
      <c r="Z89" s="1">
        <v>5</v>
      </c>
    </row>
    <row r="90" spans="1:26" x14ac:dyDescent="0.2">
      <c r="A90" s="8">
        <v>56</v>
      </c>
      <c r="B90" s="1">
        <v>41</v>
      </c>
      <c r="C90" s="1">
        <v>15</v>
      </c>
      <c r="D90" s="1">
        <v>26</v>
      </c>
      <c r="E90" s="1">
        <v>22</v>
      </c>
      <c r="F90" s="1">
        <v>8</v>
      </c>
      <c r="G90" s="1">
        <v>14</v>
      </c>
      <c r="H90" s="1">
        <v>19</v>
      </c>
      <c r="I90" s="1">
        <v>8</v>
      </c>
      <c r="J90" s="1">
        <v>11</v>
      </c>
      <c r="K90" s="1">
        <v>3</v>
      </c>
      <c r="L90" s="1">
        <v>0</v>
      </c>
      <c r="M90" s="1">
        <v>3</v>
      </c>
      <c r="N90" s="8">
        <v>56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3</v>
      </c>
      <c r="V90" s="1">
        <v>2</v>
      </c>
      <c r="W90" s="1">
        <v>1</v>
      </c>
      <c r="X90" s="1">
        <v>16</v>
      </c>
      <c r="Y90" s="1">
        <v>5</v>
      </c>
      <c r="Z90" s="1">
        <v>11</v>
      </c>
    </row>
    <row r="91" spans="1:26" x14ac:dyDescent="0.2">
      <c r="A91" s="8">
        <v>57</v>
      </c>
      <c r="B91" s="1">
        <v>23</v>
      </c>
      <c r="C91" s="1">
        <v>12</v>
      </c>
      <c r="D91" s="1">
        <v>11</v>
      </c>
      <c r="E91" s="1">
        <v>12</v>
      </c>
      <c r="F91" s="1">
        <v>4</v>
      </c>
      <c r="G91" s="1">
        <v>8</v>
      </c>
      <c r="H91" s="1">
        <v>7</v>
      </c>
      <c r="I91" s="1">
        <v>2</v>
      </c>
      <c r="J91" s="1">
        <v>5</v>
      </c>
      <c r="K91" s="1">
        <v>2</v>
      </c>
      <c r="L91" s="1">
        <v>1</v>
      </c>
      <c r="M91" s="1">
        <v>1</v>
      </c>
      <c r="N91" s="8">
        <v>57</v>
      </c>
      <c r="O91" s="1">
        <v>0</v>
      </c>
      <c r="P91" s="1">
        <v>0</v>
      </c>
      <c r="Q91" s="1">
        <v>0</v>
      </c>
      <c r="R91" s="1">
        <v>3</v>
      </c>
      <c r="S91" s="1">
        <v>1</v>
      </c>
      <c r="T91" s="1">
        <v>2</v>
      </c>
      <c r="U91" s="1">
        <v>0</v>
      </c>
      <c r="V91" s="1">
        <v>0</v>
      </c>
      <c r="W91" s="1">
        <v>0</v>
      </c>
      <c r="X91" s="1">
        <v>11</v>
      </c>
      <c r="Y91" s="1">
        <v>8</v>
      </c>
      <c r="Z91" s="1">
        <v>3</v>
      </c>
    </row>
    <row r="92" spans="1:26" x14ac:dyDescent="0.2">
      <c r="A92" s="8">
        <v>58</v>
      </c>
      <c r="B92" s="1">
        <v>29</v>
      </c>
      <c r="C92" s="1">
        <v>8</v>
      </c>
      <c r="D92" s="1">
        <v>21</v>
      </c>
      <c r="E92" s="1">
        <v>12</v>
      </c>
      <c r="F92" s="1">
        <v>5</v>
      </c>
      <c r="G92" s="1">
        <v>7</v>
      </c>
      <c r="H92" s="1">
        <v>6</v>
      </c>
      <c r="I92" s="1">
        <v>2</v>
      </c>
      <c r="J92" s="1">
        <v>4</v>
      </c>
      <c r="K92" s="1">
        <v>4</v>
      </c>
      <c r="L92" s="1">
        <v>2</v>
      </c>
      <c r="M92" s="1">
        <v>2</v>
      </c>
      <c r="N92" s="8">
        <v>58</v>
      </c>
      <c r="O92" s="1">
        <v>1</v>
      </c>
      <c r="P92" s="1">
        <v>1</v>
      </c>
      <c r="Q92" s="1">
        <v>0</v>
      </c>
      <c r="R92" s="1">
        <v>1</v>
      </c>
      <c r="S92" s="1">
        <v>0</v>
      </c>
      <c r="T92" s="1">
        <v>1</v>
      </c>
      <c r="U92" s="1">
        <v>1</v>
      </c>
      <c r="V92" s="1">
        <v>0</v>
      </c>
      <c r="W92" s="1">
        <v>1</v>
      </c>
      <c r="X92" s="1">
        <v>16</v>
      </c>
      <c r="Y92" s="1">
        <v>3</v>
      </c>
      <c r="Z92" s="1">
        <v>13</v>
      </c>
    </row>
    <row r="93" spans="1:26" x14ac:dyDescent="0.2">
      <c r="A93" s="8">
        <v>59</v>
      </c>
      <c r="B93" s="1">
        <v>22</v>
      </c>
      <c r="C93" s="1">
        <v>11</v>
      </c>
      <c r="D93" s="1">
        <v>11</v>
      </c>
      <c r="E93" s="1">
        <v>11</v>
      </c>
      <c r="F93" s="1">
        <v>6</v>
      </c>
      <c r="G93" s="1">
        <v>5</v>
      </c>
      <c r="H93" s="1">
        <v>7</v>
      </c>
      <c r="I93" s="1">
        <v>4</v>
      </c>
      <c r="J93" s="1">
        <v>3</v>
      </c>
      <c r="K93" s="1">
        <v>4</v>
      </c>
      <c r="L93" s="1">
        <v>2</v>
      </c>
      <c r="M93" s="1">
        <v>2</v>
      </c>
      <c r="N93" s="8">
        <v>59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1</v>
      </c>
      <c r="V93" s="1">
        <v>0</v>
      </c>
      <c r="W93" s="1">
        <v>1</v>
      </c>
      <c r="X93" s="1">
        <v>10</v>
      </c>
      <c r="Y93" s="1">
        <v>5</v>
      </c>
      <c r="Z93" s="1">
        <v>5</v>
      </c>
    </row>
    <row r="94" spans="1:26" x14ac:dyDescent="0.2">
      <c r="A94" s="8">
        <v>60</v>
      </c>
      <c r="B94" s="1">
        <v>29</v>
      </c>
      <c r="C94" s="1">
        <v>14</v>
      </c>
      <c r="D94" s="1">
        <v>15</v>
      </c>
      <c r="E94" s="1">
        <v>16</v>
      </c>
      <c r="F94" s="1">
        <v>8</v>
      </c>
      <c r="G94" s="1">
        <v>8</v>
      </c>
      <c r="H94" s="1">
        <v>11</v>
      </c>
      <c r="I94" s="1">
        <v>5</v>
      </c>
      <c r="J94" s="1">
        <v>6</v>
      </c>
      <c r="K94" s="1">
        <v>4</v>
      </c>
      <c r="L94" s="1">
        <v>3</v>
      </c>
      <c r="M94" s="1">
        <v>1</v>
      </c>
      <c r="N94" s="8">
        <v>60</v>
      </c>
      <c r="O94" s="1">
        <v>0</v>
      </c>
      <c r="P94" s="1">
        <v>0</v>
      </c>
      <c r="Q94" s="1">
        <v>0</v>
      </c>
      <c r="R94" s="1">
        <v>1</v>
      </c>
      <c r="S94" s="1">
        <v>0</v>
      </c>
      <c r="T94" s="1">
        <v>1</v>
      </c>
      <c r="U94" s="1">
        <v>0</v>
      </c>
      <c r="V94" s="1">
        <v>0</v>
      </c>
      <c r="W94" s="1">
        <v>0</v>
      </c>
      <c r="X94" s="1">
        <v>13</v>
      </c>
      <c r="Y94" s="1">
        <v>6</v>
      </c>
      <c r="Z94" s="1">
        <v>7</v>
      </c>
    </row>
    <row r="95" spans="1:26" x14ac:dyDescent="0.2">
      <c r="A95" s="8">
        <v>61</v>
      </c>
      <c r="B95" s="1">
        <v>28</v>
      </c>
      <c r="C95" s="1">
        <v>10</v>
      </c>
      <c r="D95" s="1">
        <v>18</v>
      </c>
      <c r="E95" s="1">
        <v>16</v>
      </c>
      <c r="F95" s="1">
        <v>5</v>
      </c>
      <c r="G95" s="1">
        <v>11</v>
      </c>
      <c r="H95" s="1">
        <v>11</v>
      </c>
      <c r="I95" s="1">
        <v>3</v>
      </c>
      <c r="J95" s="1">
        <v>8</v>
      </c>
      <c r="K95" s="1">
        <v>5</v>
      </c>
      <c r="L95" s="1">
        <v>2</v>
      </c>
      <c r="M95" s="1">
        <v>3</v>
      </c>
      <c r="N95" s="8">
        <v>61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1</v>
      </c>
      <c r="V95" s="1">
        <v>1</v>
      </c>
      <c r="W95" s="1">
        <v>0</v>
      </c>
      <c r="X95" s="1">
        <v>11</v>
      </c>
      <c r="Y95" s="1">
        <v>4</v>
      </c>
      <c r="Z95" s="1">
        <v>7</v>
      </c>
    </row>
    <row r="96" spans="1:26" x14ac:dyDescent="0.2">
      <c r="A96" s="8">
        <v>62</v>
      </c>
      <c r="B96" s="1">
        <v>17</v>
      </c>
      <c r="C96" s="1">
        <v>6</v>
      </c>
      <c r="D96" s="1">
        <v>11</v>
      </c>
      <c r="E96" s="1">
        <v>12</v>
      </c>
      <c r="F96" s="1">
        <v>4</v>
      </c>
      <c r="G96" s="1">
        <v>8</v>
      </c>
      <c r="H96" s="1">
        <v>7</v>
      </c>
      <c r="I96" s="1">
        <v>1</v>
      </c>
      <c r="J96" s="1">
        <v>6</v>
      </c>
      <c r="K96" s="1">
        <v>4</v>
      </c>
      <c r="L96" s="1">
        <v>2</v>
      </c>
      <c r="M96" s="1">
        <v>2</v>
      </c>
      <c r="N96" s="8">
        <v>62</v>
      </c>
      <c r="O96" s="1">
        <v>0</v>
      </c>
      <c r="P96" s="1">
        <v>0</v>
      </c>
      <c r="Q96" s="1">
        <v>0</v>
      </c>
      <c r="R96" s="1">
        <v>1</v>
      </c>
      <c r="S96" s="1">
        <v>1</v>
      </c>
      <c r="T96" s="1">
        <v>0</v>
      </c>
      <c r="U96" s="1">
        <v>0</v>
      </c>
      <c r="V96" s="1">
        <v>0</v>
      </c>
      <c r="W96" s="1">
        <v>0</v>
      </c>
      <c r="X96" s="1">
        <v>5</v>
      </c>
      <c r="Y96" s="1">
        <v>2</v>
      </c>
      <c r="Z96" s="1">
        <v>3</v>
      </c>
    </row>
    <row r="97" spans="1:26" x14ac:dyDescent="0.2">
      <c r="A97" s="8">
        <v>63</v>
      </c>
      <c r="B97" s="1">
        <v>23</v>
      </c>
      <c r="C97" s="1">
        <v>8</v>
      </c>
      <c r="D97" s="1">
        <v>15</v>
      </c>
      <c r="E97" s="1">
        <v>14</v>
      </c>
      <c r="F97" s="1">
        <v>5</v>
      </c>
      <c r="G97" s="1">
        <v>9</v>
      </c>
      <c r="H97" s="1">
        <v>11</v>
      </c>
      <c r="I97" s="1">
        <v>5</v>
      </c>
      <c r="J97" s="1">
        <v>6</v>
      </c>
      <c r="K97" s="1">
        <v>3</v>
      </c>
      <c r="L97" s="1">
        <v>0</v>
      </c>
      <c r="M97" s="1">
        <v>3</v>
      </c>
      <c r="N97" s="8">
        <v>63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2</v>
      </c>
      <c r="V97" s="1">
        <v>0</v>
      </c>
      <c r="W97" s="1">
        <v>2</v>
      </c>
      <c r="X97" s="1">
        <v>7</v>
      </c>
      <c r="Y97" s="1">
        <v>3</v>
      </c>
      <c r="Z97" s="1">
        <v>4</v>
      </c>
    </row>
    <row r="98" spans="1:26" x14ac:dyDescent="0.2">
      <c r="A98" s="8">
        <v>64</v>
      </c>
      <c r="B98" s="1">
        <v>14</v>
      </c>
      <c r="C98" s="1">
        <v>9</v>
      </c>
      <c r="D98" s="1">
        <v>5</v>
      </c>
      <c r="E98" s="1">
        <v>6</v>
      </c>
      <c r="F98" s="1">
        <v>3</v>
      </c>
      <c r="G98" s="1">
        <v>3</v>
      </c>
      <c r="H98" s="1">
        <v>5</v>
      </c>
      <c r="I98" s="1">
        <v>3</v>
      </c>
      <c r="J98" s="1">
        <v>2</v>
      </c>
      <c r="K98" s="1">
        <v>0</v>
      </c>
      <c r="L98" s="1">
        <v>0</v>
      </c>
      <c r="M98" s="1">
        <v>0</v>
      </c>
      <c r="N98" s="8">
        <v>64</v>
      </c>
      <c r="O98" s="1">
        <v>1</v>
      </c>
      <c r="P98" s="1">
        <v>0</v>
      </c>
      <c r="Q98" s="1">
        <v>1</v>
      </c>
      <c r="R98" s="1">
        <v>0</v>
      </c>
      <c r="S98" s="1">
        <v>0</v>
      </c>
      <c r="T98" s="1">
        <v>0</v>
      </c>
      <c r="U98" s="1">
        <v>3</v>
      </c>
      <c r="V98" s="1">
        <v>2</v>
      </c>
      <c r="W98" s="1">
        <v>1</v>
      </c>
      <c r="X98" s="1">
        <v>5</v>
      </c>
      <c r="Y98" s="1">
        <v>4</v>
      </c>
      <c r="Z98" s="1">
        <v>1</v>
      </c>
    </row>
    <row r="99" spans="1:26" x14ac:dyDescent="0.2">
      <c r="A99" s="8">
        <v>65</v>
      </c>
      <c r="B99" s="1">
        <v>22</v>
      </c>
      <c r="C99" s="1">
        <v>12</v>
      </c>
      <c r="D99" s="1">
        <v>10</v>
      </c>
      <c r="E99" s="1">
        <v>14</v>
      </c>
      <c r="F99" s="1">
        <v>7</v>
      </c>
      <c r="G99" s="1">
        <v>7</v>
      </c>
      <c r="H99" s="1">
        <v>7</v>
      </c>
      <c r="I99" s="1">
        <v>2</v>
      </c>
      <c r="J99" s="1">
        <v>5</v>
      </c>
      <c r="K99" s="1">
        <v>5</v>
      </c>
      <c r="L99" s="1">
        <v>3</v>
      </c>
      <c r="M99" s="1">
        <v>2</v>
      </c>
      <c r="N99" s="8">
        <v>65</v>
      </c>
      <c r="O99" s="1">
        <v>0</v>
      </c>
      <c r="P99" s="1">
        <v>0</v>
      </c>
      <c r="Q99" s="1">
        <v>0</v>
      </c>
      <c r="R99" s="1">
        <v>2</v>
      </c>
      <c r="S99" s="1">
        <v>2</v>
      </c>
      <c r="T99" s="1">
        <v>0</v>
      </c>
      <c r="U99" s="1">
        <v>1</v>
      </c>
      <c r="V99" s="1">
        <v>0</v>
      </c>
      <c r="W99" s="1">
        <v>1</v>
      </c>
      <c r="X99" s="1">
        <v>7</v>
      </c>
      <c r="Y99" s="1">
        <v>5</v>
      </c>
      <c r="Z99" s="1">
        <v>2</v>
      </c>
    </row>
    <row r="100" spans="1:26" x14ac:dyDescent="0.2">
      <c r="A100" s="8">
        <v>66</v>
      </c>
      <c r="B100" s="1">
        <v>20</v>
      </c>
      <c r="C100" s="1">
        <v>8</v>
      </c>
      <c r="D100" s="1">
        <v>12</v>
      </c>
      <c r="E100" s="1">
        <v>9</v>
      </c>
      <c r="F100" s="1">
        <v>5</v>
      </c>
      <c r="G100" s="1">
        <v>4</v>
      </c>
      <c r="H100" s="1">
        <v>5</v>
      </c>
      <c r="I100" s="1">
        <v>3</v>
      </c>
      <c r="J100" s="1">
        <v>2</v>
      </c>
      <c r="K100" s="1">
        <v>2</v>
      </c>
      <c r="L100" s="1">
        <v>1</v>
      </c>
      <c r="M100" s="1">
        <v>1</v>
      </c>
      <c r="N100" s="8">
        <v>66</v>
      </c>
      <c r="O100" s="1">
        <v>0</v>
      </c>
      <c r="P100" s="1">
        <v>0</v>
      </c>
      <c r="Q100" s="1">
        <v>0</v>
      </c>
      <c r="R100" s="1">
        <v>2</v>
      </c>
      <c r="S100" s="1">
        <v>1</v>
      </c>
      <c r="T100" s="1">
        <v>1</v>
      </c>
      <c r="U100" s="1">
        <v>2</v>
      </c>
      <c r="V100" s="1">
        <v>0</v>
      </c>
      <c r="W100" s="1">
        <v>2</v>
      </c>
      <c r="X100" s="1">
        <v>9</v>
      </c>
      <c r="Y100" s="1">
        <v>3</v>
      </c>
      <c r="Z100" s="1">
        <v>6</v>
      </c>
    </row>
    <row r="101" spans="1:26" x14ac:dyDescent="0.2">
      <c r="A101" s="8">
        <v>67</v>
      </c>
      <c r="B101" s="1">
        <v>19</v>
      </c>
      <c r="C101" s="1">
        <v>10</v>
      </c>
      <c r="D101" s="1">
        <v>9</v>
      </c>
      <c r="E101" s="1">
        <v>13</v>
      </c>
      <c r="F101" s="1">
        <v>6</v>
      </c>
      <c r="G101" s="1">
        <v>7</v>
      </c>
      <c r="H101" s="1">
        <v>11</v>
      </c>
      <c r="I101" s="1">
        <v>5</v>
      </c>
      <c r="J101" s="1">
        <v>6</v>
      </c>
      <c r="K101" s="1">
        <v>1</v>
      </c>
      <c r="L101" s="1">
        <v>0</v>
      </c>
      <c r="M101" s="1">
        <v>1</v>
      </c>
      <c r="N101" s="8">
        <v>67</v>
      </c>
      <c r="O101" s="1">
        <v>0</v>
      </c>
      <c r="P101" s="1">
        <v>0</v>
      </c>
      <c r="Q101" s="1">
        <v>0</v>
      </c>
      <c r="R101" s="1">
        <v>1</v>
      </c>
      <c r="S101" s="1">
        <v>1</v>
      </c>
      <c r="T101" s="1">
        <v>0</v>
      </c>
      <c r="U101" s="1">
        <v>0</v>
      </c>
      <c r="V101" s="1">
        <v>0</v>
      </c>
      <c r="W101" s="1">
        <v>0</v>
      </c>
      <c r="X101" s="1">
        <v>6</v>
      </c>
      <c r="Y101" s="1">
        <v>4</v>
      </c>
      <c r="Z101" s="1">
        <v>2</v>
      </c>
    </row>
    <row r="102" spans="1:26" x14ac:dyDescent="0.2">
      <c r="A102" s="8">
        <v>68</v>
      </c>
      <c r="B102" s="1">
        <v>16</v>
      </c>
      <c r="C102" s="1">
        <v>5</v>
      </c>
      <c r="D102" s="1">
        <v>11</v>
      </c>
      <c r="E102" s="1">
        <v>8</v>
      </c>
      <c r="F102" s="1">
        <v>1</v>
      </c>
      <c r="G102" s="1">
        <v>7</v>
      </c>
      <c r="H102" s="1">
        <v>4</v>
      </c>
      <c r="I102" s="1">
        <v>1</v>
      </c>
      <c r="J102" s="1">
        <v>3</v>
      </c>
      <c r="K102" s="1">
        <v>0</v>
      </c>
      <c r="L102" s="1">
        <v>0</v>
      </c>
      <c r="M102" s="1">
        <v>0</v>
      </c>
      <c r="N102" s="8">
        <v>68</v>
      </c>
      <c r="O102" s="1">
        <v>0</v>
      </c>
      <c r="P102" s="1">
        <v>0</v>
      </c>
      <c r="Q102" s="1">
        <v>0</v>
      </c>
      <c r="R102" s="1">
        <v>4</v>
      </c>
      <c r="S102" s="1">
        <v>0</v>
      </c>
      <c r="T102" s="1">
        <v>4</v>
      </c>
      <c r="U102" s="1">
        <v>0</v>
      </c>
      <c r="V102" s="1">
        <v>0</v>
      </c>
      <c r="W102" s="1">
        <v>0</v>
      </c>
      <c r="X102" s="1">
        <v>8</v>
      </c>
      <c r="Y102" s="1">
        <v>4</v>
      </c>
      <c r="Z102" s="1">
        <v>4</v>
      </c>
    </row>
    <row r="103" spans="1:26" x14ac:dyDescent="0.2">
      <c r="A103" s="8">
        <v>69</v>
      </c>
      <c r="B103" s="1">
        <v>11</v>
      </c>
      <c r="C103" s="1">
        <v>5</v>
      </c>
      <c r="D103" s="1">
        <v>6</v>
      </c>
      <c r="E103" s="1">
        <v>8</v>
      </c>
      <c r="F103" s="1">
        <v>3</v>
      </c>
      <c r="G103" s="1">
        <v>5</v>
      </c>
      <c r="H103" s="1">
        <v>7</v>
      </c>
      <c r="I103" s="1">
        <v>3</v>
      </c>
      <c r="J103" s="1">
        <v>4</v>
      </c>
      <c r="K103" s="1">
        <v>0</v>
      </c>
      <c r="L103" s="1">
        <v>0</v>
      </c>
      <c r="M103" s="1">
        <v>0</v>
      </c>
      <c r="N103" s="8">
        <v>69</v>
      </c>
      <c r="O103" s="1">
        <v>0</v>
      </c>
      <c r="P103" s="1">
        <v>0</v>
      </c>
      <c r="Q103" s="1">
        <v>0</v>
      </c>
      <c r="R103" s="1">
        <v>1</v>
      </c>
      <c r="S103" s="1">
        <v>0</v>
      </c>
      <c r="T103" s="1">
        <v>1</v>
      </c>
      <c r="U103" s="1">
        <v>0</v>
      </c>
      <c r="V103" s="1">
        <v>0</v>
      </c>
      <c r="W103" s="1">
        <v>0</v>
      </c>
      <c r="X103" s="1">
        <v>3</v>
      </c>
      <c r="Y103" s="1">
        <v>2</v>
      </c>
      <c r="Z103" s="1">
        <v>1</v>
      </c>
    </row>
    <row r="104" spans="1:26" x14ac:dyDescent="0.2">
      <c r="A104" s="8">
        <v>70</v>
      </c>
      <c r="B104" s="1">
        <v>9</v>
      </c>
      <c r="C104" s="1">
        <v>5</v>
      </c>
      <c r="D104" s="1">
        <v>4</v>
      </c>
      <c r="E104" s="1">
        <v>4</v>
      </c>
      <c r="F104" s="1">
        <v>2</v>
      </c>
      <c r="G104" s="1">
        <v>2</v>
      </c>
      <c r="H104" s="1">
        <v>3</v>
      </c>
      <c r="I104" s="1">
        <v>1</v>
      </c>
      <c r="J104" s="1">
        <v>2</v>
      </c>
      <c r="K104" s="1">
        <v>1</v>
      </c>
      <c r="L104" s="1">
        <v>1</v>
      </c>
      <c r="M104" s="1">
        <v>0</v>
      </c>
      <c r="N104" s="8">
        <v>70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1</v>
      </c>
      <c r="V104" s="1">
        <v>0</v>
      </c>
      <c r="W104" s="1">
        <v>1</v>
      </c>
      <c r="X104" s="1">
        <v>4</v>
      </c>
      <c r="Y104" s="1">
        <v>3</v>
      </c>
      <c r="Z104" s="1">
        <v>1</v>
      </c>
    </row>
    <row r="105" spans="1:26" x14ac:dyDescent="0.2">
      <c r="A105" s="8">
        <v>71</v>
      </c>
      <c r="B105" s="1">
        <v>3</v>
      </c>
      <c r="C105" s="1">
        <v>2</v>
      </c>
      <c r="D105" s="1">
        <v>1</v>
      </c>
      <c r="E105" s="1">
        <v>2</v>
      </c>
      <c r="F105" s="1">
        <v>1</v>
      </c>
      <c r="G105" s="1">
        <v>1</v>
      </c>
      <c r="H105" s="1">
        <v>2</v>
      </c>
      <c r="I105" s="1">
        <v>1</v>
      </c>
      <c r="J105" s="1">
        <v>1</v>
      </c>
      <c r="K105" s="1">
        <v>0</v>
      </c>
      <c r="L105" s="1">
        <v>0</v>
      </c>
      <c r="M105" s="1">
        <v>0</v>
      </c>
      <c r="N105" s="8">
        <v>71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1</v>
      </c>
      <c r="Y105" s="1">
        <v>1</v>
      </c>
      <c r="Z105" s="1">
        <v>0</v>
      </c>
    </row>
    <row r="106" spans="1:26" x14ac:dyDescent="0.2">
      <c r="A106" s="8">
        <v>72</v>
      </c>
      <c r="B106" s="1">
        <v>12</v>
      </c>
      <c r="C106" s="1">
        <v>3</v>
      </c>
      <c r="D106" s="1">
        <v>9</v>
      </c>
      <c r="E106" s="1">
        <v>5</v>
      </c>
      <c r="F106" s="1">
        <v>2</v>
      </c>
      <c r="G106" s="1">
        <v>3</v>
      </c>
      <c r="H106" s="1">
        <v>5</v>
      </c>
      <c r="I106" s="1">
        <v>2</v>
      </c>
      <c r="J106" s="1">
        <v>3</v>
      </c>
      <c r="K106" s="1">
        <v>0</v>
      </c>
      <c r="L106" s="1">
        <v>0</v>
      </c>
      <c r="M106" s="1">
        <v>0</v>
      </c>
      <c r="N106" s="8">
        <v>72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1</v>
      </c>
      <c r="V106" s="1">
        <v>0</v>
      </c>
      <c r="W106" s="1">
        <v>1</v>
      </c>
      <c r="X106" s="1">
        <v>6</v>
      </c>
      <c r="Y106" s="1">
        <v>1</v>
      </c>
      <c r="Z106" s="1">
        <v>5</v>
      </c>
    </row>
    <row r="107" spans="1:26" x14ac:dyDescent="0.2">
      <c r="A107" s="8">
        <v>73</v>
      </c>
      <c r="B107" s="1">
        <v>11</v>
      </c>
      <c r="C107" s="1">
        <v>2</v>
      </c>
      <c r="D107" s="1">
        <v>9</v>
      </c>
      <c r="E107" s="1">
        <v>4</v>
      </c>
      <c r="F107" s="1">
        <v>2</v>
      </c>
      <c r="G107" s="1">
        <v>2</v>
      </c>
      <c r="H107" s="1">
        <v>2</v>
      </c>
      <c r="I107" s="1">
        <v>1</v>
      </c>
      <c r="J107" s="1">
        <v>1</v>
      </c>
      <c r="K107" s="1">
        <v>2</v>
      </c>
      <c r="L107" s="1">
        <v>1</v>
      </c>
      <c r="M107" s="1">
        <v>1</v>
      </c>
      <c r="N107" s="8">
        <v>73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7</v>
      </c>
      <c r="Y107" s="1">
        <v>0</v>
      </c>
      <c r="Z107" s="1">
        <v>7</v>
      </c>
    </row>
    <row r="108" spans="1:26" x14ac:dyDescent="0.2">
      <c r="A108" s="8">
        <v>74</v>
      </c>
      <c r="B108" s="1">
        <v>7</v>
      </c>
      <c r="C108" s="1">
        <v>3</v>
      </c>
      <c r="D108" s="1">
        <v>4</v>
      </c>
      <c r="E108" s="1">
        <v>7</v>
      </c>
      <c r="F108" s="1">
        <v>3</v>
      </c>
      <c r="G108" s="1">
        <v>4</v>
      </c>
      <c r="H108" s="1">
        <v>6</v>
      </c>
      <c r="I108" s="1">
        <v>3</v>
      </c>
      <c r="J108" s="1">
        <v>3</v>
      </c>
      <c r="K108" s="1">
        <v>1</v>
      </c>
      <c r="L108" s="1">
        <v>0</v>
      </c>
      <c r="M108" s="1">
        <v>1</v>
      </c>
      <c r="N108" s="8">
        <v>74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</row>
    <row r="109" spans="1:26" x14ac:dyDescent="0.2">
      <c r="A109" s="8">
        <v>75</v>
      </c>
      <c r="B109" s="1">
        <v>4</v>
      </c>
      <c r="C109" s="1">
        <v>2</v>
      </c>
      <c r="D109" s="1">
        <v>2</v>
      </c>
      <c r="E109" s="1">
        <v>3</v>
      </c>
      <c r="F109" s="1">
        <v>1</v>
      </c>
      <c r="G109" s="1">
        <v>2</v>
      </c>
      <c r="H109" s="1">
        <v>3</v>
      </c>
      <c r="I109" s="1">
        <v>1</v>
      </c>
      <c r="J109" s="1">
        <v>2</v>
      </c>
      <c r="K109" s="1">
        <v>0</v>
      </c>
      <c r="L109" s="1">
        <v>0</v>
      </c>
      <c r="M109" s="1">
        <v>0</v>
      </c>
      <c r="N109" s="8">
        <v>75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1</v>
      </c>
      <c r="Y109" s="1">
        <v>1</v>
      </c>
      <c r="Z109" s="1">
        <v>0</v>
      </c>
    </row>
    <row r="110" spans="1:26" x14ac:dyDescent="0.2">
      <c r="A110" s="8">
        <v>76</v>
      </c>
      <c r="B110" s="1">
        <v>8</v>
      </c>
      <c r="C110" s="1">
        <v>5</v>
      </c>
      <c r="D110" s="1">
        <v>3</v>
      </c>
      <c r="E110" s="1">
        <v>5</v>
      </c>
      <c r="F110" s="1">
        <v>4</v>
      </c>
      <c r="G110" s="1">
        <v>1</v>
      </c>
      <c r="H110" s="1">
        <v>5</v>
      </c>
      <c r="I110" s="1">
        <v>4</v>
      </c>
      <c r="J110" s="1">
        <v>1</v>
      </c>
      <c r="K110" s="1">
        <v>0</v>
      </c>
      <c r="L110" s="1">
        <v>0</v>
      </c>
      <c r="M110" s="1">
        <v>0</v>
      </c>
      <c r="N110" s="8">
        <v>76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3</v>
      </c>
      <c r="Y110" s="1">
        <v>1</v>
      </c>
      <c r="Z110" s="1">
        <v>2</v>
      </c>
    </row>
    <row r="111" spans="1:26" x14ac:dyDescent="0.2">
      <c r="A111" s="8">
        <v>77</v>
      </c>
      <c r="B111" s="1">
        <v>6</v>
      </c>
      <c r="C111" s="1">
        <v>3</v>
      </c>
      <c r="D111" s="1">
        <v>3</v>
      </c>
      <c r="E111" s="1">
        <v>3</v>
      </c>
      <c r="F111" s="1">
        <v>2</v>
      </c>
      <c r="G111" s="1">
        <v>1</v>
      </c>
      <c r="H111" s="1">
        <v>2</v>
      </c>
      <c r="I111" s="1">
        <v>2</v>
      </c>
      <c r="J111" s="1">
        <v>0</v>
      </c>
      <c r="K111" s="1">
        <v>1</v>
      </c>
      <c r="L111" s="1">
        <v>0</v>
      </c>
      <c r="M111" s="1">
        <v>1</v>
      </c>
      <c r="N111" s="8">
        <v>77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3</v>
      </c>
      <c r="Y111" s="1">
        <v>1</v>
      </c>
      <c r="Z111" s="1">
        <v>2</v>
      </c>
    </row>
    <row r="112" spans="1:26" x14ac:dyDescent="0.2">
      <c r="A112" s="8">
        <v>78</v>
      </c>
      <c r="B112" s="1">
        <v>4</v>
      </c>
      <c r="C112" s="1">
        <v>2</v>
      </c>
      <c r="D112" s="1">
        <v>2</v>
      </c>
      <c r="E112" s="1">
        <v>1</v>
      </c>
      <c r="F112" s="1">
        <v>1</v>
      </c>
      <c r="G112" s="1">
        <v>0</v>
      </c>
      <c r="H112" s="1">
        <v>1</v>
      </c>
      <c r="I112" s="1">
        <v>1</v>
      </c>
      <c r="J112" s="1">
        <v>0</v>
      </c>
      <c r="K112" s="1">
        <v>0</v>
      </c>
      <c r="L112" s="1">
        <v>0</v>
      </c>
      <c r="M112" s="1">
        <v>0</v>
      </c>
      <c r="N112" s="8">
        <v>78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1</v>
      </c>
      <c r="V112" s="1">
        <v>1</v>
      </c>
      <c r="W112" s="1">
        <v>0</v>
      </c>
      <c r="X112" s="1">
        <v>2</v>
      </c>
      <c r="Y112" s="1">
        <v>0</v>
      </c>
      <c r="Z112" s="1">
        <v>2</v>
      </c>
    </row>
    <row r="113" spans="1:26" x14ac:dyDescent="0.2">
      <c r="A113" s="8">
        <v>79</v>
      </c>
      <c r="B113" s="1">
        <v>5</v>
      </c>
      <c r="C113" s="1">
        <v>3</v>
      </c>
      <c r="D113" s="1">
        <v>2</v>
      </c>
      <c r="E113" s="1">
        <v>3</v>
      </c>
      <c r="F113" s="1">
        <v>2</v>
      </c>
      <c r="G113" s="1">
        <v>1</v>
      </c>
      <c r="H113" s="1">
        <v>2</v>
      </c>
      <c r="I113" s="1">
        <v>2</v>
      </c>
      <c r="J113" s="1">
        <v>0</v>
      </c>
      <c r="K113" s="1">
        <v>1</v>
      </c>
      <c r="L113" s="1">
        <v>0</v>
      </c>
      <c r="M113" s="1">
        <v>1</v>
      </c>
      <c r="N113" s="8">
        <v>79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2</v>
      </c>
      <c r="Y113" s="1">
        <v>1</v>
      </c>
      <c r="Z113" s="1">
        <v>1</v>
      </c>
    </row>
    <row r="114" spans="1:26" x14ac:dyDescent="0.2">
      <c r="A114" s="8">
        <v>80</v>
      </c>
      <c r="B114" s="1">
        <v>1</v>
      </c>
      <c r="C114" s="1">
        <v>1</v>
      </c>
      <c r="D114" s="1">
        <v>0</v>
      </c>
      <c r="E114" s="1">
        <v>1</v>
      </c>
      <c r="F114" s="1">
        <v>1</v>
      </c>
      <c r="G114" s="1">
        <v>0</v>
      </c>
      <c r="H114" s="1">
        <v>1</v>
      </c>
      <c r="I114" s="1">
        <v>1</v>
      </c>
      <c r="J114" s="1">
        <v>0</v>
      </c>
      <c r="K114" s="1">
        <v>0</v>
      </c>
      <c r="L114" s="1">
        <v>0</v>
      </c>
      <c r="M114" s="1">
        <v>0</v>
      </c>
      <c r="N114" s="8">
        <v>80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</row>
    <row r="115" spans="1:26" x14ac:dyDescent="0.2">
      <c r="A115" s="8">
        <v>81</v>
      </c>
      <c r="B115" s="1">
        <v>2</v>
      </c>
      <c r="C115" s="1">
        <v>1</v>
      </c>
      <c r="D115" s="1">
        <v>1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8">
        <v>81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2</v>
      </c>
      <c r="Y115" s="1">
        <v>1</v>
      </c>
      <c r="Z115" s="1">
        <v>1</v>
      </c>
    </row>
    <row r="116" spans="1:26" x14ac:dyDescent="0.2">
      <c r="A116" s="8">
        <v>82</v>
      </c>
      <c r="B116" s="1">
        <v>2</v>
      </c>
      <c r="C116" s="1">
        <v>1</v>
      </c>
      <c r="D116" s="1">
        <v>1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8">
        <v>82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1</v>
      </c>
      <c r="V116" s="1">
        <v>0</v>
      </c>
      <c r="W116" s="1">
        <v>1</v>
      </c>
      <c r="X116" s="1">
        <v>1</v>
      </c>
      <c r="Y116" s="1">
        <v>1</v>
      </c>
      <c r="Z116" s="1">
        <v>0</v>
      </c>
    </row>
    <row r="117" spans="1:26" x14ac:dyDescent="0.2">
      <c r="A117" s="8">
        <v>83</v>
      </c>
      <c r="B117" s="1">
        <v>1</v>
      </c>
      <c r="C117" s="1">
        <v>0</v>
      </c>
      <c r="D117" s="1">
        <v>1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8">
        <v>83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1</v>
      </c>
      <c r="Y117" s="1">
        <v>0</v>
      </c>
      <c r="Z117" s="1">
        <v>1</v>
      </c>
    </row>
    <row r="118" spans="1:26" x14ac:dyDescent="0.2">
      <c r="A118" s="8">
        <v>84</v>
      </c>
      <c r="B118" s="1">
        <v>2</v>
      </c>
      <c r="C118" s="1">
        <v>1</v>
      </c>
      <c r="D118" s="1">
        <v>1</v>
      </c>
      <c r="E118" s="1">
        <v>2</v>
      </c>
      <c r="F118" s="1">
        <v>1</v>
      </c>
      <c r="G118" s="1">
        <v>1</v>
      </c>
      <c r="H118" s="1">
        <v>2</v>
      </c>
      <c r="I118" s="1">
        <v>1</v>
      </c>
      <c r="J118" s="1">
        <v>1</v>
      </c>
      <c r="K118" s="1">
        <v>0</v>
      </c>
      <c r="L118" s="1">
        <v>0</v>
      </c>
      <c r="M118" s="1">
        <v>0</v>
      </c>
      <c r="N118" s="8">
        <v>84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</row>
    <row r="119" spans="1:26" x14ac:dyDescent="0.2">
      <c r="A119" s="8">
        <v>85</v>
      </c>
      <c r="B119" s="1">
        <v>1</v>
      </c>
      <c r="C119" s="1">
        <v>1</v>
      </c>
      <c r="D119" s="1">
        <v>0</v>
      </c>
      <c r="E119" s="1">
        <v>1</v>
      </c>
      <c r="F119" s="1">
        <v>1</v>
      </c>
      <c r="G119" s="1">
        <v>0</v>
      </c>
      <c r="H119" s="1">
        <v>1</v>
      </c>
      <c r="I119" s="1">
        <v>1</v>
      </c>
      <c r="J119" s="1">
        <v>0</v>
      </c>
      <c r="K119" s="1">
        <v>0</v>
      </c>
      <c r="L119" s="1">
        <v>0</v>
      </c>
      <c r="M119" s="1">
        <v>0</v>
      </c>
      <c r="N119" s="8">
        <v>85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</row>
    <row r="120" spans="1:26" x14ac:dyDescent="0.2">
      <c r="A120" s="8">
        <v>86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8">
        <v>86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</row>
    <row r="121" spans="1:26" x14ac:dyDescent="0.2">
      <c r="A121" s="8">
        <v>87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8">
        <v>87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</row>
    <row r="122" spans="1:26" x14ac:dyDescent="0.2">
      <c r="A122" s="8">
        <v>88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8">
        <v>88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</row>
    <row r="123" spans="1:26" x14ac:dyDescent="0.2">
      <c r="A123" s="8">
        <v>89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8">
        <v>89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</row>
    <row r="124" spans="1:26" x14ac:dyDescent="0.2">
      <c r="A124" s="8">
        <v>90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8">
        <v>90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</row>
    <row r="125" spans="1:26" x14ac:dyDescent="0.2">
      <c r="A125" s="8">
        <v>91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8">
        <v>91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</row>
    <row r="126" spans="1:26" x14ac:dyDescent="0.2">
      <c r="A126" s="8">
        <v>92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8">
        <v>92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</row>
    <row r="127" spans="1:26" x14ac:dyDescent="0.2">
      <c r="A127" s="8">
        <v>93</v>
      </c>
      <c r="B127" s="1">
        <v>1</v>
      </c>
      <c r="C127" s="1">
        <v>1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8">
        <v>93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1</v>
      </c>
      <c r="Y127" s="1">
        <v>1</v>
      </c>
      <c r="Z127" s="1">
        <v>0</v>
      </c>
    </row>
    <row r="128" spans="1:26" x14ac:dyDescent="0.2">
      <c r="A128" s="8">
        <v>94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8">
        <v>94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</row>
    <row r="129" spans="1:26" x14ac:dyDescent="0.2">
      <c r="A129" s="8">
        <v>95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8">
        <v>95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</row>
    <row r="130" spans="1:26" x14ac:dyDescent="0.2">
      <c r="A130" s="8">
        <v>96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8">
        <v>96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</row>
    <row r="131" spans="1:26" x14ac:dyDescent="0.2">
      <c r="A131" s="8">
        <v>97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8">
        <v>97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</row>
    <row r="132" spans="1:26" x14ac:dyDescent="0.2">
      <c r="A132" s="8">
        <v>98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8">
        <v>98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</row>
    <row r="133" spans="1:26" s="12" customFormat="1" x14ac:dyDescent="0.2">
      <c r="A133" s="11" t="s">
        <v>26</v>
      </c>
      <c r="B133" s="12">
        <v>22.6</v>
      </c>
      <c r="C133" s="12">
        <v>22.3</v>
      </c>
      <c r="D133" s="12">
        <v>22.8</v>
      </c>
      <c r="E133" s="12">
        <v>23.5</v>
      </c>
      <c r="F133" s="12">
        <v>23.7</v>
      </c>
      <c r="G133" s="12">
        <v>23.3</v>
      </c>
      <c r="H133" s="12">
        <v>22.8</v>
      </c>
      <c r="I133" s="12">
        <v>22.3</v>
      </c>
      <c r="J133" s="12">
        <v>23.2</v>
      </c>
      <c r="K133" s="12">
        <v>24.3</v>
      </c>
      <c r="L133" s="12">
        <v>24.7</v>
      </c>
      <c r="M133" s="12">
        <v>23.8</v>
      </c>
      <c r="N133" s="11" t="s">
        <v>26</v>
      </c>
      <c r="O133" s="12">
        <v>24.6</v>
      </c>
      <c r="P133" s="12">
        <v>23.8</v>
      </c>
      <c r="Q133" s="12">
        <v>26.2</v>
      </c>
      <c r="R133" s="12">
        <v>23.3</v>
      </c>
      <c r="S133" s="12">
        <v>24.3</v>
      </c>
      <c r="T133" s="12">
        <v>22.6</v>
      </c>
      <c r="U133" s="12">
        <v>25.6</v>
      </c>
      <c r="V133" s="12">
        <v>25.8</v>
      </c>
      <c r="W133" s="12">
        <v>25.3</v>
      </c>
      <c r="X133" s="12">
        <v>20.100000000000001</v>
      </c>
      <c r="Y133" s="12">
        <v>19.3</v>
      </c>
      <c r="Z133" s="12">
        <v>21.1</v>
      </c>
    </row>
    <row r="134" spans="1:26" s="12" customFormat="1" x14ac:dyDescent="0.2">
      <c r="A134" s="23" t="s">
        <v>327</v>
      </c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 t="s">
        <v>327</v>
      </c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</sheetData>
  <mergeCells count="30">
    <mergeCell ref="A22:M22"/>
    <mergeCell ref="N22:Z22"/>
    <mergeCell ref="A134:M134"/>
    <mergeCell ref="N134:Z134"/>
    <mergeCell ref="A80:M80"/>
    <mergeCell ref="N80:Z80"/>
    <mergeCell ref="B83:D83"/>
    <mergeCell ref="E83:G83"/>
    <mergeCell ref="H83:J83"/>
    <mergeCell ref="K83:M83"/>
    <mergeCell ref="O83:Q83"/>
    <mergeCell ref="R83:T83"/>
    <mergeCell ref="U83:W83"/>
    <mergeCell ref="X83:Z83"/>
    <mergeCell ref="U2:W2"/>
    <mergeCell ref="X2:Z2"/>
    <mergeCell ref="B25:D25"/>
    <mergeCell ref="E25:G25"/>
    <mergeCell ref="H25:J25"/>
    <mergeCell ref="K25:M25"/>
    <mergeCell ref="O25:Q25"/>
    <mergeCell ref="R25:T25"/>
    <mergeCell ref="U25:W25"/>
    <mergeCell ref="X25:Z25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  <rowBreaks count="1" manualBreakCount="1">
    <brk id="2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3ED67-58BA-42D0-99CC-4E73CB0231AE}">
  <dimension ref="A1:U87"/>
  <sheetViews>
    <sheetView view="pageBreakPreview" topLeftCell="A18" zoomScale="125" zoomScaleNormal="100" zoomScaleSheetLayoutView="125" workbookViewId="0">
      <selection activeCell="A44" sqref="A44"/>
    </sheetView>
  </sheetViews>
  <sheetFormatPr defaultRowHeight="10.199999999999999" x14ac:dyDescent="0.2"/>
  <cols>
    <col min="1" max="7" width="5.5546875" style="1" customWidth="1"/>
    <col min="8" max="8" width="1.88671875" style="1" customWidth="1"/>
    <col min="9" max="15" width="1.33203125" style="1" customWidth="1"/>
    <col min="16" max="21" width="6.5546875" style="1" customWidth="1"/>
    <col min="22" max="16384" width="8.88671875" style="1"/>
  </cols>
  <sheetData>
    <row r="1" spans="1:21" x14ac:dyDescent="0.2">
      <c r="A1" s="1" t="s">
        <v>486</v>
      </c>
    </row>
    <row r="2" spans="1:21" x14ac:dyDescent="0.2">
      <c r="A2" s="5"/>
      <c r="B2" s="20" t="s">
        <v>0</v>
      </c>
      <c r="C2" s="20"/>
      <c r="D2" s="20"/>
      <c r="E2" s="20" t="s">
        <v>29</v>
      </c>
      <c r="F2" s="20"/>
      <c r="G2" s="20"/>
      <c r="S2" s="24" t="s">
        <v>482</v>
      </c>
      <c r="T2" s="20"/>
      <c r="U2" s="21"/>
    </row>
    <row r="3" spans="1:21" s="2" customFormat="1" x14ac:dyDescent="0.2">
      <c r="A3" s="6"/>
      <c r="B3" s="3" t="s">
        <v>0</v>
      </c>
      <c r="C3" s="3" t="s">
        <v>8</v>
      </c>
      <c r="D3" s="3" t="s">
        <v>9</v>
      </c>
      <c r="E3" s="3" t="s">
        <v>0</v>
      </c>
      <c r="F3" s="3" t="s">
        <v>8</v>
      </c>
      <c r="G3" s="3" t="s">
        <v>9</v>
      </c>
      <c r="S3" s="19" t="s">
        <v>0</v>
      </c>
      <c r="T3" s="3" t="s">
        <v>401</v>
      </c>
      <c r="U3" s="4" t="s">
        <v>51</v>
      </c>
    </row>
    <row r="4" spans="1:21" x14ac:dyDescent="0.2">
      <c r="A4" s="1" t="s">
        <v>0</v>
      </c>
      <c r="B4" s="1">
        <v>3514</v>
      </c>
      <c r="C4" s="1">
        <v>1667</v>
      </c>
      <c r="D4" s="1">
        <v>1847</v>
      </c>
      <c r="E4" s="1">
        <v>1600</v>
      </c>
      <c r="F4" s="1">
        <v>780</v>
      </c>
      <c r="G4" s="1">
        <v>820</v>
      </c>
      <c r="I4" s="14" t="s">
        <v>474</v>
      </c>
      <c r="J4" s="1">
        <v>558</v>
      </c>
      <c r="K4" s="1">
        <v>252</v>
      </c>
      <c r="L4" s="1">
        <v>306</v>
      </c>
      <c r="M4" s="1">
        <v>503</v>
      </c>
      <c r="N4" s="1">
        <v>225</v>
      </c>
      <c r="O4" s="1">
        <v>278</v>
      </c>
      <c r="P4" s="16">
        <f t="shared" ref="P4:R11" si="0">M4/J4*100</f>
        <v>90.143369175627242</v>
      </c>
      <c r="Q4" s="16">
        <f t="shared" si="0"/>
        <v>89.285714285714292</v>
      </c>
      <c r="R4" s="16">
        <f t="shared" si="0"/>
        <v>90.849673202614383</v>
      </c>
      <c r="S4" s="17">
        <f>P12+1500</f>
        <v>2884.8935426215148</v>
      </c>
      <c r="T4" s="17">
        <f t="shared" ref="T4:U4" si="1">Q12+1500</f>
        <v>2924.8431703961733</v>
      </c>
      <c r="U4" s="17">
        <f t="shared" si="1"/>
        <v>2842.9826273214371</v>
      </c>
    </row>
    <row r="5" spans="1:21" x14ac:dyDescent="0.2">
      <c r="A5" s="1" t="s">
        <v>30</v>
      </c>
      <c r="B5" s="1">
        <v>558</v>
      </c>
      <c r="C5" s="1">
        <v>252</v>
      </c>
      <c r="D5" s="1">
        <v>306</v>
      </c>
      <c r="E5" s="1">
        <v>503</v>
      </c>
      <c r="F5" s="1">
        <v>225</v>
      </c>
      <c r="G5" s="1">
        <v>278</v>
      </c>
      <c r="I5" s="14" t="s">
        <v>475</v>
      </c>
      <c r="J5" s="1">
        <v>729</v>
      </c>
      <c r="K5" s="1">
        <v>348</v>
      </c>
      <c r="L5" s="1">
        <v>381</v>
      </c>
      <c r="M5" s="1">
        <v>535</v>
      </c>
      <c r="N5" s="1">
        <v>264</v>
      </c>
      <c r="O5" s="1">
        <v>271</v>
      </c>
      <c r="P5" s="16">
        <f t="shared" si="0"/>
        <v>73.388203017832637</v>
      </c>
      <c r="Q5" s="16">
        <f t="shared" si="0"/>
        <v>75.862068965517238</v>
      </c>
      <c r="R5" s="16">
        <f t="shared" si="0"/>
        <v>71.128608923884514</v>
      </c>
      <c r="S5" s="15"/>
      <c r="T5" s="15"/>
      <c r="U5" s="15"/>
    </row>
    <row r="6" spans="1:21" x14ac:dyDescent="0.2">
      <c r="A6" s="1" t="s">
        <v>31</v>
      </c>
      <c r="B6" s="1">
        <v>729</v>
      </c>
      <c r="C6" s="1">
        <v>348</v>
      </c>
      <c r="D6" s="1">
        <v>381</v>
      </c>
      <c r="E6" s="1">
        <v>535</v>
      </c>
      <c r="F6" s="1">
        <v>264</v>
      </c>
      <c r="G6" s="1">
        <v>271</v>
      </c>
      <c r="I6" s="14" t="s">
        <v>476</v>
      </c>
      <c r="J6" s="1">
        <v>706</v>
      </c>
      <c r="K6" s="1">
        <v>344</v>
      </c>
      <c r="L6" s="1">
        <v>362</v>
      </c>
      <c r="M6" s="1">
        <v>270</v>
      </c>
      <c r="N6" s="1">
        <v>145</v>
      </c>
      <c r="O6" s="1">
        <v>125</v>
      </c>
      <c r="P6" s="16">
        <f t="shared" si="0"/>
        <v>38.243626062322946</v>
      </c>
      <c r="Q6" s="16">
        <f t="shared" si="0"/>
        <v>42.151162790697676</v>
      </c>
      <c r="R6" s="16">
        <f t="shared" si="0"/>
        <v>34.530386740331494</v>
      </c>
      <c r="S6" s="17">
        <f>(P10+P11)/2</f>
        <v>8.0973756906077341</v>
      </c>
      <c r="T6" s="17">
        <f t="shared" ref="T6:U6" si="2">(Q10+Q11)/2</f>
        <v>7.1665285832642915</v>
      </c>
      <c r="U6" s="17">
        <f t="shared" si="2"/>
        <v>8.7255734919286319</v>
      </c>
    </row>
    <row r="7" spans="1:21" x14ac:dyDescent="0.2">
      <c r="A7" s="1" t="s">
        <v>32</v>
      </c>
      <c r="B7" s="1">
        <v>706</v>
      </c>
      <c r="C7" s="1">
        <v>344</v>
      </c>
      <c r="D7" s="1">
        <v>362</v>
      </c>
      <c r="E7" s="1">
        <v>270</v>
      </c>
      <c r="F7" s="1">
        <v>145</v>
      </c>
      <c r="G7" s="1">
        <v>125</v>
      </c>
      <c r="I7" s="14" t="s">
        <v>477</v>
      </c>
      <c r="J7" s="1">
        <v>523</v>
      </c>
      <c r="K7" s="1">
        <v>253</v>
      </c>
      <c r="L7" s="1">
        <v>270</v>
      </c>
      <c r="M7" s="1">
        <v>139</v>
      </c>
      <c r="N7" s="1">
        <v>63</v>
      </c>
      <c r="O7" s="1">
        <v>76</v>
      </c>
      <c r="P7" s="16">
        <f t="shared" si="0"/>
        <v>26.577437858508606</v>
      </c>
      <c r="Q7" s="16">
        <f t="shared" si="0"/>
        <v>24.901185770750988</v>
      </c>
      <c r="R7" s="16">
        <f t="shared" si="0"/>
        <v>28.148148148148149</v>
      </c>
      <c r="S7" s="17"/>
      <c r="T7" s="17"/>
      <c r="U7" s="17"/>
    </row>
    <row r="8" spans="1:21" x14ac:dyDescent="0.2">
      <c r="A8" s="1" t="s">
        <v>33</v>
      </c>
      <c r="B8" s="1">
        <v>523</v>
      </c>
      <c r="C8" s="1">
        <v>253</v>
      </c>
      <c r="D8" s="1">
        <v>270</v>
      </c>
      <c r="E8" s="1">
        <v>139</v>
      </c>
      <c r="F8" s="1">
        <v>63</v>
      </c>
      <c r="G8" s="1">
        <v>76</v>
      </c>
      <c r="I8" s="14" t="s">
        <v>478</v>
      </c>
      <c r="J8" s="1">
        <v>376</v>
      </c>
      <c r="K8" s="1">
        <v>188</v>
      </c>
      <c r="L8" s="1">
        <v>188</v>
      </c>
      <c r="M8" s="1">
        <v>79</v>
      </c>
      <c r="N8" s="1">
        <v>49</v>
      </c>
      <c r="O8" s="1">
        <v>30</v>
      </c>
      <c r="P8" s="16">
        <f t="shared" si="0"/>
        <v>21.01063829787234</v>
      </c>
      <c r="Q8" s="16">
        <f t="shared" si="0"/>
        <v>26.063829787234045</v>
      </c>
      <c r="R8" s="16">
        <f t="shared" si="0"/>
        <v>15.957446808510639</v>
      </c>
      <c r="S8" s="17">
        <f>S6*50</f>
        <v>404.86878453038673</v>
      </c>
      <c r="T8" s="17">
        <f t="shared" ref="T8:U8" si="3">T6*50</f>
        <v>358.32642916321458</v>
      </c>
      <c r="U8" s="17">
        <f t="shared" si="3"/>
        <v>436.27867459643159</v>
      </c>
    </row>
    <row r="9" spans="1:21" x14ac:dyDescent="0.2">
      <c r="A9" s="1" t="s">
        <v>34</v>
      </c>
      <c r="B9" s="1">
        <v>376</v>
      </c>
      <c r="C9" s="1">
        <v>188</v>
      </c>
      <c r="D9" s="1">
        <v>188</v>
      </c>
      <c r="E9" s="1">
        <v>79</v>
      </c>
      <c r="F9" s="1">
        <v>49</v>
      </c>
      <c r="G9" s="1">
        <v>30</v>
      </c>
      <c r="I9" s="14" t="s">
        <v>479</v>
      </c>
      <c r="J9" s="1">
        <v>249</v>
      </c>
      <c r="K9" s="1">
        <v>126</v>
      </c>
      <c r="L9" s="1">
        <v>123</v>
      </c>
      <c r="M9" s="1">
        <v>44</v>
      </c>
      <c r="N9" s="1">
        <v>23</v>
      </c>
      <c r="O9" s="1">
        <v>21</v>
      </c>
      <c r="P9" s="16">
        <f t="shared" si="0"/>
        <v>17.670682730923694</v>
      </c>
      <c r="Q9" s="16">
        <f t="shared" si="0"/>
        <v>18.253968253968253</v>
      </c>
      <c r="R9" s="16">
        <f t="shared" si="0"/>
        <v>17.073170731707318</v>
      </c>
      <c r="S9" s="17"/>
      <c r="T9" s="17"/>
      <c r="U9" s="17"/>
    </row>
    <row r="10" spans="1:21" x14ac:dyDescent="0.2">
      <c r="A10" s="1" t="s">
        <v>35</v>
      </c>
      <c r="B10" s="1">
        <v>249</v>
      </c>
      <c r="C10" s="1">
        <v>126</v>
      </c>
      <c r="D10" s="1">
        <v>123</v>
      </c>
      <c r="E10" s="1">
        <v>44</v>
      </c>
      <c r="F10" s="1">
        <v>23</v>
      </c>
      <c r="G10" s="1">
        <v>21</v>
      </c>
      <c r="I10" s="14" t="s">
        <v>480</v>
      </c>
      <c r="J10" s="1">
        <v>181</v>
      </c>
      <c r="K10" s="1">
        <v>71</v>
      </c>
      <c r="L10" s="1">
        <v>110</v>
      </c>
      <c r="M10" s="1">
        <v>18</v>
      </c>
      <c r="N10" s="1">
        <v>6</v>
      </c>
      <c r="O10" s="1">
        <v>12</v>
      </c>
      <c r="P10" s="16">
        <f t="shared" si="0"/>
        <v>9.94475138121547</v>
      </c>
      <c r="Q10" s="16">
        <f t="shared" si="0"/>
        <v>8.4507042253521121</v>
      </c>
      <c r="R10" s="16">
        <f t="shared" si="0"/>
        <v>10.909090909090908</v>
      </c>
      <c r="S10" s="17">
        <f>S4-S8</f>
        <v>2480.0247580911282</v>
      </c>
      <c r="T10" s="17">
        <f t="shared" ref="T10:U10" si="4">T4-T8</f>
        <v>2566.5167412329588</v>
      </c>
      <c r="U10" s="17">
        <f t="shared" si="4"/>
        <v>2406.7039527250054</v>
      </c>
    </row>
    <row r="11" spans="1:21" x14ac:dyDescent="0.2">
      <c r="A11" s="1" t="s">
        <v>36</v>
      </c>
      <c r="B11" s="1">
        <v>181</v>
      </c>
      <c r="C11" s="1">
        <v>71</v>
      </c>
      <c r="D11" s="1">
        <v>110</v>
      </c>
      <c r="E11" s="1">
        <v>18</v>
      </c>
      <c r="F11" s="1">
        <v>6</v>
      </c>
      <c r="G11" s="1">
        <v>12</v>
      </c>
      <c r="I11" s="14" t="s">
        <v>481</v>
      </c>
      <c r="J11" s="1">
        <v>192</v>
      </c>
      <c r="K11" s="1">
        <v>85</v>
      </c>
      <c r="L11" s="1">
        <v>107</v>
      </c>
      <c r="M11" s="1">
        <v>12</v>
      </c>
      <c r="N11" s="1">
        <v>5</v>
      </c>
      <c r="O11" s="1">
        <v>7</v>
      </c>
      <c r="P11" s="16">
        <f t="shared" si="0"/>
        <v>6.25</v>
      </c>
      <c r="Q11" s="16">
        <f t="shared" si="0"/>
        <v>5.8823529411764701</v>
      </c>
      <c r="R11" s="16">
        <f t="shared" si="0"/>
        <v>6.5420560747663545</v>
      </c>
      <c r="S11" s="17">
        <f>100-S6</f>
        <v>91.902624309392266</v>
      </c>
      <c r="T11" s="17">
        <f t="shared" ref="T11:U11" si="5">100-T6</f>
        <v>92.833471416735705</v>
      </c>
      <c r="U11" s="17">
        <f t="shared" si="5"/>
        <v>91.274426508071372</v>
      </c>
    </row>
    <row r="12" spans="1:21" x14ac:dyDescent="0.2">
      <c r="A12" s="1" t="s">
        <v>37</v>
      </c>
      <c r="B12" s="1">
        <v>192</v>
      </c>
      <c r="C12" s="1">
        <v>85</v>
      </c>
      <c r="D12" s="1">
        <v>107</v>
      </c>
      <c r="E12" s="1">
        <v>12</v>
      </c>
      <c r="F12" s="1">
        <v>5</v>
      </c>
      <c r="G12" s="1">
        <v>7</v>
      </c>
      <c r="I12" s="15"/>
      <c r="J12" s="15"/>
      <c r="K12" s="15"/>
      <c r="L12" s="15"/>
      <c r="M12" s="15"/>
      <c r="N12" s="15"/>
      <c r="O12" s="15"/>
      <c r="P12" s="16">
        <f>SUM(P4:P10)*5</f>
        <v>1384.8935426215146</v>
      </c>
      <c r="Q12" s="16">
        <f>SUM(Q4:Q10)*5</f>
        <v>1424.843170396173</v>
      </c>
      <c r="R12" s="16">
        <f>SUM(R4:R10)*5</f>
        <v>1342.9826273214371</v>
      </c>
      <c r="S12" s="18">
        <f>S10/S11</f>
        <v>26.9853529942961</v>
      </c>
      <c r="T12" s="18">
        <f t="shared" ref="T12:U12" si="6">T10/T11</f>
        <v>27.64645878329479</v>
      </c>
      <c r="U12" s="18">
        <f t="shared" si="6"/>
        <v>26.367779506258319</v>
      </c>
    </row>
    <row r="13" spans="1:21" x14ac:dyDescent="0.2">
      <c r="A13" s="1" t="s">
        <v>38</v>
      </c>
    </row>
    <row r="14" spans="1:21" x14ac:dyDescent="0.2">
      <c r="A14" s="1" t="s">
        <v>0</v>
      </c>
      <c r="B14" s="1">
        <v>2197</v>
      </c>
      <c r="C14" s="1">
        <v>1031</v>
      </c>
      <c r="D14" s="1">
        <v>1166</v>
      </c>
      <c r="E14" s="1">
        <v>980</v>
      </c>
      <c r="F14" s="1">
        <v>464</v>
      </c>
      <c r="G14" s="1">
        <v>516</v>
      </c>
      <c r="I14" s="14" t="s">
        <v>474</v>
      </c>
      <c r="J14" s="1">
        <v>295</v>
      </c>
      <c r="K14" s="1">
        <v>126</v>
      </c>
      <c r="L14" s="1">
        <v>169</v>
      </c>
      <c r="M14" s="1">
        <v>275</v>
      </c>
      <c r="N14" s="1">
        <v>115</v>
      </c>
      <c r="O14" s="1">
        <v>160</v>
      </c>
      <c r="P14" s="16">
        <f t="shared" ref="P14:P21" si="7">M14/J14*100</f>
        <v>93.220338983050837</v>
      </c>
      <c r="Q14" s="16">
        <f t="shared" ref="Q14:Q21" si="8">N14/K14*100</f>
        <v>91.269841269841265</v>
      </c>
      <c r="R14" s="16">
        <f t="shared" ref="R14:R21" si="9">O14/L14*100</f>
        <v>94.674556213017752</v>
      </c>
      <c r="S14" s="17">
        <f>P22+1500</f>
        <v>2915.7768521716062</v>
      </c>
      <c r="T14" s="17">
        <f t="shared" ref="T14" si="10">Q22+1500</f>
        <v>2943.3334810452006</v>
      </c>
      <c r="U14" s="17">
        <f t="shared" ref="U14" si="11">R22+1500</f>
        <v>2880.5703350854883</v>
      </c>
    </row>
    <row r="15" spans="1:21" x14ac:dyDescent="0.2">
      <c r="A15" s="1" t="s">
        <v>30</v>
      </c>
      <c r="B15" s="1">
        <v>295</v>
      </c>
      <c r="C15" s="1">
        <v>126</v>
      </c>
      <c r="D15" s="1">
        <v>169</v>
      </c>
      <c r="E15" s="1">
        <v>275</v>
      </c>
      <c r="F15" s="1">
        <v>115</v>
      </c>
      <c r="G15" s="1">
        <v>160</v>
      </c>
      <c r="I15" s="14" t="s">
        <v>475</v>
      </c>
      <c r="J15" s="1">
        <v>456</v>
      </c>
      <c r="K15" s="1">
        <v>201</v>
      </c>
      <c r="L15" s="1">
        <v>255</v>
      </c>
      <c r="M15" s="1">
        <v>333</v>
      </c>
      <c r="N15" s="1">
        <v>153</v>
      </c>
      <c r="O15" s="1">
        <v>180</v>
      </c>
      <c r="P15" s="16">
        <f t="shared" si="7"/>
        <v>73.026315789473685</v>
      </c>
      <c r="Q15" s="16">
        <f t="shared" si="8"/>
        <v>76.119402985074629</v>
      </c>
      <c r="R15" s="16">
        <f t="shared" si="9"/>
        <v>70.588235294117652</v>
      </c>
      <c r="S15" s="15"/>
      <c r="T15" s="15"/>
      <c r="U15" s="15"/>
    </row>
    <row r="16" spans="1:21" x14ac:dyDescent="0.2">
      <c r="A16" s="1" t="s">
        <v>31</v>
      </c>
      <c r="B16" s="1">
        <v>456</v>
      </c>
      <c r="C16" s="1">
        <v>201</v>
      </c>
      <c r="D16" s="1">
        <v>255</v>
      </c>
      <c r="E16" s="1">
        <v>333</v>
      </c>
      <c r="F16" s="1">
        <v>153</v>
      </c>
      <c r="G16" s="1">
        <v>180</v>
      </c>
      <c r="I16" s="14" t="s">
        <v>476</v>
      </c>
      <c r="J16" s="1">
        <v>452</v>
      </c>
      <c r="K16" s="1">
        <v>231</v>
      </c>
      <c r="L16" s="1">
        <v>221</v>
      </c>
      <c r="M16" s="1">
        <v>173</v>
      </c>
      <c r="N16" s="1">
        <v>98</v>
      </c>
      <c r="O16" s="1">
        <v>75</v>
      </c>
      <c r="P16" s="16">
        <f t="shared" si="7"/>
        <v>38.274336283185839</v>
      </c>
      <c r="Q16" s="16">
        <f t="shared" si="8"/>
        <v>42.424242424242422</v>
      </c>
      <c r="R16" s="16">
        <f t="shared" si="9"/>
        <v>33.936651583710407</v>
      </c>
      <c r="S16" s="17">
        <f>(P20+P21)/2</f>
        <v>8.6281708945260345</v>
      </c>
      <c r="T16" s="17">
        <f t="shared" ref="T16" si="12">(Q20+Q21)/2</f>
        <v>6.1817136285221395</v>
      </c>
      <c r="U16" s="17">
        <f t="shared" ref="U16" si="13">(R20+R21)/2</f>
        <v>10.166666666666666</v>
      </c>
    </row>
    <row r="17" spans="1:21" x14ac:dyDescent="0.2">
      <c r="A17" s="1" t="s">
        <v>32</v>
      </c>
      <c r="B17" s="1">
        <v>452</v>
      </c>
      <c r="C17" s="1">
        <v>231</v>
      </c>
      <c r="D17" s="1">
        <v>221</v>
      </c>
      <c r="E17" s="1">
        <v>173</v>
      </c>
      <c r="F17" s="1">
        <v>98</v>
      </c>
      <c r="G17" s="1">
        <v>75</v>
      </c>
      <c r="I17" s="14" t="s">
        <v>477</v>
      </c>
      <c r="J17" s="1">
        <v>362</v>
      </c>
      <c r="K17" s="1">
        <v>177</v>
      </c>
      <c r="L17" s="1">
        <v>185</v>
      </c>
      <c r="M17" s="1">
        <v>94</v>
      </c>
      <c r="N17" s="1">
        <v>44</v>
      </c>
      <c r="O17" s="1">
        <v>50</v>
      </c>
      <c r="P17" s="16">
        <f t="shared" si="7"/>
        <v>25.966850828729282</v>
      </c>
      <c r="Q17" s="16">
        <f t="shared" si="8"/>
        <v>24.858757062146893</v>
      </c>
      <c r="R17" s="16">
        <f t="shared" si="9"/>
        <v>27.027027027027028</v>
      </c>
      <c r="S17" s="17"/>
      <c r="T17" s="17"/>
      <c r="U17" s="17"/>
    </row>
    <row r="18" spans="1:21" x14ac:dyDescent="0.2">
      <c r="A18" s="1" t="s">
        <v>33</v>
      </c>
      <c r="B18" s="1">
        <v>362</v>
      </c>
      <c r="C18" s="1">
        <v>177</v>
      </c>
      <c r="D18" s="1">
        <v>185</v>
      </c>
      <c r="E18" s="1">
        <v>94</v>
      </c>
      <c r="F18" s="1">
        <v>44</v>
      </c>
      <c r="G18" s="1">
        <v>50</v>
      </c>
      <c r="I18" s="14" t="s">
        <v>478</v>
      </c>
      <c r="J18" s="1">
        <v>260</v>
      </c>
      <c r="K18" s="1">
        <v>131</v>
      </c>
      <c r="L18" s="1">
        <v>129</v>
      </c>
      <c r="M18" s="1">
        <v>53</v>
      </c>
      <c r="N18" s="1">
        <v>31</v>
      </c>
      <c r="O18" s="1">
        <v>22</v>
      </c>
      <c r="P18" s="16">
        <f t="shared" si="7"/>
        <v>20.384615384615383</v>
      </c>
      <c r="Q18" s="16">
        <f t="shared" si="8"/>
        <v>23.664122137404579</v>
      </c>
      <c r="R18" s="16">
        <f t="shared" si="9"/>
        <v>17.054263565891471</v>
      </c>
      <c r="S18" s="17">
        <f>S16*50</f>
        <v>431.40854472630173</v>
      </c>
      <c r="T18" s="17">
        <f t="shared" ref="T18:U18" si="14">T16*50</f>
        <v>309.08568142610699</v>
      </c>
      <c r="U18" s="17">
        <f t="shared" si="14"/>
        <v>508.33333333333331</v>
      </c>
    </row>
    <row r="19" spans="1:21" x14ac:dyDescent="0.2">
      <c r="A19" s="1" t="s">
        <v>34</v>
      </c>
      <c r="B19" s="1">
        <v>260</v>
      </c>
      <c r="C19" s="1">
        <v>131</v>
      </c>
      <c r="D19" s="1">
        <v>129</v>
      </c>
      <c r="E19" s="1">
        <v>53</v>
      </c>
      <c r="F19" s="1">
        <v>31</v>
      </c>
      <c r="G19" s="1">
        <v>22</v>
      </c>
      <c r="I19" s="14" t="s">
        <v>479</v>
      </c>
      <c r="J19" s="1">
        <v>153</v>
      </c>
      <c r="K19" s="1">
        <v>81</v>
      </c>
      <c r="L19" s="1">
        <v>72</v>
      </c>
      <c r="M19" s="1">
        <v>33</v>
      </c>
      <c r="N19" s="1">
        <v>18</v>
      </c>
      <c r="O19" s="1">
        <v>15</v>
      </c>
      <c r="P19" s="16">
        <f t="shared" si="7"/>
        <v>21.568627450980394</v>
      </c>
      <c r="Q19" s="16">
        <f t="shared" si="8"/>
        <v>22.222222222222221</v>
      </c>
      <c r="R19" s="16">
        <f t="shared" si="9"/>
        <v>20.833333333333336</v>
      </c>
      <c r="S19" s="17"/>
      <c r="T19" s="17"/>
      <c r="U19" s="17"/>
    </row>
    <row r="20" spans="1:21" x14ac:dyDescent="0.2">
      <c r="A20" s="1" t="s">
        <v>35</v>
      </c>
      <c r="B20" s="1">
        <v>153</v>
      </c>
      <c r="C20" s="1">
        <v>81</v>
      </c>
      <c r="D20" s="1">
        <v>72</v>
      </c>
      <c r="E20" s="1">
        <v>33</v>
      </c>
      <c r="F20" s="1">
        <v>18</v>
      </c>
      <c r="G20" s="1">
        <v>15</v>
      </c>
      <c r="I20" s="14" t="s">
        <v>480</v>
      </c>
      <c r="J20" s="1">
        <v>112</v>
      </c>
      <c r="K20" s="1">
        <v>37</v>
      </c>
      <c r="L20" s="1">
        <v>75</v>
      </c>
      <c r="M20" s="1">
        <v>12</v>
      </c>
      <c r="N20" s="1">
        <v>3</v>
      </c>
      <c r="O20" s="1">
        <v>9</v>
      </c>
      <c r="P20" s="16">
        <f t="shared" si="7"/>
        <v>10.714285714285714</v>
      </c>
      <c r="Q20" s="16">
        <f t="shared" si="8"/>
        <v>8.1081081081081088</v>
      </c>
      <c r="R20" s="16">
        <f t="shared" si="9"/>
        <v>12</v>
      </c>
      <c r="S20" s="17">
        <f>S14-S18</f>
        <v>2484.3683074453043</v>
      </c>
      <c r="T20" s="17">
        <f t="shared" ref="T20:U20" si="15">T14-T18</f>
        <v>2634.2477996190937</v>
      </c>
      <c r="U20" s="17">
        <f t="shared" si="15"/>
        <v>2372.2370017521548</v>
      </c>
    </row>
    <row r="21" spans="1:21" x14ac:dyDescent="0.2">
      <c r="A21" s="1" t="s">
        <v>36</v>
      </c>
      <c r="B21" s="1">
        <v>112</v>
      </c>
      <c r="C21" s="1">
        <v>37</v>
      </c>
      <c r="D21" s="1">
        <v>75</v>
      </c>
      <c r="E21" s="1">
        <v>12</v>
      </c>
      <c r="F21" s="1">
        <v>3</v>
      </c>
      <c r="G21" s="1">
        <v>9</v>
      </c>
      <c r="I21" s="14" t="s">
        <v>481</v>
      </c>
      <c r="J21" s="1">
        <v>107</v>
      </c>
      <c r="K21" s="1">
        <v>47</v>
      </c>
      <c r="L21" s="1">
        <v>60</v>
      </c>
      <c r="M21" s="1">
        <v>7</v>
      </c>
      <c r="N21" s="1">
        <v>2</v>
      </c>
      <c r="O21" s="1">
        <v>5</v>
      </c>
      <c r="P21" s="16">
        <f t="shared" si="7"/>
        <v>6.5420560747663545</v>
      </c>
      <c r="Q21" s="16">
        <f t="shared" si="8"/>
        <v>4.2553191489361701</v>
      </c>
      <c r="R21" s="16">
        <f t="shared" si="9"/>
        <v>8.3333333333333321</v>
      </c>
      <c r="S21" s="17">
        <f>100-S16</f>
        <v>91.371829105473964</v>
      </c>
      <c r="T21" s="17">
        <f t="shared" ref="T21:U21" si="16">100-T16</f>
        <v>93.818286371477853</v>
      </c>
      <c r="U21" s="17">
        <f t="shared" si="16"/>
        <v>89.833333333333329</v>
      </c>
    </row>
    <row r="22" spans="1:21" x14ac:dyDescent="0.2">
      <c r="A22" s="1" t="s">
        <v>37</v>
      </c>
      <c r="B22" s="1">
        <v>107</v>
      </c>
      <c r="C22" s="1">
        <v>47</v>
      </c>
      <c r="D22" s="1">
        <v>60</v>
      </c>
      <c r="E22" s="1">
        <v>7</v>
      </c>
      <c r="F22" s="1">
        <v>2</v>
      </c>
      <c r="G22" s="1">
        <v>5</v>
      </c>
      <c r="I22" s="15"/>
      <c r="J22" s="15"/>
      <c r="K22" s="15"/>
      <c r="L22" s="15"/>
      <c r="M22" s="15"/>
      <c r="N22" s="15"/>
      <c r="O22" s="15"/>
      <c r="P22" s="16">
        <f>SUM(P14:P20)*5</f>
        <v>1415.7768521716059</v>
      </c>
      <c r="Q22" s="16">
        <f>SUM(Q14:Q20)*5</f>
        <v>1443.3334810452006</v>
      </c>
      <c r="R22" s="16">
        <f>SUM(R14:R20)*5</f>
        <v>1380.5703350854881</v>
      </c>
      <c r="S22" s="18">
        <f>S20/S21</f>
        <v>27.189652782122856</v>
      </c>
      <c r="T22" s="18">
        <f t="shared" ref="T22:U22" si="17">T20/T21</f>
        <v>28.078191379329478</v>
      </c>
      <c r="U22" s="18">
        <f t="shared" si="17"/>
        <v>26.407090928595416</v>
      </c>
    </row>
    <row r="23" spans="1:21" x14ac:dyDescent="0.2">
      <c r="A23" s="1" t="s">
        <v>39</v>
      </c>
    </row>
    <row r="24" spans="1:21" x14ac:dyDescent="0.2">
      <c r="A24" s="1" t="s">
        <v>0</v>
      </c>
      <c r="B24" s="1">
        <v>1071</v>
      </c>
      <c r="C24" s="1">
        <v>464</v>
      </c>
      <c r="D24" s="1">
        <v>607</v>
      </c>
      <c r="E24" s="1">
        <v>483</v>
      </c>
      <c r="F24" s="1">
        <v>204</v>
      </c>
      <c r="G24" s="1">
        <v>279</v>
      </c>
      <c r="I24" s="14" t="s">
        <v>474</v>
      </c>
      <c r="J24" s="1">
        <v>160</v>
      </c>
      <c r="K24" s="1">
        <v>67</v>
      </c>
      <c r="L24" s="1">
        <v>93</v>
      </c>
      <c r="M24" s="1">
        <v>147</v>
      </c>
      <c r="N24" s="1">
        <v>60</v>
      </c>
      <c r="O24" s="1">
        <v>87</v>
      </c>
      <c r="P24" s="16">
        <f t="shared" ref="P24:P31" si="18">M24/J24*100</f>
        <v>91.875</v>
      </c>
      <c r="Q24" s="16">
        <f t="shared" ref="Q24:Q31" si="19">N24/K24*100</f>
        <v>89.552238805970148</v>
      </c>
      <c r="R24" s="16">
        <f t="shared" ref="R24:R31" si="20">O24/L24*100</f>
        <v>93.548387096774192</v>
      </c>
      <c r="S24" s="17">
        <f>P32+1500</f>
        <v>2930.5092971702829</v>
      </c>
      <c r="T24" s="17">
        <f t="shared" ref="T24" si="21">Q32+1500</f>
        <v>2858.4279679993842</v>
      </c>
      <c r="U24" s="17">
        <f t="shared" ref="U24" si="22">R32+1500</f>
        <v>2969.8760567192685</v>
      </c>
    </row>
    <row r="25" spans="1:21" x14ac:dyDescent="0.2">
      <c r="A25" s="1" t="s">
        <v>30</v>
      </c>
      <c r="B25" s="1">
        <v>160</v>
      </c>
      <c r="C25" s="1">
        <v>67</v>
      </c>
      <c r="D25" s="1">
        <v>93</v>
      </c>
      <c r="E25" s="1">
        <v>147</v>
      </c>
      <c r="F25" s="1">
        <v>60</v>
      </c>
      <c r="G25" s="1">
        <v>87</v>
      </c>
      <c r="I25" s="14" t="s">
        <v>475</v>
      </c>
      <c r="J25" s="1">
        <v>219</v>
      </c>
      <c r="K25" s="1">
        <v>87</v>
      </c>
      <c r="L25" s="1">
        <v>132</v>
      </c>
      <c r="M25" s="1">
        <v>156</v>
      </c>
      <c r="N25" s="1">
        <v>64</v>
      </c>
      <c r="O25" s="1">
        <v>92</v>
      </c>
      <c r="P25" s="16">
        <f t="shared" si="18"/>
        <v>71.232876712328761</v>
      </c>
      <c r="Q25" s="16">
        <f t="shared" si="19"/>
        <v>73.563218390804593</v>
      </c>
      <c r="R25" s="16">
        <f t="shared" si="20"/>
        <v>69.696969696969703</v>
      </c>
      <c r="S25" s="15"/>
      <c r="T25" s="15"/>
      <c r="U25" s="15"/>
    </row>
    <row r="26" spans="1:21" x14ac:dyDescent="0.2">
      <c r="A26" s="1" t="s">
        <v>31</v>
      </c>
      <c r="B26" s="1">
        <v>219</v>
      </c>
      <c r="C26" s="1">
        <v>87</v>
      </c>
      <c r="D26" s="1">
        <v>132</v>
      </c>
      <c r="E26" s="1">
        <v>156</v>
      </c>
      <c r="F26" s="1">
        <v>64</v>
      </c>
      <c r="G26" s="1">
        <v>92</v>
      </c>
      <c r="I26" s="14" t="s">
        <v>476</v>
      </c>
      <c r="J26" s="1">
        <v>219</v>
      </c>
      <c r="K26" s="1">
        <v>106</v>
      </c>
      <c r="L26" s="1">
        <v>113</v>
      </c>
      <c r="M26" s="1">
        <v>86</v>
      </c>
      <c r="N26" s="1">
        <v>42</v>
      </c>
      <c r="O26" s="1">
        <v>44</v>
      </c>
      <c r="P26" s="16">
        <f t="shared" si="18"/>
        <v>39.269406392694059</v>
      </c>
      <c r="Q26" s="16">
        <f t="shared" si="19"/>
        <v>39.622641509433961</v>
      </c>
      <c r="R26" s="16">
        <f t="shared" si="20"/>
        <v>38.938053097345133</v>
      </c>
      <c r="S26" s="17">
        <f>(P30+P31)/2</f>
        <v>7.1862348178137649</v>
      </c>
      <c r="T26" s="17">
        <f t="shared" ref="T26" si="23">(Q30+Q31)/2</f>
        <v>1.4285714285714286</v>
      </c>
      <c r="U26" s="17">
        <f t="shared" ref="U26" si="24">(R30+R31)/2</f>
        <v>9.6426545660805445</v>
      </c>
    </row>
    <row r="27" spans="1:21" x14ac:dyDescent="0.2">
      <c r="A27" s="1" t="s">
        <v>32</v>
      </c>
      <c r="B27" s="1">
        <v>219</v>
      </c>
      <c r="C27" s="1">
        <v>106</v>
      </c>
      <c r="D27" s="1">
        <v>113</v>
      </c>
      <c r="E27" s="1">
        <v>86</v>
      </c>
      <c r="F27" s="1">
        <v>42</v>
      </c>
      <c r="G27" s="1">
        <v>44</v>
      </c>
      <c r="I27" s="14" t="s">
        <v>477</v>
      </c>
      <c r="J27" s="1">
        <v>169</v>
      </c>
      <c r="K27" s="1">
        <v>82</v>
      </c>
      <c r="L27" s="1">
        <v>87</v>
      </c>
      <c r="M27" s="1">
        <v>49</v>
      </c>
      <c r="N27" s="1">
        <v>22</v>
      </c>
      <c r="O27" s="1">
        <v>27</v>
      </c>
      <c r="P27" s="16">
        <f t="shared" si="18"/>
        <v>28.994082840236686</v>
      </c>
      <c r="Q27" s="16">
        <f t="shared" si="19"/>
        <v>26.829268292682929</v>
      </c>
      <c r="R27" s="16">
        <f t="shared" si="20"/>
        <v>31.03448275862069</v>
      </c>
      <c r="S27" s="17"/>
      <c r="T27" s="17"/>
      <c r="U27" s="17"/>
    </row>
    <row r="28" spans="1:21" x14ac:dyDescent="0.2">
      <c r="A28" s="1" t="s">
        <v>33</v>
      </c>
      <c r="B28" s="1">
        <v>169</v>
      </c>
      <c r="C28" s="1">
        <v>82</v>
      </c>
      <c r="D28" s="1">
        <v>87</v>
      </c>
      <c r="E28" s="1">
        <v>49</v>
      </c>
      <c r="F28" s="1">
        <v>22</v>
      </c>
      <c r="G28" s="1">
        <v>27</v>
      </c>
      <c r="I28" s="14" t="s">
        <v>478</v>
      </c>
      <c r="J28" s="1">
        <v>103</v>
      </c>
      <c r="K28" s="1">
        <v>42</v>
      </c>
      <c r="L28" s="1">
        <v>61</v>
      </c>
      <c r="M28" s="1">
        <v>19</v>
      </c>
      <c r="N28" s="1">
        <v>9</v>
      </c>
      <c r="O28" s="1">
        <v>10</v>
      </c>
      <c r="P28" s="16">
        <f t="shared" si="18"/>
        <v>18.446601941747574</v>
      </c>
      <c r="Q28" s="16">
        <f t="shared" si="19"/>
        <v>21.428571428571427</v>
      </c>
      <c r="R28" s="16">
        <f t="shared" si="20"/>
        <v>16.393442622950818</v>
      </c>
      <c r="S28" s="17">
        <f>S26*50</f>
        <v>359.31174089068827</v>
      </c>
      <c r="T28" s="17">
        <f t="shared" ref="T28:U28" si="25">T26*50</f>
        <v>71.428571428571431</v>
      </c>
      <c r="U28" s="17">
        <f t="shared" si="25"/>
        <v>482.13272830402724</v>
      </c>
    </row>
    <row r="29" spans="1:21" x14ac:dyDescent="0.2">
      <c r="A29" s="1" t="s">
        <v>34</v>
      </c>
      <c r="B29" s="1">
        <v>103</v>
      </c>
      <c r="C29" s="1">
        <v>42</v>
      </c>
      <c r="D29" s="1">
        <v>61</v>
      </c>
      <c r="E29" s="1">
        <v>19</v>
      </c>
      <c r="F29" s="1">
        <v>9</v>
      </c>
      <c r="G29" s="1">
        <v>10</v>
      </c>
      <c r="I29" s="14" t="s">
        <v>479</v>
      </c>
      <c r="J29" s="1">
        <v>66</v>
      </c>
      <c r="K29" s="1">
        <v>29</v>
      </c>
      <c r="L29" s="1">
        <v>37</v>
      </c>
      <c r="M29" s="1">
        <v>17</v>
      </c>
      <c r="N29" s="1">
        <v>6</v>
      </c>
      <c r="O29" s="1">
        <v>11</v>
      </c>
      <c r="P29" s="16">
        <f t="shared" si="18"/>
        <v>25.757575757575758</v>
      </c>
      <c r="Q29" s="16">
        <f t="shared" si="19"/>
        <v>20.689655172413794</v>
      </c>
      <c r="R29" s="16">
        <f t="shared" si="20"/>
        <v>29.72972972972973</v>
      </c>
      <c r="S29" s="17"/>
      <c r="T29" s="17"/>
      <c r="U29" s="17"/>
    </row>
    <row r="30" spans="1:21" x14ac:dyDescent="0.2">
      <c r="A30" s="1" t="s">
        <v>35</v>
      </c>
      <c r="B30" s="1">
        <v>66</v>
      </c>
      <c r="C30" s="1">
        <v>29</v>
      </c>
      <c r="D30" s="1">
        <v>37</v>
      </c>
      <c r="E30" s="1">
        <v>17</v>
      </c>
      <c r="F30" s="1">
        <v>6</v>
      </c>
      <c r="G30" s="1">
        <v>11</v>
      </c>
      <c r="I30" s="14" t="s">
        <v>480</v>
      </c>
      <c r="J30" s="1">
        <v>57</v>
      </c>
      <c r="K30" s="1">
        <v>16</v>
      </c>
      <c r="L30" s="1">
        <v>41</v>
      </c>
      <c r="M30" s="1">
        <v>6</v>
      </c>
      <c r="N30" s="1">
        <v>0</v>
      </c>
      <c r="O30" s="1">
        <v>6</v>
      </c>
      <c r="P30" s="16">
        <f t="shared" si="18"/>
        <v>10.526315789473683</v>
      </c>
      <c r="Q30" s="16">
        <f t="shared" si="19"/>
        <v>0</v>
      </c>
      <c r="R30" s="16">
        <f t="shared" si="20"/>
        <v>14.634146341463413</v>
      </c>
      <c r="S30" s="17">
        <f>S24-S28</f>
        <v>2571.1975562795947</v>
      </c>
      <c r="T30" s="17">
        <f t="shared" ref="T30:U30" si="26">T24-T28</f>
        <v>2786.9993965708127</v>
      </c>
      <c r="U30" s="17">
        <f t="shared" si="26"/>
        <v>2487.7433284152412</v>
      </c>
    </row>
    <row r="31" spans="1:21" x14ac:dyDescent="0.2">
      <c r="A31" s="1" t="s">
        <v>36</v>
      </c>
      <c r="B31" s="1">
        <v>57</v>
      </c>
      <c r="C31" s="1">
        <v>16</v>
      </c>
      <c r="D31" s="1">
        <v>41</v>
      </c>
      <c r="E31" s="1">
        <v>6</v>
      </c>
      <c r="F31" s="1">
        <v>0</v>
      </c>
      <c r="G31" s="1">
        <v>6</v>
      </c>
      <c r="I31" s="14" t="s">
        <v>481</v>
      </c>
      <c r="J31" s="1">
        <v>78</v>
      </c>
      <c r="K31" s="1">
        <v>35</v>
      </c>
      <c r="L31" s="1">
        <v>43</v>
      </c>
      <c r="M31" s="1">
        <v>3</v>
      </c>
      <c r="N31" s="1">
        <v>1</v>
      </c>
      <c r="O31" s="1">
        <v>2</v>
      </c>
      <c r="P31" s="16">
        <f t="shared" si="18"/>
        <v>3.8461538461538463</v>
      </c>
      <c r="Q31" s="16">
        <f t="shared" si="19"/>
        <v>2.8571428571428572</v>
      </c>
      <c r="R31" s="16">
        <f t="shared" si="20"/>
        <v>4.6511627906976747</v>
      </c>
      <c r="S31" s="17">
        <f>100-S26</f>
        <v>92.813765182186231</v>
      </c>
      <c r="T31" s="17">
        <f t="shared" ref="T31:U31" si="27">100-T26</f>
        <v>98.571428571428569</v>
      </c>
      <c r="U31" s="17">
        <f t="shared" si="27"/>
        <v>90.357345433919448</v>
      </c>
    </row>
    <row r="32" spans="1:21" x14ac:dyDescent="0.2">
      <c r="A32" s="1" t="s">
        <v>37</v>
      </c>
      <c r="B32" s="1">
        <v>78</v>
      </c>
      <c r="C32" s="1">
        <v>35</v>
      </c>
      <c r="D32" s="1">
        <v>43</v>
      </c>
      <c r="E32" s="1">
        <v>3</v>
      </c>
      <c r="F32" s="1">
        <v>1</v>
      </c>
      <c r="G32" s="1">
        <v>2</v>
      </c>
      <c r="I32" s="15"/>
      <c r="J32" s="15"/>
      <c r="K32" s="15"/>
      <c r="L32" s="15"/>
      <c r="M32" s="15"/>
      <c r="N32" s="15"/>
      <c r="O32" s="15"/>
      <c r="P32" s="16">
        <f>SUM(P24:P30)*5</f>
        <v>1430.5092971702829</v>
      </c>
      <c r="Q32" s="16">
        <f>SUM(Q24:Q30)*5</f>
        <v>1358.4279679993842</v>
      </c>
      <c r="R32" s="16">
        <f>SUM(R24:R30)*5</f>
        <v>1469.8760567192685</v>
      </c>
      <c r="S32" s="18">
        <f>S30/S31</f>
        <v>27.702761020765973</v>
      </c>
      <c r="T32" s="18">
        <f t="shared" ref="T32:U32" si="28">T30/T31</f>
        <v>28.273906921732884</v>
      </c>
      <c r="U32" s="18">
        <f t="shared" si="28"/>
        <v>27.532275505311176</v>
      </c>
    </row>
    <row r="33" spans="1:21" x14ac:dyDescent="0.2">
      <c r="A33" s="1" t="s">
        <v>40</v>
      </c>
    </row>
    <row r="34" spans="1:21" x14ac:dyDescent="0.2">
      <c r="A34" s="1" t="s">
        <v>0</v>
      </c>
      <c r="B34" s="1">
        <v>638</v>
      </c>
      <c r="C34" s="1">
        <v>309</v>
      </c>
      <c r="D34" s="1">
        <v>329</v>
      </c>
      <c r="E34" s="1">
        <v>301</v>
      </c>
      <c r="F34" s="1">
        <v>148</v>
      </c>
      <c r="G34" s="1">
        <v>153</v>
      </c>
      <c r="I34" s="14" t="s">
        <v>474</v>
      </c>
      <c r="J34" s="1">
        <v>85</v>
      </c>
      <c r="K34" s="1">
        <v>30</v>
      </c>
      <c r="L34" s="1">
        <v>55</v>
      </c>
      <c r="M34" s="1">
        <v>83</v>
      </c>
      <c r="N34" s="1">
        <v>29</v>
      </c>
      <c r="O34" s="1">
        <v>54</v>
      </c>
      <c r="P34" s="16">
        <f t="shared" ref="P34:P41" si="29">M34/J34*100</f>
        <v>97.647058823529406</v>
      </c>
      <c r="Q34" s="16">
        <f t="shared" ref="Q34:Q41" si="30">N34/K34*100</f>
        <v>96.666666666666671</v>
      </c>
      <c r="R34" s="16">
        <f t="shared" ref="R34:R41" si="31">O34/L34*100</f>
        <v>98.181818181818187</v>
      </c>
      <c r="S34" s="17">
        <f>P42+1500</f>
        <v>3024.347623472494</v>
      </c>
      <c r="T34" s="17">
        <f t="shared" ref="T34" si="32">Q42+1500</f>
        <v>3150.4298302170646</v>
      </c>
      <c r="U34" s="17">
        <f t="shared" ref="U34" si="33">R42+1500</f>
        <v>2890.1375518662921</v>
      </c>
    </row>
    <row r="35" spans="1:21" x14ac:dyDescent="0.2">
      <c r="A35" s="1" t="s">
        <v>30</v>
      </c>
      <c r="B35" s="1">
        <v>85</v>
      </c>
      <c r="C35" s="1">
        <v>30</v>
      </c>
      <c r="D35" s="1">
        <v>55</v>
      </c>
      <c r="E35" s="1">
        <v>83</v>
      </c>
      <c r="F35" s="1">
        <v>29</v>
      </c>
      <c r="G35" s="1">
        <v>54</v>
      </c>
      <c r="I35" s="14" t="s">
        <v>475</v>
      </c>
      <c r="J35" s="1">
        <v>134</v>
      </c>
      <c r="K35" s="1">
        <v>65</v>
      </c>
      <c r="L35" s="1">
        <v>69</v>
      </c>
      <c r="M35" s="1">
        <v>99</v>
      </c>
      <c r="N35" s="1">
        <v>50</v>
      </c>
      <c r="O35" s="1">
        <v>49</v>
      </c>
      <c r="P35" s="16">
        <f t="shared" si="29"/>
        <v>73.880597014925371</v>
      </c>
      <c r="Q35" s="16">
        <f t="shared" si="30"/>
        <v>76.923076923076934</v>
      </c>
      <c r="R35" s="16">
        <f t="shared" si="31"/>
        <v>71.014492753623188</v>
      </c>
      <c r="S35" s="15"/>
      <c r="T35" s="15"/>
      <c r="U35" s="15"/>
    </row>
    <row r="36" spans="1:21" x14ac:dyDescent="0.2">
      <c r="A36" s="1" t="s">
        <v>31</v>
      </c>
      <c r="B36" s="1">
        <v>134</v>
      </c>
      <c r="C36" s="1">
        <v>65</v>
      </c>
      <c r="D36" s="1">
        <v>69</v>
      </c>
      <c r="E36" s="1">
        <v>99</v>
      </c>
      <c r="F36" s="1">
        <v>50</v>
      </c>
      <c r="G36" s="1">
        <v>49</v>
      </c>
      <c r="I36" s="14" t="s">
        <v>476</v>
      </c>
      <c r="J36" s="1">
        <v>127</v>
      </c>
      <c r="K36" s="1">
        <v>63</v>
      </c>
      <c r="L36" s="1">
        <v>64</v>
      </c>
      <c r="M36" s="1">
        <v>47</v>
      </c>
      <c r="N36" s="1">
        <v>28</v>
      </c>
      <c r="O36" s="1">
        <v>19</v>
      </c>
      <c r="P36" s="16">
        <f t="shared" si="29"/>
        <v>37.00787401574803</v>
      </c>
      <c r="Q36" s="16">
        <f t="shared" si="30"/>
        <v>44.444444444444443</v>
      </c>
      <c r="R36" s="16">
        <f t="shared" si="31"/>
        <v>29.6875</v>
      </c>
      <c r="S36" s="17">
        <f>(P40+P41)/2</f>
        <v>12.80241935483871</v>
      </c>
      <c r="T36" s="17">
        <f t="shared" ref="T36" si="34">(Q40+Q41)/2</f>
        <v>13.636363636363635</v>
      </c>
      <c r="U36" s="17">
        <f t="shared" ref="U36" si="35">(R40+R41)/2</f>
        <v>13.055555555555555</v>
      </c>
    </row>
    <row r="37" spans="1:21" x14ac:dyDescent="0.2">
      <c r="A37" s="1" t="s">
        <v>32</v>
      </c>
      <c r="B37" s="1">
        <v>127</v>
      </c>
      <c r="C37" s="1">
        <v>63</v>
      </c>
      <c r="D37" s="1">
        <v>64</v>
      </c>
      <c r="E37" s="1">
        <v>47</v>
      </c>
      <c r="F37" s="1">
        <v>28</v>
      </c>
      <c r="G37" s="1">
        <v>19</v>
      </c>
      <c r="I37" s="14" t="s">
        <v>477</v>
      </c>
      <c r="J37" s="1">
        <v>98</v>
      </c>
      <c r="K37" s="1">
        <v>47</v>
      </c>
      <c r="L37" s="1">
        <v>51</v>
      </c>
      <c r="M37" s="1">
        <v>27</v>
      </c>
      <c r="N37" s="1">
        <v>12</v>
      </c>
      <c r="O37" s="1">
        <v>15</v>
      </c>
      <c r="P37" s="16">
        <f t="shared" si="29"/>
        <v>27.551020408163261</v>
      </c>
      <c r="Q37" s="16">
        <f t="shared" si="30"/>
        <v>25.531914893617021</v>
      </c>
      <c r="R37" s="16">
        <f t="shared" si="31"/>
        <v>29.411764705882355</v>
      </c>
      <c r="S37" s="17"/>
      <c r="T37" s="17"/>
      <c r="U37" s="17"/>
    </row>
    <row r="38" spans="1:21" x14ac:dyDescent="0.2">
      <c r="A38" s="1" t="s">
        <v>33</v>
      </c>
      <c r="B38" s="1">
        <v>98</v>
      </c>
      <c r="C38" s="1">
        <v>47</v>
      </c>
      <c r="D38" s="1">
        <v>51</v>
      </c>
      <c r="E38" s="1">
        <v>27</v>
      </c>
      <c r="F38" s="1">
        <v>12</v>
      </c>
      <c r="G38" s="1">
        <v>15</v>
      </c>
      <c r="I38" s="14" t="s">
        <v>478</v>
      </c>
      <c r="J38" s="1">
        <v>86</v>
      </c>
      <c r="K38" s="1">
        <v>47</v>
      </c>
      <c r="L38" s="1">
        <v>39</v>
      </c>
      <c r="M38" s="1">
        <v>27</v>
      </c>
      <c r="N38" s="1">
        <v>17</v>
      </c>
      <c r="O38" s="1">
        <v>10</v>
      </c>
      <c r="P38" s="16">
        <f t="shared" si="29"/>
        <v>31.395348837209301</v>
      </c>
      <c r="Q38" s="16">
        <f t="shared" si="30"/>
        <v>36.170212765957451</v>
      </c>
      <c r="R38" s="16">
        <f t="shared" si="31"/>
        <v>25.641025641025639</v>
      </c>
      <c r="S38" s="17">
        <f>S36*50</f>
        <v>640.12096774193549</v>
      </c>
      <c r="T38" s="17">
        <f t="shared" ref="T38:U38" si="36">T36*50</f>
        <v>681.81818181818176</v>
      </c>
      <c r="U38" s="17">
        <f t="shared" si="36"/>
        <v>652.77777777777771</v>
      </c>
    </row>
    <row r="39" spans="1:21" x14ac:dyDescent="0.2">
      <c r="A39" s="1" t="s">
        <v>34</v>
      </c>
      <c r="B39" s="1">
        <v>86</v>
      </c>
      <c r="C39" s="1">
        <v>47</v>
      </c>
      <c r="D39" s="1">
        <v>39</v>
      </c>
      <c r="E39" s="1">
        <v>27</v>
      </c>
      <c r="F39" s="1">
        <v>17</v>
      </c>
      <c r="G39" s="1">
        <v>10</v>
      </c>
      <c r="I39" s="14" t="s">
        <v>479</v>
      </c>
      <c r="J39" s="1">
        <v>61</v>
      </c>
      <c r="K39" s="1">
        <v>39</v>
      </c>
      <c r="L39" s="1">
        <v>22</v>
      </c>
      <c r="M39" s="1">
        <v>11</v>
      </c>
      <c r="N39" s="1">
        <v>9</v>
      </c>
      <c r="O39" s="1">
        <v>2</v>
      </c>
      <c r="P39" s="16">
        <f t="shared" si="29"/>
        <v>18.032786885245901</v>
      </c>
      <c r="Q39" s="16">
        <f t="shared" si="30"/>
        <v>23.076923076923077</v>
      </c>
      <c r="R39" s="16">
        <f t="shared" si="31"/>
        <v>9.0909090909090917</v>
      </c>
      <c r="S39" s="17"/>
      <c r="T39" s="17"/>
      <c r="U39" s="17"/>
    </row>
    <row r="40" spans="1:21" x14ac:dyDescent="0.2">
      <c r="A40" s="1" t="s">
        <v>35</v>
      </c>
      <c r="B40" s="1">
        <v>61</v>
      </c>
      <c r="C40" s="1">
        <v>39</v>
      </c>
      <c r="D40" s="1">
        <v>22</v>
      </c>
      <c r="E40" s="1">
        <v>11</v>
      </c>
      <c r="F40" s="1">
        <v>9</v>
      </c>
      <c r="G40" s="1">
        <v>2</v>
      </c>
      <c r="I40" s="14" t="s">
        <v>480</v>
      </c>
      <c r="J40" s="1">
        <v>31</v>
      </c>
      <c r="K40" s="1">
        <v>11</v>
      </c>
      <c r="L40" s="1">
        <v>20</v>
      </c>
      <c r="M40" s="1">
        <v>6</v>
      </c>
      <c r="N40" s="1">
        <v>3</v>
      </c>
      <c r="O40" s="1">
        <v>3</v>
      </c>
      <c r="P40" s="16">
        <f t="shared" si="29"/>
        <v>19.35483870967742</v>
      </c>
      <c r="Q40" s="16">
        <f t="shared" si="30"/>
        <v>27.27272727272727</v>
      </c>
      <c r="R40" s="16">
        <f t="shared" si="31"/>
        <v>15</v>
      </c>
      <c r="S40" s="17">
        <f>S34-S38</f>
        <v>2384.2266557305584</v>
      </c>
      <c r="T40" s="17">
        <f t="shared" ref="T40:U40" si="37">T34-T38</f>
        <v>2468.6116483988826</v>
      </c>
      <c r="U40" s="17">
        <f t="shared" si="37"/>
        <v>2237.3597740885143</v>
      </c>
    </row>
    <row r="41" spans="1:21" x14ac:dyDescent="0.2">
      <c r="A41" s="1" t="s">
        <v>36</v>
      </c>
      <c r="B41" s="1">
        <v>31</v>
      </c>
      <c r="C41" s="1">
        <v>11</v>
      </c>
      <c r="D41" s="1">
        <v>20</v>
      </c>
      <c r="E41" s="1">
        <v>6</v>
      </c>
      <c r="F41" s="1">
        <v>3</v>
      </c>
      <c r="G41" s="1">
        <v>3</v>
      </c>
      <c r="I41" s="14" t="s">
        <v>481</v>
      </c>
      <c r="J41" s="1">
        <v>16</v>
      </c>
      <c r="K41" s="1">
        <v>7</v>
      </c>
      <c r="L41" s="1">
        <v>9</v>
      </c>
      <c r="M41" s="1">
        <v>1</v>
      </c>
      <c r="N41" s="1">
        <v>0</v>
      </c>
      <c r="O41" s="1">
        <v>1</v>
      </c>
      <c r="P41" s="16">
        <f t="shared" si="29"/>
        <v>6.25</v>
      </c>
      <c r="Q41" s="16">
        <f t="shared" si="30"/>
        <v>0</v>
      </c>
      <c r="R41" s="16">
        <f t="shared" si="31"/>
        <v>11.111111111111111</v>
      </c>
      <c r="S41" s="17">
        <f>100-S36</f>
        <v>87.197580645161295</v>
      </c>
      <c r="T41" s="17">
        <f t="shared" ref="T41:U41" si="38">100-T36</f>
        <v>86.36363636363636</v>
      </c>
      <c r="U41" s="17">
        <f t="shared" si="38"/>
        <v>86.944444444444443</v>
      </c>
    </row>
    <row r="42" spans="1:21" x14ac:dyDescent="0.2">
      <c r="A42" s="1" t="s">
        <v>37</v>
      </c>
      <c r="B42" s="1">
        <v>16</v>
      </c>
      <c r="C42" s="1">
        <v>7</v>
      </c>
      <c r="D42" s="1">
        <v>9</v>
      </c>
      <c r="E42" s="1">
        <v>1</v>
      </c>
      <c r="F42" s="1">
        <v>0</v>
      </c>
      <c r="G42" s="1">
        <v>1</v>
      </c>
      <c r="I42" s="15"/>
      <c r="J42" s="15"/>
      <c r="K42" s="15"/>
      <c r="L42" s="15"/>
      <c r="M42" s="15"/>
      <c r="N42" s="15"/>
      <c r="O42" s="15"/>
      <c r="P42" s="16">
        <f>SUM(P34:P40)*5</f>
        <v>1524.3476234724938</v>
      </c>
      <c r="Q42" s="16">
        <f>SUM(Q34:Q40)*5</f>
        <v>1650.4298302170646</v>
      </c>
      <c r="R42" s="16">
        <f>SUM(R34:R40)*5</f>
        <v>1390.1375518662921</v>
      </c>
      <c r="S42" s="18">
        <f>S40/S41</f>
        <v>27.342807427568946</v>
      </c>
      <c r="T42" s="18">
        <f t="shared" ref="T42:U42" si="39">T40/T41</f>
        <v>28.583924349881801</v>
      </c>
      <c r="U42" s="18">
        <f t="shared" si="39"/>
        <v>25.73321145916502</v>
      </c>
    </row>
    <row r="43" spans="1:21" x14ac:dyDescent="0.2">
      <c r="A43" s="22" t="s">
        <v>327</v>
      </c>
      <c r="B43" s="22"/>
      <c r="C43" s="22"/>
      <c r="D43" s="22"/>
      <c r="E43" s="22"/>
      <c r="F43" s="22"/>
      <c r="G43" s="22"/>
    </row>
    <row r="44" spans="1:21" x14ac:dyDescent="0.2">
      <c r="A44" s="1" t="s">
        <v>486</v>
      </c>
    </row>
    <row r="45" spans="1:21" x14ac:dyDescent="0.2">
      <c r="A45" s="5"/>
      <c r="B45" s="20" t="s">
        <v>0</v>
      </c>
      <c r="C45" s="20"/>
      <c r="D45" s="20"/>
      <c r="E45" s="20" t="s">
        <v>29</v>
      </c>
      <c r="F45" s="20"/>
      <c r="G45" s="20"/>
    </row>
    <row r="46" spans="1:21" s="2" customFormat="1" x14ac:dyDescent="0.2">
      <c r="A46" s="6"/>
      <c r="B46" s="3" t="s">
        <v>0</v>
      </c>
      <c r="C46" s="3" t="s">
        <v>8</v>
      </c>
      <c r="D46" s="3" t="s">
        <v>9</v>
      </c>
      <c r="E46" s="3" t="s">
        <v>0</v>
      </c>
      <c r="F46" s="3" t="s">
        <v>8</v>
      </c>
      <c r="G46" s="3" t="s">
        <v>9</v>
      </c>
    </row>
    <row r="47" spans="1:21" x14ac:dyDescent="0.2">
      <c r="A47" s="1" t="s">
        <v>41</v>
      </c>
    </row>
    <row r="48" spans="1:21" x14ac:dyDescent="0.2">
      <c r="A48" s="1" t="s">
        <v>0</v>
      </c>
      <c r="B48" s="1">
        <v>84</v>
      </c>
      <c r="C48" s="1">
        <v>61</v>
      </c>
      <c r="D48" s="1">
        <v>23</v>
      </c>
      <c r="E48" s="1">
        <v>46</v>
      </c>
      <c r="F48" s="1">
        <v>40</v>
      </c>
      <c r="G48" s="1">
        <v>6</v>
      </c>
      <c r="I48" s="14" t="s">
        <v>474</v>
      </c>
      <c r="J48" s="1">
        <v>13</v>
      </c>
      <c r="K48" s="1">
        <v>11</v>
      </c>
      <c r="L48" s="1">
        <v>2</v>
      </c>
      <c r="M48" s="1">
        <v>9</v>
      </c>
      <c r="N48" s="1">
        <v>8</v>
      </c>
      <c r="O48" s="1">
        <v>1</v>
      </c>
      <c r="P48" s="16">
        <f t="shared" ref="P48:P55" si="40">M48/J48*100</f>
        <v>69.230769230769226</v>
      </c>
      <c r="Q48" s="16">
        <f t="shared" ref="Q48:Q55" si="41">N48/K48*100</f>
        <v>72.727272727272734</v>
      </c>
      <c r="R48" s="16">
        <f t="shared" ref="R48:R55" si="42">O48/L48*100</f>
        <v>50</v>
      </c>
      <c r="S48" s="17">
        <f>P56+1500</f>
        <v>2691.3919413919411</v>
      </c>
      <c r="T48" s="17">
        <f t="shared" ref="T48" si="43">Q56+1500</f>
        <v>2831.4935064935066</v>
      </c>
      <c r="U48" s="17">
        <f t="shared" ref="U48" si="44">R56+1500</f>
        <v>2202.3809523809523</v>
      </c>
    </row>
    <row r="49" spans="1:21" x14ac:dyDescent="0.2">
      <c r="A49" s="1" t="s">
        <v>30</v>
      </c>
      <c r="B49" s="1">
        <v>13</v>
      </c>
      <c r="C49" s="1">
        <v>11</v>
      </c>
      <c r="D49" s="1">
        <v>2</v>
      </c>
      <c r="E49" s="1">
        <v>9</v>
      </c>
      <c r="F49" s="1">
        <v>8</v>
      </c>
      <c r="G49" s="1">
        <v>1</v>
      </c>
      <c r="I49" s="14" t="s">
        <v>475</v>
      </c>
      <c r="J49" s="1">
        <v>28</v>
      </c>
      <c r="K49" s="1">
        <v>21</v>
      </c>
      <c r="L49" s="1">
        <v>7</v>
      </c>
      <c r="M49" s="1">
        <v>24</v>
      </c>
      <c r="N49" s="1">
        <v>20</v>
      </c>
      <c r="O49" s="1">
        <v>4</v>
      </c>
      <c r="P49" s="16">
        <f t="shared" si="40"/>
        <v>85.714285714285708</v>
      </c>
      <c r="Q49" s="16">
        <f t="shared" si="41"/>
        <v>95.238095238095227</v>
      </c>
      <c r="R49" s="16">
        <f t="shared" si="42"/>
        <v>57.142857142857139</v>
      </c>
      <c r="S49" s="15"/>
      <c r="T49" s="15"/>
      <c r="U49" s="15"/>
    </row>
    <row r="50" spans="1:21" x14ac:dyDescent="0.2">
      <c r="A50" s="1" t="s">
        <v>31</v>
      </c>
      <c r="B50" s="1">
        <v>28</v>
      </c>
      <c r="C50" s="1">
        <v>21</v>
      </c>
      <c r="D50" s="1">
        <v>7</v>
      </c>
      <c r="E50" s="1">
        <v>24</v>
      </c>
      <c r="F50" s="1">
        <v>20</v>
      </c>
      <c r="G50" s="1">
        <v>4</v>
      </c>
      <c r="I50" s="14" t="s">
        <v>476</v>
      </c>
      <c r="J50" s="1">
        <v>18</v>
      </c>
      <c r="K50" s="1">
        <v>15</v>
      </c>
      <c r="L50" s="1">
        <v>3</v>
      </c>
      <c r="M50" s="1">
        <v>12</v>
      </c>
      <c r="N50" s="1">
        <v>11</v>
      </c>
      <c r="O50" s="1">
        <v>1</v>
      </c>
      <c r="P50" s="16">
        <f t="shared" si="40"/>
        <v>66.666666666666657</v>
      </c>
      <c r="Q50" s="16">
        <f t="shared" si="41"/>
        <v>73.333333333333329</v>
      </c>
      <c r="R50" s="16">
        <f t="shared" si="42"/>
        <v>33.333333333333329</v>
      </c>
      <c r="S50" s="17">
        <f>(P54+P55)/2</f>
        <v>0</v>
      </c>
      <c r="T50" s="17">
        <f t="shared" ref="T50" si="45">(Q54+Q55)/2</f>
        <v>0</v>
      </c>
      <c r="U50" s="17" t="e">
        <f t="shared" ref="U50" si="46">(R54+R55)/2</f>
        <v>#DIV/0!</v>
      </c>
    </row>
    <row r="51" spans="1:21" x14ac:dyDescent="0.2">
      <c r="A51" s="1" t="s">
        <v>32</v>
      </c>
      <c r="B51" s="1">
        <v>18</v>
      </c>
      <c r="C51" s="1">
        <v>15</v>
      </c>
      <c r="D51" s="1">
        <v>3</v>
      </c>
      <c r="E51" s="1">
        <v>12</v>
      </c>
      <c r="F51" s="1">
        <v>11</v>
      </c>
      <c r="G51" s="1">
        <v>1</v>
      </c>
      <c r="I51" s="14" t="s">
        <v>477</v>
      </c>
      <c r="J51" s="1">
        <v>11</v>
      </c>
      <c r="K51" s="1">
        <v>6</v>
      </c>
      <c r="L51" s="1">
        <v>5</v>
      </c>
      <c r="M51" s="1">
        <v>0</v>
      </c>
      <c r="N51" s="1">
        <v>0</v>
      </c>
      <c r="O51" s="1">
        <v>0</v>
      </c>
      <c r="P51" s="16">
        <f t="shared" si="40"/>
        <v>0</v>
      </c>
      <c r="Q51" s="16">
        <f t="shared" si="41"/>
        <v>0</v>
      </c>
      <c r="R51" s="16">
        <f t="shared" si="42"/>
        <v>0</v>
      </c>
      <c r="S51" s="17"/>
      <c r="T51" s="17"/>
      <c r="U51" s="17"/>
    </row>
    <row r="52" spans="1:21" x14ac:dyDescent="0.2">
      <c r="A52" s="1" t="s">
        <v>33</v>
      </c>
      <c r="B52" s="1">
        <v>11</v>
      </c>
      <c r="C52" s="1">
        <v>6</v>
      </c>
      <c r="D52" s="1">
        <v>5</v>
      </c>
      <c r="E52" s="1">
        <v>0</v>
      </c>
      <c r="F52" s="1">
        <v>0</v>
      </c>
      <c r="G52" s="1">
        <v>0</v>
      </c>
      <c r="I52" s="14" t="s">
        <v>478</v>
      </c>
      <c r="J52" s="1">
        <v>6</v>
      </c>
      <c r="K52" s="1">
        <v>4</v>
      </c>
      <c r="L52" s="1">
        <v>2</v>
      </c>
      <c r="M52" s="1">
        <v>1</v>
      </c>
      <c r="N52" s="1">
        <v>1</v>
      </c>
      <c r="O52" s="1">
        <v>0</v>
      </c>
      <c r="P52" s="16">
        <f t="shared" si="40"/>
        <v>16.666666666666664</v>
      </c>
      <c r="Q52" s="16">
        <f t="shared" si="41"/>
        <v>25</v>
      </c>
      <c r="R52" s="16">
        <f t="shared" si="42"/>
        <v>0</v>
      </c>
      <c r="S52" s="17">
        <f>S50*50</f>
        <v>0</v>
      </c>
      <c r="T52" s="17">
        <f t="shared" ref="T52:U52" si="47">T50*50</f>
        <v>0</v>
      </c>
      <c r="U52" s="17" t="e">
        <f t="shared" si="47"/>
        <v>#DIV/0!</v>
      </c>
    </row>
    <row r="53" spans="1:21" x14ac:dyDescent="0.2">
      <c r="A53" s="1" t="s">
        <v>34</v>
      </c>
      <c r="B53" s="1">
        <v>6</v>
      </c>
      <c r="C53" s="1">
        <v>4</v>
      </c>
      <c r="D53" s="1">
        <v>2</v>
      </c>
      <c r="E53" s="1">
        <v>1</v>
      </c>
      <c r="F53" s="1">
        <v>1</v>
      </c>
      <c r="G53" s="1">
        <v>0</v>
      </c>
      <c r="I53" s="14" t="s">
        <v>479</v>
      </c>
      <c r="J53" s="1">
        <v>4</v>
      </c>
      <c r="K53" s="1">
        <v>2</v>
      </c>
      <c r="L53" s="1">
        <v>2</v>
      </c>
      <c r="M53" s="1">
        <v>0</v>
      </c>
      <c r="N53" s="1">
        <v>0</v>
      </c>
      <c r="O53" s="1">
        <v>0</v>
      </c>
      <c r="P53" s="16">
        <f t="shared" si="40"/>
        <v>0</v>
      </c>
      <c r="Q53" s="16">
        <f t="shared" si="41"/>
        <v>0</v>
      </c>
      <c r="R53" s="16">
        <f t="shared" si="42"/>
        <v>0</v>
      </c>
      <c r="S53" s="17"/>
      <c r="T53" s="17"/>
      <c r="U53" s="17"/>
    </row>
    <row r="54" spans="1:21" x14ac:dyDescent="0.2">
      <c r="A54" s="1" t="s">
        <v>35</v>
      </c>
      <c r="B54" s="1">
        <v>4</v>
      </c>
      <c r="C54" s="1">
        <v>2</v>
      </c>
      <c r="D54" s="1">
        <v>2</v>
      </c>
      <c r="E54" s="1">
        <v>0</v>
      </c>
      <c r="F54" s="1">
        <v>0</v>
      </c>
      <c r="G54" s="1">
        <v>0</v>
      </c>
      <c r="I54" s="14" t="s">
        <v>480</v>
      </c>
      <c r="J54" s="1">
        <v>3</v>
      </c>
      <c r="K54" s="1">
        <v>1</v>
      </c>
      <c r="L54" s="1">
        <v>2</v>
      </c>
      <c r="M54" s="1">
        <v>0</v>
      </c>
      <c r="N54" s="1">
        <v>0</v>
      </c>
      <c r="O54" s="1">
        <v>0</v>
      </c>
      <c r="P54" s="16">
        <f t="shared" si="40"/>
        <v>0</v>
      </c>
      <c r="Q54" s="16">
        <f t="shared" si="41"/>
        <v>0</v>
      </c>
      <c r="R54" s="16">
        <f t="shared" si="42"/>
        <v>0</v>
      </c>
      <c r="S54" s="17">
        <f>S48-S52</f>
        <v>2691.3919413919411</v>
      </c>
      <c r="T54" s="17">
        <f t="shared" ref="T54:U54" si="48">T48-T52</f>
        <v>2831.4935064935066</v>
      </c>
      <c r="U54" s="17" t="e">
        <f t="shared" si="48"/>
        <v>#DIV/0!</v>
      </c>
    </row>
    <row r="55" spans="1:21" x14ac:dyDescent="0.2">
      <c r="A55" s="1" t="s">
        <v>36</v>
      </c>
      <c r="B55" s="1">
        <v>3</v>
      </c>
      <c r="C55" s="1">
        <v>1</v>
      </c>
      <c r="D55" s="1">
        <v>2</v>
      </c>
      <c r="E55" s="1">
        <v>0</v>
      </c>
      <c r="F55" s="1">
        <v>0</v>
      </c>
      <c r="G55" s="1">
        <v>0</v>
      </c>
      <c r="I55" s="14" t="s">
        <v>481</v>
      </c>
      <c r="J55" s="1">
        <v>1</v>
      </c>
      <c r="K55" s="1">
        <v>1</v>
      </c>
      <c r="L55" s="1">
        <v>0</v>
      </c>
      <c r="M55" s="1">
        <v>0</v>
      </c>
      <c r="N55" s="1">
        <v>0</v>
      </c>
      <c r="O55" s="1">
        <v>0</v>
      </c>
      <c r="P55" s="16">
        <f t="shared" si="40"/>
        <v>0</v>
      </c>
      <c r="Q55" s="16">
        <f t="shared" si="41"/>
        <v>0</v>
      </c>
      <c r="R55" s="16" t="e">
        <f t="shared" si="42"/>
        <v>#DIV/0!</v>
      </c>
      <c r="S55" s="17">
        <f>100-S50</f>
        <v>100</v>
      </c>
      <c r="T55" s="17">
        <f t="shared" ref="T55:U55" si="49">100-T50</f>
        <v>100</v>
      </c>
      <c r="U55" s="17" t="e">
        <f t="shared" si="49"/>
        <v>#DIV/0!</v>
      </c>
    </row>
    <row r="56" spans="1:21" x14ac:dyDescent="0.2">
      <c r="A56" s="1" t="s">
        <v>37</v>
      </c>
      <c r="B56" s="1">
        <v>1</v>
      </c>
      <c r="C56" s="1">
        <v>1</v>
      </c>
      <c r="D56" s="1">
        <v>0</v>
      </c>
      <c r="E56" s="1">
        <v>0</v>
      </c>
      <c r="F56" s="1">
        <v>0</v>
      </c>
      <c r="G56" s="1">
        <v>0</v>
      </c>
      <c r="I56" s="15"/>
      <c r="J56" s="15"/>
      <c r="K56" s="15"/>
      <c r="L56" s="15"/>
      <c r="M56" s="15"/>
      <c r="N56" s="15"/>
      <c r="O56" s="15"/>
      <c r="P56" s="16">
        <f>SUM(P48:P54)*5</f>
        <v>1191.3919413919414</v>
      </c>
      <c r="Q56" s="16">
        <f>SUM(Q48:Q54)*5</f>
        <v>1331.4935064935066</v>
      </c>
      <c r="R56" s="16">
        <f>SUM(R48:R54)*5</f>
        <v>702.38095238095241</v>
      </c>
      <c r="S56" s="18">
        <f>S54/S55</f>
        <v>26.913919413919412</v>
      </c>
      <c r="T56" s="18">
        <f t="shared" ref="T56:U56" si="50">T54/T55</f>
        <v>28.314935064935067</v>
      </c>
      <c r="U56" s="18" t="e">
        <f t="shared" si="50"/>
        <v>#DIV/0!</v>
      </c>
    </row>
    <row r="57" spans="1:21" x14ac:dyDescent="0.2">
      <c r="A57" s="1" t="s">
        <v>42</v>
      </c>
    </row>
    <row r="58" spans="1:21" x14ac:dyDescent="0.2">
      <c r="A58" s="1" t="s">
        <v>0</v>
      </c>
      <c r="B58" s="1">
        <v>404</v>
      </c>
      <c r="C58" s="1">
        <v>197</v>
      </c>
      <c r="D58" s="1">
        <v>207</v>
      </c>
      <c r="E58" s="1">
        <v>150</v>
      </c>
      <c r="F58" s="1">
        <v>72</v>
      </c>
      <c r="G58" s="1">
        <v>78</v>
      </c>
      <c r="I58" s="14" t="s">
        <v>474</v>
      </c>
      <c r="J58" s="1">
        <v>37</v>
      </c>
      <c r="K58" s="1">
        <v>18</v>
      </c>
      <c r="L58" s="1">
        <v>19</v>
      </c>
      <c r="M58" s="1">
        <v>36</v>
      </c>
      <c r="N58" s="1">
        <v>18</v>
      </c>
      <c r="O58" s="1">
        <v>18</v>
      </c>
      <c r="P58" s="16">
        <f t="shared" ref="P58:P65" si="51">M58/J58*100</f>
        <v>97.297297297297305</v>
      </c>
      <c r="Q58" s="16">
        <f t="shared" ref="Q58:Q65" si="52">N58/K58*100</f>
        <v>100</v>
      </c>
      <c r="R58" s="16">
        <f t="shared" ref="R58:R65" si="53">O58/L58*100</f>
        <v>94.73684210526315</v>
      </c>
      <c r="S58" s="17">
        <f>P66+1500</f>
        <v>2772.5104625104623</v>
      </c>
      <c r="T58" s="17">
        <f t="shared" ref="T58" si="54">Q66+1500</f>
        <v>2828.179612474125</v>
      </c>
      <c r="U58" s="17">
        <f t="shared" ref="U58" si="55">R66+1500</f>
        <v>2703.3552007058688</v>
      </c>
    </row>
    <row r="59" spans="1:21" x14ac:dyDescent="0.2">
      <c r="A59" s="1" t="s">
        <v>30</v>
      </c>
      <c r="B59" s="1">
        <v>37</v>
      </c>
      <c r="C59" s="1">
        <v>18</v>
      </c>
      <c r="D59" s="1">
        <v>19</v>
      </c>
      <c r="E59" s="1">
        <v>36</v>
      </c>
      <c r="F59" s="1">
        <v>18</v>
      </c>
      <c r="G59" s="1">
        <v>18</v>
      </c>
      <c r="I59" s="14" t="s">
        <v>475</v>
      </c>
      <c r="J59" s="1">
        <v>75</v>
      </c>
      <c r="K59" s="1">
        <v>28</v>
      </c>
      <c r="L59" s="1">
        <v>47</v>
      </c>
      <c r="M59" s="1">
        <v>54</v>
      </c>
      <c r="N59" s="1">
        <v>19</v>
      </c>
      <c r="O59" s="1">
        <v>35</v>
      </c>
      <c r="P59" s="16">
        <f t="shared" si="51"/>
        <v>72</v>
      </c>
      <c r="Q59" s="16">
        <f t="shared" si="52"/>
        <v>67.857142857142861</v>
      </c>
      <c r="R59" s="16">
        <f t="shared" si="53"/>
        <v>74.468085106382972</v>
      </c>
      <c r="S59" s="15"/>
      <c r="T59" s="15"/>
      <c r="U59" s="15"/>
    </row>
    <row r="60" spans="1:21" x14ac:dyDescent="0.2">
      <c r="A60" s="1" t="s">
        <v>31</v>
      </c>
      <c r="B60" s="1">
        <v>75</v>
      </c>
      <c r="C60" s="1">
        <v>28</v>
      </c>
      <c r="D60" s="1">
        <v>47</v>
      </c>
      <c r="E60" s="1">
        <v>54</v>
      </c>
      <c r="F60" s="1">
        <v>19</v>
      </c>
      <c r="G60" s="1">
        <v>35</v>
      </c>
      <c r="I60" s="14" t="s">
        <v>476</v>
      </c>
      <c r="J60" s="1">
        <v>88</v>
      </c>
      <c r="K60" s="1">
        <v>47</v>
      </c>
      <c r="L60" s="1">
        <v>41</v>
      </c>
      <c r="M60" s="1">
        <v>28</v>
      </c>
      <c r="N60" s="1">
        <v>17</v>
      </c>
      <c r="O60" s="1">
        <v>11</v>
      </c>
      <c r="P60" s="16">
        <f t="shared" si="51"/>
        <v>31.818181818181817</v>
      </c>
      <c r="Q60" s="16">
        <f t="shared" si="52"/>
        <v>36.170212765957451</v>
      </c>
      <c r="R60" s="16">
        <f t="shared" si="53"/>
        <v>26.829268292682929</v>
      </c>
      <c r="S60" s="17">
        <f>(P64+P65)/2</f>
        <v>12.5</v>
      </c>
      <c r="T60" s="17">
        <f t="shared" ref="T60" si="56">(Q64+Q65)/2</f>
        <v>12.5</v>
      </c>
      <c r="U60" s="17">
        <f t="shared" ref="U60" si="57">(R64+R65)/2</f>
        <v>12.5</v>
      </c>
    </row>
    <row r="61" spans="1:21" x14ac:dyDescent="0.2">
      <c r="A61" s="1" t="s">
        <v>32</v>
      </c>
      <c r="B61" s="1">
        <v>88</v>
      </c>
      <c r="C61" s="1">
        <v>47</v>
      </c>
      <c r="D61" s="1">
        <v>41</v>
      </c>
      <c r="E61" s="1">
        <v>28</v>
      </c>
      <c r="F61" s="1">
        <v>17</v>
      </c>
      <c r="G61" s="1">
        <v>11</v>
      </c>
      <c r="I61" s="14" t="s">
        <v>477</v>
      </c>
      <c r="J61" s="1">
        <v>84</v>
      </c>
      <c r="K61" s="1">
        <v>42</v>
      </c>
      <c r="L61" s="1">
        <v>42</v>
      </c>
      <c r="M61" s="1">
        <v>18</v>
      </c>
      <c r="N61" s="1">
        <v>10</v>
      </c>
      <c r="O61" s="1">
        <v>8</v>
      </c>
      <c r="P61" s="16">
        <f t="shared" si="51"/>
        <v>21.428571428571427</v>
      </c>
      <c r="Q61" s="16">
        <f t="shared" si="52"/>
        <v>23.809523809523807</v>
      </c>
      <c r="R61" s="16">
        <f t="shared" si="53"/>
        <v>19.047619047619047</v>
      </c>
      <c r="S61" s="17"/>
      <c r="T61" s="17"/>
      <c r="U61" s="17"/>
    </row>
    <row r="62" spans="1:21" x14ac:dyDescent="0.2">
      <c r="A62" s="1" t="s">
        <v>33</v>
      </c>
      <c r="B62" s="1">
        <v>84</v>
      </c>
      <c r="C62" s="1">
        <v>42</v>
      </c>
      <c r="D62" s="1">
        <v>42</v>
      </c>
      <c r="E62" s="1">
        <v>18</v>
      </c>
      <c r="F62" s="1">
        <v>10</v>
      </c>
      <c r="G62" s="1">
        <v>8</v>
      </c>
      <c r="I62" s="14" t="s">
        <v>478</v>
      </c>
      <c r="J62" s="1">
        <v>65</v>
      </c>
      <c r="K62" s="1">
        <v>38</v>
      </c>
      <c r="L62" s="1">
        <v>27</v>
      </c>
      <c r="M62" s="1">
        <v>6</v>
      </c>
      <c r="N62" s="1">
        <v>4</v>
      </c>
      <c r="O62" s="1">
        <v>2</v>
      </c>
      <c r="P62" s="16">
        <f t="shared" si="51"/>
        <v>9.2307692307692317</v>
      </c>
      <c r="Q62" s="16">
        <f t="shared" si="52"/>
        <v>10.526315789473683</v>
      </c>
      <c r="R62" s="16">
        <f t="shared" si="53"/>
        <v>7.4074074074074066</v>
      </c>
      <c r="S62" s="17">
        <f>S60*50</f>
        <v>625</v>
      </c>
      <c r="T62" s="17">
        <f t="shared" ref="T62:U62" si="58">T60*50</f>
        <v>625</v>
      </c>
      <c r="U62" s="17">
        <f t="shared" si="58"/>
        <v>625</v>
      </c>
    </row>
    <row r="63" spans="1:21" x14ac:dyDescent="0.2">
      <c r="A63" s="1" t="s">
        <v>34</v>
      </c>
      <c r="B63" s="1">
        <v>65</v>
      </c>
      <c r="C63" s="1">
        <v>38</v>
      </c>
      <c r="D63" s="1">
        <v>27</v>
      </c>
      <c r="E63" s="1">
        <v>6</v>
      </c>
      <c r="F63" s="1">
        <v>4</v>
      </c>
      <c r="G63" s="1">
        <v>2</v>
      </c>
      <c r="I63" s="14" t="s">
        <v>479</v>
      </c>
      <c r="J63" s="1">
        <v>22</v>
      </c>
      <c r="K63" s="1">
        <v>11</v>
      </c>
      <c r="L63" s="1">
        <v>11</v>
      </c>
      <c r="M63" s="1">
        <v>5</v>
      </c>
      <c r="N63" s="1">
        <v>3</v>
      </c>
      <c r="O63" s="1">
        <v>2</v>
      </c>
      <c r="P63" s="16">
        <f t="shared" si="51"/>
        <v>22.727272727272727</v>
      </c>
      <c r="Q63" s="16">
        <f t="shared" si="52"/>
        <v>27.27272727272727</v>
      </c>
      <c r="R63" s="16">
        <f t="shared" si="53"/>
        <v>18.181818181818183</v>
      </c>
      <c r="S63" s="17"/>
      <c r="T63" s="17"/>
      <c r="U63" s="17"/>
    </row>
    <row r="64" spans="1:21" x14ac:dyDescent="0.2">
      <c r="A64" s="1" t="s">
        <v>35</v>
      </c>
      <c r="B64" s="1">
        <v>22</v>
      </c>
      <c r="C64" s="1">
        <v>11</v>
      </c>
      <c r="D64" s="1">
        <v>11</v>
      </c>
      <c r="E64" s="1">
        <v>5</v>
      </c>
      <c r="F64" s="1">
        <v>3</v>
      </c>
      <c r="G64" s="1">
        <v>2</v>
      </c>
      <c r="I64" s="14" t="s">
        <v>480</v>
      </c>
      <c r="J64" s="1">
        <v>21</v>
      </c>
      <c r="K64" s="1">
        <v>9</v>
      </c>
      <c r="L64" s="1">
        <v>12</v>
      </c>
      <c r="M64" s="1">
        <v>0</v>
      </c>
      <c r="N64" s="1">
        <v>0</v>
      </c>
      <c r="O64" s="1">
        <v>0</v>
      </c>
      <c r="P64" s="16">
        <f t="shared" si="51"/>
        <v>0</v>
      </c>
      <c r="Q64" s="16">
        <f t="shared" si="52"/>
        <v>0</v>
      </c>
      <c r="R64" s="16">
        <f t="shared" si="53"/>
        <v>0</v>
      </c>
      <c r="S64" s="17">
        <f>S58-S62</f>
        <v>2147.5104625104623</v>
      </c>
      <c r="T64" s="17">
        <f t="shared" ref="T64:U64" si="59">T58-T62</f>
        <v>2203.179612474125</v>
      </c>
      <c r="U64" s="17">
        <f t="shared" si="59"/>
        <v>2078.3552007058688</v>
      </c>
    </row>
    <row r="65" spans="1:21" x14ac:dyDescent="0.2">
      <c r="A65" s="1" t="s">
        <v>36</v>
      </c>
      <c r="B65" s="1">
        <v>21</v>
      </c>
      <c r="C65" s="1">
        <v>9</v>
      </c>
      <c r="D65" s="1">
        <v>12</v>
      </c>
      <c r="E65" s="1">
        <v>0</v>
      </c>
      <c r="F65" s="1">
        <v>0</v>
      </c>
      <c r="G65" s="1">
        <v>0</v>
      </c>
      <c r="I65" s="14" t="s">
        <v>481</v>
      </c>
      <c r="J65" s="1">
        <v>12</v>
      </c>
      <c r="K65" s="1">
        <v>4</v>
      </c>
      <c r="L65" s="1">
        <v>8</v>
      </c>
      <c r="M65" s="1">
        <v>3</v>
      </c>
      <c r="N65" s="1">
        <v>1</v>
      </c>
      <c r="O65" s="1">
        <v>2</v>
      </c>
      <c r="P65" s="16">
        <f t="shared" si="51"/>
        <v>25</v>
      </c>
      <c r="Q65" s="16">
        <f t="shared" si="52"/>
        <v>25</v>
      </c>
      <c r="R65" s="16">
        <f t="shared" si="53"/>
        <v>25</v>
      </c>
      <c r="S65" s="17">
        <f>100-S60</f>
        <v>87.5</v>
      </c>
      <c r="T65" s="17">
        <f t="shared" ref="T65:U65" si="60">100-T60</f>
        <v>87.5</v>
      </c>
      <c r="U65" s="17">
        <f t="shared" si="60"/>
        <v>87.5</v>
      </c>
    </row>
    <row r="66" spans="1:21" x14ac:dyDescent="0.2">
      <c r="A66" s="1" t="s">
        <v>37</v>
      </c>
      <c r="B66" s="1">
        <v>12</v>
      </c>
      <c r="C66" s="1">
        <v>4</v>
      </c>
      <c r="D66" s="1">
        <v>8</v>
      </c>
      <c r="E66" s="1">
        <v>3</v>
      </c>
      <c r="F66" s="1">
        <v>1</v>
      </c>
      <c r="G66" s="1">
        <v>2</v>
      </c>
      <c r="I66" s="15"/>
      <c r="J66" s="15"/>
      <c r="K66" s="15"/>
      <c r="L66" s="15"/>
      <c r="M66" s="15"/>
      <c r="N66" s="15"/>
      <c r="O66" s="15"/>
      <c r="P66" s="16">
        <f>SUM(P58:P64)*5</f>
        <v>1272.5104625104623</v>
      </c>
      <c r="Q66" s="16">
        <f>SUM(Q58:Q64)*5</f>
        <v>1328.1796124741252</v>
      </c>
      <c r="R66" s="16">
        <f>SUM(R58:R64)*5</f>
        <v>1203.3552007058686</v>
      </c>
      <c r="S66" s="18">
        <f>S64/S65</f>
        <v>24.542976714405285</v>
      </c>
      <c r="T66" s="18">
        <f t="shared" ref="T66:U66" si="61">T64/T65</f>
        <v>25.179195571132858</v>
      </c>
      <c r="U66" s="18">
        <f t="shared" si="61"/>
        <v>23.75263086520993</v>
      </c>
    </row>
    <row r="67" spans="1:21" x14ac:dyDescent="0.2">
      <c r="A67" s="1" t="s">
        <v>43</v>
      </c>
    </row>
    <row r="68" spans="1:21" x14ac:dyDescent="0.2">
      <c r="A68" s="1" t="s">
        <v>0</v>
      </c>
      <c r="B68" s="1">
        <v>171</v>
      </c>
      <c r="C68" s="1">
        <v>89</v>
      </c>
      <c r="D68" s="1">
        <v>82</v>
      </c>
      <c r="E68" s="1">
        <v>109</v>
      </c>
      <c r="F68" s="1">
        <v>58</v>
      </c>
      <c r="G68" s="1">
        <v>51</v>
      </c>
      <c r="I68" s="14" t="s">
        <v>474</v>
      </c>
      <c r="J68" s="1">
        <v>22</v>
      </c>
      <c r="K68" s="1">
        <v>12</v>
      </c>
      <c r="L68" s="1">
        <v>10</v>
      </c>
      <c r="M68" s="1">
        <v>22</v>
      </c>
      <c r="N68" s="1">
        <v>12</v>
      </c>
      <c r="O68" s="1">
        <v>10</v>
      </c>
      <c r="P68" s="16">
        <f t="shared" ref="P68:P75" si="62">M68/J68*100</f>
        <v>100</v>
      </c>
      <c r="Q68" s="16">
        <f t="shared" ref="Q68:Q75" si="63">N68/K68*100</f>
        <v>100</v>
      </c>
      <c r="R68" s="16">
        <f t="shared" ref="R68:R75" si="64">O68/L68*100</f>
        <v>100</v>
      </c>
      <c r="S68" s="17">
        <f>P76+1500</f>
        <v>3346.0622710622711</v>
      </c>
      <c r="T68" s="17">
        <f t="shared" ref="T68" si="65">Q76+1500</f>
        <v>3543.1398311833091</v>
      </c>
      <c r="U68" s="17">
        <f t="shared" ref="U68" si="66">R76+1500</f>
        <v>3206.9444444444443</v>
      </c>
    </row>
    <row r="69" spans="1:21" x14ac:dyDescent="0.2">
      <c r="A69" s="1" t="s">
        <v>30</v>
      </c>
      <c r="B69" s="1">
        <v>22</v>
      </c>
      <c r="C69" s="1">
        <v>12</v>
      </c>
      <c r="D69" s="1">
        <v>10</v>
      </c>
      <c r="E69" s="1">
        <v>22</v>
      </c>
      <c r="F69" s="1">
        <v>12</v>
      </c>
      <c r="G69" s="1">
        <v>10</v>
      </c>
      <c r="I69" s="14" t="s">
        <v>475</v>
      </c>
      <c r="J69" s="1">
        <v>50</v>
      </c>
      <c r="K69" s="1">
        <v>23</v>
      </c>
      <c r="L69" s="1">
        <v>27</v>
      </c>
      <c r="M69" s="1">
        <v>45</v>
      </c>
      <c r="N69" s="1">
        <v>21</v>
      </c>
      <c r="O69" s="1">
        <v>24</v>
      </c>
      <c r="P69" s="16">
        <f t="shared" si="62"/>
        <v>90</v>
      </c>
      <c r="Q69" s="16">
        <f t="shared" si="63"/>
        <v>91.304347826086953</v>
      </c>
      <c r="R69" s="16">
        <f t="shared" si="64"/>
        <v>88.888888888888886</v>
      </c>
      <c r="S69" s="15"/>
      <c r="T69" s="15"/>
      <c r="U69" s="15"/>
    </row>
    <row r="70" spans="1:21" x14ac:dyDescent="0.2">
      <c r="A70" s="1" t="s">
        <v>31</v>
      </c>
      <c r="B70" s="1">
        <v>50</v>
      </c>
      <c r="C70" s="1">
        <v>23</v>
      </c>
      <c r="D70" s="1">
        <v>27</v>
      </c>
      <c r="E70" s="1">
        <v>45</v>
      </c>
      <c r="F70" s="1">
        <v>21</v>
      </c>
      <c r="G70" s="1">
        <v>24</v>
      </c>
      <c r="I70" s="14" t="s">
        <v>476</v>
      </c>
      <c r="J70" s="1">
        <v>39</v>
      </c>
      <c r="K70" s="1">
        <v>23</v>
      </c>
      <c r="L70" s="1">
        <v>16</v>
      </c>
      <c r="M70" s="1">
        <v>23</v>
      </c>
      <c r="N70" s="1">
        <v>15</v>
      </c>
      <c r="O70" s="1">
        <v>8</v>
      </c>
      <c r="P70" s="16">
        <f t="shared" si="62"/>
        <v>58.974358974358978</v>
      </c>
      <c r="Q70" s="16">
        <f t="shared" si="63"/>
        <v>65.217391304347828</v>
      </c>
      <c r="R70" s="16">
        <f t="shared" si="64"/>
        <v>50</v>
      </c>
      <c r="S70" s="17">
        <f>(P74+P75)/2</f>
        <v>14.835164835164836</v>
      </c>
      <c r="T70" s="17">
        <f t="shared" ref="T70" si="67">(Q74+Q75)/2</f>
        <v>12.5</v>
      </c>
      <c r="U70" s="17">
        <f t="shared" ref="U70" si="68">(R74+R75)/2</f>
        <v>11.111111111111111</v>
      </c>
    </row>
    <row r="71" spans="1:21" x14ac:dyDescent="0.2">
      <c r="A71" s="1" t="s">
        <v>32</v>
      </c>
      <c r="B71" s="1">
        <v>39</v>
      </c>
      <c r="C71" s="1">
        <v>23</v>
      </c>
      <c r="D71" s="1">
        <v>16</v>
      </c>
      <c r="E71" s="1">
        <v>23</v>
      </c>
      <c r="F71" s="1">
        <v>15</v>
      </c>
      <c r="G71" s="1">
        <v>8</v>
      </c>
      <c r="I71" s="14" t="s">
        <v>477</v>
      </c>
      <c r="J71" s="1">
        <v>21</v>
      </c>
      <c r="K71" s="1">
        <v>13</v>
      </c>
      <c r="L71" s="1">
        <v>8</v>
      </c>
      <c r="M71" s="1">
        <v>11</v>
      </c>
      <c r="N71" s="1">
        <v>6</v>
      </c>
      <c r="O71" s="1">
        <v>5</v>
      </c>
      <c r="P71" s="16">
        <f t="shared" si="62"/>
        <v>52.380952380952387</v>
      </c>
      <c r="Q71" s="16">
        <f t="shared" si="63"/>
        <v>46.153846153846153</v>
      </c>
      <c r="R71" s="16">
        <f t="shared" si="64"/>
        <v>62.5</v>
      </c>
      <c r="S71" s="17"/>
      <c r="T71" s="17"/>
      <c r="U71" s="17"/>
    </row>
    <row r="72" spans="1:21" x14ac:dyDescent="0.2">
      <c r="A72" s="1" t="s">
        <v>33</v>
      </c>
      <c r="B72" s="1">
        <v>21</v>
      </c>
      <c r="C72" s="1">
        <v>13</v>
      </c>
      <c r="D72" s="1">
        <v>8</v>
      </c>
      <c r="E72" s="1">
        <v>11</v>
      </c>
      <c r="F72" s="1">
        <v>6</v>
      </c>
      <c r="G72" s="1">
        <v>5</v>
      </c>
      <c r="I72" s="14" t="s">
        <v>478</v>
      </c>
      <c r="J72" s="1">
        <v>7</v>
      </c>
      <c r="K72" s="1">
        <v>3</v>
      </c>
      <c r="L72" s="1">
        <v>4</v>
      </c>
      <c r="M72" s="1">
        <v>2</v>
      </c>
      <c r="N72" s="1">
        <v>2</v>
      </c>
      <c r="O72" s="1">
        <v>0</v>
      </c>
      <c r="P72" s="16">
        <f t="shared" si="62"/>
        <v>28.571428571428569</v>
      </c>
      <c r="Q72" s="16">
        <f t="shared" si="63"/>
        <v>66.666666666666657</v>
      </c>
      <c r="R72" s="16">
        <f t="shared" si="64"/>
        <v>0</v>
      </c>
      <c r="S72" s="17">
        <f>S70*50</f>
        <v>741.75824175824175</v>
      </c>
      <c r="T72" s="17">
        <f t="shared" ref="T72:U72" si="69">T70*50</f>
        <v>625</v>
      </c>
      <c r="U72" s="17">
        <f t="shared" si="69"/>
        <v>555.55555555555554</v>
      </c>
    </row>
    <row r="73" spans="1:21" x14ac:dyDescent="0.2">
      <c r="A73" s="1" t="s">
        <v>34</v>
      </c>
      <c r="B73" s="1">
        <v>7</v>
      </c>
      <c r="C73" s="1">
        <v>3</v>
      </c>
      <c r="D73" s="1">
        <v>4</v>
      </c>
      <c r="E73" s="1">
        <v>2</v>
      </c>
      <c r="F73" s="1">
        <v>2</v>
      </c>
      <c r="G73" s="1">
        <v>0</v>
      </c>
      <c r="I73" s="14" t="s">
        <v>479</v>
      </c>
      <c r="J73" s="1">
        <v>12</v>
      </c>
      <c r="K73" s="1">
        <v>7</v>
      </c>
      <c r="L73" s="1">
        <v>5</v>
      </c>
      <c r="M73" s="1">
        <v>3</v>
      </c>
      <c r="N73" s="1">
        <v>1</v>
      </c>
      <c r="O73" s="1">
        <v>2</v>
      </c>
      <c r="P73" s="16">
        <f t="shared" si="62"/>
        <v>25</v>
      </c>
      <c r="Q73" s="16">
        <f t="shared" si="63"/>
        <v>14.285714285714285</v>
      </c>
      <c r="R73" s="16">
        <f t="shared" si="64"/>
        <v>40</v>
      </c>
      <c r="S73" s="17"/>
      <c r="T73" s="17"/>
      <c r="U73" s="17"/>
    </row>
    <row r="74" spans="1:21" x14ac:dyDescent="0.2">
      <c r="A74" s="1" t="s">
        <v>35</v>
      </c>
      <c r="B74" s="1">
        <v>12</v>
      </c>
      <c r="C74" s="1">
        <v>7</v>
      </c>
      <c r="D74" s="1">
        <v>5</v>
      </c>
      <c r="E74" s="1">
        <v>3</v>
      </c>
      <c r="F74" s="1">
        <v>1</v>
      </c>
      <c r="G74" s="1">
        <v>2</v>
      </c>
      <c r="I74" s="14" t="s">
        <v>480</v>
      </c>
      <c r="J74" s="1">
        <v>7</v>
      </c>
      <c r="K74" s="1">
        <v>4</v>
      </c>
      <c r="L74" s="1">
        <v>3</v>
      </c>
      <c r="M74" s="1">
        <v>1</v>
      </c>
      <c r="N74" s="1">
        <v>1</v>
      </c>
      <c r="O74" s="1">
        <v>0</v>
      </c>
      <c r="P74" s="16">
        <f t="shared" si="62"/>
        <v>14.285714285714285</v>
      </c>
      <c r="Q74" s="16">
        <f t="shared" si="63"/>
        <v>25</v>
      </c>
      <c r="R74" s="16">
        <f t="shared" si="64"/>
        <v>0</v>
      </c>
      <c r="S74" s="17">
        <f>S68-S72</f>
        <v>2604.3040293040294</v>
      </c>
      <c r="T74" s="17">
        <f t="shared" ref="T74:U74" si="70">T68-T72</f>
        <v>2918.1398311833091</v>
      </c>
      <c r="U74" s="17">
        <f t="shared" si="70"/>
        <v>2651.3888888888887</v>
      </c>
    </row>
    <row r="75" spans="1:21" x14ac:dyDescent="0.2">
      <c r="A75" s="1" t="s">
        <v>36</v>
      </c>
      <c r="B75" s="1">
        <v>7</v>
      </c>
      <c r="C75" s="1">
        <v>4</v>
      </c>
      <c r="D75" s="1">
        <v>3</v>
      </c>
      <c r="E75" s="1">
        <v>1</v>
      </c>
      <c r="F75" s="1">
        <v>1</v>
      </c>
      <c r="G75" s="1">
        <v>0</v>
      </c>
      <c r="I75" s="14" t="s">
        <v>481</v>
      </c>
      <c r="J75" s="1">
        <v>13</v>
      </c>
      <c r="K75" s="1">
        <v>4</v>
      </c>
      <c r="L75" s="1">
        <v>9</v>
      </c>
      <c r="M75" s="1">
        <v>2</v>
      </c>
      <c r="N75" s="1">
        <v>0</v>
      </c>
      <c r="O75" s="1">
        <v>2</v>
      </c>
      <c r="P75" s="16">
        <f t="shared" si="62"/>
        <v>15.384615384615385</v>
      </c>
      <c r="Q75" s="16">
        <f t="shared" si="63"/>
        <v>0</v>
      </c>
      <c r="R75" s="16">
        <f t="shared" si="64"/>
        <v>22.222222222222221</v>
      </c>
      <c r="S75" s="17">
        <f>100-S70</f>
        <v>85.164835164835168</v>
      </c>
      <c r="T75" s="17">
        <f t="shared" ref="T75:U75" si="71">100-T70</f>
        <v>87.5</v>
      </c>
      <c r="U75" s="17">
        <f t="shared" si="71"/>
        <v>88.888888888888886</v>
      </c>
    </row>
    <row r="76" spans="1:21" x14ac:dyDescent="0.2">
      <c r="A76" s="1" t="s">
        <v>37</v>
      </c>
      <c r="B76" s="1">
        <v>13</v>
      </c>
      <c r="C76" s="1">
        <v>4</v>
      </c>
      <c r="D76" s="1">
        <v>9</v>
      </c>
      <c r="E76" s="1">
        <v>2</v>
      </c>
      <c r="F76" s="1">
        <v>0</v>
      </c>
      <c r="G76" s="1">
        <v>2</v>
      </c>
      <c r="I76" s="15"/>
      <c r="J76" s="15"/>
      <c r="K76" s="15"/>
      <c r="L76" s="15"/>
      <c r="M76" s="15"/>
      <c r="N76" s="15"/>
      <c r="O76" s="15"/>
      <c r="P76" s="16">
        <f>SUM(P68:P74)*5</f>
        <v>1846.0622710622711</v>
      </c>
      <c r="Q76" s="16">
        <f>SUM(Q68:Q74)*5</f>
        <v>2043.1398311833093</v>
      </c>
      <c r="R76" s="16">
        <f>SUM(R68:R74)*5</f>
        <v>1706.9444444444446</v>
      </c>
      <c r="S76" s="18">
        <f>S74/S75</f>
        <v>30.579569892473117</v>
      </c>
      <c r="T76" s="18">
        <f t="shared" ref="T76:U76" si="72">T74/T75</f>
        <v>33.350169499237815</v>
      </c>
      <c r="U76" s="18">
        <f t="shared" si="72"/>
        <v>29.828125</v>
      </c>
    </row>
    <row r="77" spans="1:21" x14ac:dyDescent="0.2">
      <c r="A77" s="1" t="s">
        <v>44</v>
      </c>
    </row>
    <row r="78" spans="1:21" x14ac:dyDescent="0.2">
      <c r="A78" s="1" t="s">
        <v>0</v>
      </c>
      <c r="B78" s="1">
        <v>1146</v>
      </c>
      <c r="C78" s="1">
        <v>547</v>
      </c>
      <c r="D78" s="1">
        <v>599</v>
      </c>
      <c r="E78" s="1">
        <v>511</v>
      </c>
      <c r="F78" s="1">
        <v>258</v>
      </c>
      <c r="G78" s="1">
        <v>253</v>
      </c>
      <c r="I78" s="14" t="s">
        <v>474</v>
      </c>
      <c r="J78" s="1">
        <v>241</v>
      </c>
      <c r="K78" s="1">
        <v>114</v>
      </c>
      <c r="L78" s="1">
        <v>127</v>
      </c>
      <c r="M78" s="1">
        <v>206</v>
      </c>
      <c r="N78" s="1">
        <v>98</v>
      </c>
      <c r="O78" s="1">
        <v>108</v>
      </c>
      <c r="P78" s="16">
        <f t="shared" ref="P78:P85" si="73">M78/J78*100</f>
        <v>85.477178423236509</v>
      </c>
      <c r="Q78" s="16">
        <f t="shared" ref="Q78:Q85" si="74">N78/K78*100</f>
        <v>85.964912280701753</v>
      </c>
      <c r="R78" s="16">
        <f t="shared" ref="R78:R85" si="75">O78/L78*100</f>
        <v>85.039370078740163</v>
      </c>
      <c r="S78" s="17">
        <f>P86+1500</f>
        <v>2770.9587954037738</v>
      </c>
      <c r="T78" s="17">
        <f t="shared" ref="T78" si="76">Q86+1500</f>
        <v>2807.7932285911911</v>
      </c>
      <c r="U78" s="17">
        <f t="shared" ref="U78" si="77">R86+1500</f>
        <v>2731.0248587380133</v>
      </c>
    </row>
    <row r="79" spans="1:21" x14ac:dyDescent="0.2">
      <c r="A79" s="1" t="s">
        <v>30</v>
      </c>
      <c r="B79" s="1">
        <v>241</v>
      </c>
      <c r="C79" s="1">
        <v>114</v>
      </c>
      <c r="D79" s="1">
        <v>127</v>
      </c>
      <c r="E79" s="1">
        <v>206</v>
      </c>
      <c r="F79" s="1">
        <v>98</v>
      </c>
      <c r="G79" s="1">
        <v>108</v>
      </c>
      <c r="I79" s="14" t="s">
        <v>475</v>
      </c>
      <c r="J79" s="1">
        <v>223</v>
      </c>
      <c r="K79" s="1">
        <v>124</v>
      </c>
      <c r="L79" s="1">
        <v>99</v>
      </c>
      <c r="M79" s="1">
        <v>157</v>
      </c>
      <c r="N79" s="1">
        <v>90</v>
      </c>
      <c r="O79" s="1">
        <v>67</v>
      </c>
      <c r="P79" s="16">
        <f t="shared" si="73"/>
        <v>70.403587443946194</v>
      </c>
      <c r="Q79" s="16">
        <f t="shared" si="74"/>
        <v>72.58064516129032</v>
      </c>
      <c r="R79" s="16">
        <f t="shared" si="75"/>
        <v>67.676767676767682</v>
      </c>
      <c r="S79" s="15"/>
      <c r="T79" s="15"/>
      <c r="U79" s="15"/>
    </row>
    <row r="80" spans="1:21" x14ac:dyDescent="0.2">
      <c r="A80" s="1" t="s">
        <v>31</v>
      </c>
      <c r="B80" s="1">
        <v>223</v>
      </c>
      <c r="C80" s="1">
        <v>124</v>
      </c>
      <c r="D80" s="1">
        <v>99</v>
      </c>
      <c r="E80" s="1">
        <v>157</v>
      </c>
      <c r="F80" s="1">
        <v>90</v>
      </c>
      <c r="G80" s="1">
        <v>67</v>
      </c>
      <c r="I80" s="14" t="s">
        <v>476</v>
      </c>
      <c r="J80" s="1">
        <v>215</v>
      </c>
      <c r="K80" s="1">
        <v>90</v>
      </c>
      <c r="L80" s="1">
        <v>125</v>
      </c>
      <c r="M80" s="1">
        <v>74</v>
      </c>
      <c r="N80" s="1">
        <v>32</v>
      </c>
      <c r="O80" s="1">
        <v>42</v>
      </c>
      <c r="P80" s="16">
        <f t="shared" si="73"/>
        <v>34.418604651162795</v>
      </c>
      <c r="Q80" s="16">
        <f t="shared" si="74"/>
        <v>35.555555555555557</v>
      </c>
      <c r="R80" s="16">
        <f t="shared" si="75"/>
        <v>33.6</v>
      </c>
      <c r="S80" s="17">
        <f>(P84+P85)/2</f>
        <v>6.115591397849462</v>
      </c>
      <c r="T80" s="17">
        <f t="shared" ref="T80" si="78">(Q84+Q85)/2</f>
        <v>7.7450980392156872</v>
      </c>
      <c r="U80" s="17">
        <f t="shared" ref="U80" si="79">(R84+R85)/2</f>
        <v>4.6875</v>
      </c>
    </row>
    <row r="81" spans="1:21" x14ac:dyDescent="0.2">
      <c r="A81" s="1" t="s">
        <v>32</v>
      </c>
      <c r="B81" s="1">
        <v>215</v>
      </c>
      <c r="C81" s="1">
        <v>90</v>
      </c>
      <c r="D81" s="1">
        <v>125</v>
      </c>
      <c r="E81" s="1">
        <v>74</v>
      </c>
      <c r="F81" s="1">
        <v>32</v>
      </c>
      <c r="G81" s="1">
        <v>42</v>
      </c>
      <c r="I81" s="14" t="s">
        <v>477</v>
      </c>
      <c r="J81" s="1">
        <v>140</v>
      </c>
      <c r="K81" s="1">
        <v>63</v>
      </c>
      <c r="L81" s="1">
        <v>77</v>
      </c>
      <c r="M81" s="1">
        <v>34</v>
      </c>
      <c r="N81" s="1">
        <v>13</v>
      </c>
      <c r="O81" s="1">
        <v>21</v>
      </c>
      <c r="P81" s="16">
        <f t="shared" si="73"/>
        <v>24.285714285714285</v>
      </c>
      <c r="Q81" s="16">
        <f t="shared" si="74"/>
        <v>20.634920634920633</v>
      </c>
      <c r="R81" s="16">
        <f t="shared" si="75"/>
        <v>27.27272727272727</v>
      </c>
      <c r="S81" s="17"/>
      <c r="T81" s="17"/>
      <c r="U81" s="17"/>
    </row>
    <row r="82" spans="1:21" x14ac:dyDescent="0.2">
      <c r="A82" s="1" t="s">
        <v>33</v>
      </c>
      <c r="B82" s="1">
        <v>140</v>
      </c>
      <c r="C82" s="1">
        <v>63</v>
      </c>
      <c r="D82" s="1">
        <v>77</v>
      </c>
      <c r="E82" s="1">
        <v>34</v>
      </c>
      <c r="F82" s="1">
        <v>13</v>
      </c>
      <c r="G82" s="1">
        <v>21</v>
      </c>
      <c r="I82" s="14" t="s">
        <v>478</v>
      </c>
      <c r="J82" s="1">
        <v>109</v>
      </c>
      <c r="K82" s="1">
        <v>54</v>
      </c>
      <c r="L82" s="1">
        <v>55</v>
      </c>
      <c r="M82" s="1">
        <v>24</v>
      </c>
      <c r="N82" s="1">
        <v>16</v>
      </c>
      <c r="O82" s="1">
        <v>8</v>
      </c>
      <c r="P82" s="16">
        <f t="shared" si="73"/>
        <v>22.018348623853214</v>
      </c>
      <c r="Q82" s="16">
        <f t="shared" si="74"/>
        <v>29.629629629629626</v>
      </c>
      <c r="R82" s="16">
        <f t="shared" si="75"/>
        <v>14.545454545454545</v>
      </c>
      <c r="S82" s="17">
        <f>S80*50</f>
        <v>305.77956989247309</v>
      </c>
      <c r="T82" s="17">
        <f t="shared" ref="T82:U82" si="80">T80*50</f>
        <v>387.25490196078437</v>
      </c>
      <c r="U82" s="17">
        <f t="shared" si="80"/>
        <v>234.375</v>
      </c>
    </row>
    <row r="83" spans="1:21" x14ac:dyDescent="0.2">
      <c r="A83" s="1" t="s">
        <v>34</v>
      </c>
      <c r="B83" s="1">
        <v>109</v>
      </c>
      <c r="C83" s="1">
        <v>54</v>
      </c>
      <c r="D83" s="1">
        <v>55</v>
      </c>
      <c r="E83" s="1">
        <v>24</v>
      </c>
      <c r="F83" s="1">
        <v>16</v>
      </c>
      <c r="G83" s="1">
        <v>8</v>
      </c>
      <c r="I83" s="14" t="s">
        <v>479</v>
      </c>
      <c r="J83" s="1">
        <v>84</v>
      </c>
      <c r="K83" s="1">
        <v>38</v>
      </c>
      <c r="L83" s="1">
        <v>46</v>
      </c>
      <c r="M83" s="1">
        <v>8</v>
      </c>
      <c r="N83" s="1">
        <v>4</v>
      </c>
      <c r="O83" s="1">
        <v>4</v>
      </c>
      <c r="P83" s="16">
        <f t="shared" si="73"/>
        <v>9.5238095238095237</v>
      </c>
      <c r="Q83" s="16">
        <f t="shared" si="74"/>
        <v>10.526315789473683</v>
      </c>
      <c r="R83" s="16">
        <f t="shared" si="75"/>
        <v>8.695652173913043</v>
      </c>
      <c r="S83" s="17"/>
      <c r="T83" s="17"/>
      <c r="U83" s="17"/>
    </row>
    <row r="84" spans="1:21" x14ac:dyDescent="0.2">
      <c r="A84" s="1" t="s">
        <v>35</v>
      </c>
      <c r="B84" s="1">
        <v>84</v>
      </c>
      <c r="C84" s="1">
        <v>38</v>
      </c>
      <c r="D84" s="1">
        <v>46</v>
      </c>
      <c r="E84" s="1">
        <v>8</v>
      </c>
      <c r="F84" s="1">
        <v>4</v>
      </c>
      <c r="G84" s="1">
        <v>4</v>
      </c>
      <c r="I84" s="14" t="s">
        <v>480</v>
      </c>
      <c r="J84" s="1">
        <v>62</v>
      </c>
      <c r="K84" s="1">
        <v>30</v>
      </c>
      <c r="L84" s="1">
        <v>32</v>
      </c>
      <c r="M84" s="1">
        <v>5</v>
      </c>
      <c r="N84" s="1">
        <v>2</v>
      </c>
      <c r="O84" s="1">
        <v>3</v>
      </c>
      <c r="P84" s="16">
        <f t="shared" si="73"/>
        <v>8.064516129032258</v>
      </c>
      <c r="Q84" s="16">
        <f t="shared" si="74"/>
        <v>6.666666666666667</v>
      </c>
      <c r="R84" s="16">
        <f t="shared" si="75"/>
        <v>9.375</v>
      </c>
      <c r="S84" s="17">
        <f>S78-S82</f>
        <v>2465.1792255113005</v>
      </c>
      <c r="T84" s="17">
        <f t="shared" ref="T84:U84" si="81">T78-T82</f>
        <v>2420.5383266304066</v>
      </c>
      <c r="U84" s="17">
        <f t="shared" si="81"/>
        <v>2496.6498587380133</v>
      </c>
    </row>
    <row r="85" spans="1:21" x14ac:dyDescent="0.2">
      <c r="A85" s="1" t="s">
        <v>36</v>
      </c>
      <c r="B85" s="1">
        <v>62</v>
      </c>
      <c r="C85" s="1">
        <v>30</v>
      </c>
      <c r="D85" s="1">
        <v>32</v>
      </c>
      <c r="E85" s="1">
        <v>5</v>
      </c>
      <c r="F85" s="1">
        <v>2</v>
      </c>
      <c r="G85" s="1">
        <v>3</v>
      </c>
      <c r="I85" s="14" t="s">
        <v>481</v>
      </c>
      <c r="J85" s="1">
        <v>72</v>
      </c>
      <c r="K85" s="1">
        <v>34</v>
      </c>
      <c r="L85" s="1">
        <v>38</v>
      </c>
      <c r="M85" s="1">
        <v>3</v>
      </c>
      <c r="N85" s="1">
        <v>3</v>
      </c>
      <c r="O85" s="1">
        <v>0</v>
      </c>
      <c r="P85" s="16">
        <f t="shared" si="73"/>
        <v>4.1666666666666661</v>
      </c>
      <c r="Q85" s="16">
        <f t="shared" si="74"/>
        <v>8.8235294117647065</v>
      </c>
      <c r="R85" s="16">
        <f t="shared" si="75"/>
        <v>0</v>
      </c>
      <c r="S85" s="17">
        <f>100-S80</f>
        <v>93.884408602150543</v>
      </c>
      <c r="T85" s="17">
        <f t="shared" ref="T85:U85" si="82">100-T80</f>
        <v>92.254901960784309</v>
      </c>
      <c r="U85" s="17">
        <f t="shared" si="82"/>
        <v>95.3125</v>
      </c>
    </row>
    <row r="86" spans="1:21" x14ac:dyDescent="0.2">
      <c r="A86" s="1" t="s">
        <v>37</v>
      </c>
      <c r="B86" s="1">
        <v>72</v>
      </c>
      <c r="C86" s="1">
        <v>34</v>
      </c>
      <c r="D86" s="1">
        <v>38</v>
      </c>
      <c r="E86" s="1">
        <v>3</v>
      </c>
      <c r="F86" s="1">
        <v>3</v>
      </c>
      <c r="G86" s="1">
        <v>0</v>
      </c>
      <c r="I86" s="15"/>
      <c r="J86" s="15"/>
      <c r="K86" s="15"/>
      <c r="L86" s="15"/>
      <c r="M86" s="15"/>
      <c r="N86" s="15"/>
      <c r="O86" s="15"/>
      <c r="P86" s="16">
        <f>SUM(P78:P84)*5</f>
        <v>1270.9587954037738</v>
      </c>
      <c r="Q86" s="16">
        <f>SUM(Q78:Q84)*5</f>
        <v>1307.7932285911911</v>
      </c>
      <c r="R86" s="16">
        <f>SUM(R78:R84)*5</f>
        <v>1231.0248587380133</v>
      </c>
      <c r="S86" s="18">
        <f>S84/S85</f>
        <v>26.257599767793952</v>
      </c>
      <c r="T86" s="18">
        <f t="shared" ref="T86:U86" si="83">T84/T85</f>
        <v>26.237503646790806</v>
      </c>
      <c r="U86" s="18">
        <f t="shared" si="83"/>
        <v>26.194359173644731</v>
      </c>
    </row>
    <row r="87" spans="1:21" x14ac:dyDescent="0.2">
      <c r="A87" s="22" t="s">
        <v>327</v>
      </c>
      <c r="B87" s="22"/>
      <c r="C87" s="22"/>
      <c r="D87" s="22"/>
      <c r="E87" s="22"/>
      <c r="F87" s="22"/>
      <c r="G87" s="22"/>
    </row>
  </sheetData>
  <mergeCells count="7">
    <mergeCell ref="S2:U2"/>
    <mergeCell ref="B2:D2"/>
    <mergeCell ref="E2:G2"/>
    <mergeCell ref="A87:G87"/>
    <mergeCell ref="B45:D45"/>
    <mergeCell ref="E45:G45"/>
    <mergeCell ref="A43:G43"/>
  </mergeCells>
  <pageMargins left="0.7" right="0.7" top="0.75" bottom="0.75" header="0.3" footer="0.3"/>
  <pageSetup orientation="portrait" r:id="rId1"/>
  <rowBreaks count="1" manualBreakCount="1">
    <brk id="4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15013-647B-4C96-8565-70EDDB3DF922}">
  <dimension ref="A1:I85"/>
  <sheetViews>
    <sheetView view="pageBreakPreview" topLeftCell="E1" zoomScale="125" zoomScaleNormal="100" zoomScaleSheetLayoutView="125" workbookViewId="0">
      <selection activeCell="J1" sqref="J1:R1048576"/>
    </sheetView>
  </sheetViews>
  <sheetFormatPr defaultRowHeight="10.199999999999999" x14ac:dyDescent="0.2"/>
  <cols>
    <col min="1" max="1" width="14.5546875" style="1" customWidth="1"/>
    <col min="2" max="16384" width="8.88671875" style="1"/>
  </cols>
  <sheetData>
    <row r="1" spans="1:9" x14ac:dyDescent="0.2">
      <c r="A1" s="1" t="s">
        <v>488</v>
      </c>
    </row>
    <row r="2" spans="1:9" x14ac:dyDescent="0.2">
      <c r="A2" s="5"/>
      <c r="B2" s="20" t="s">
        <v>46</v>
      </c>
      <c r="C2" s="20"/>
      <c r="D2" s="20"/>
      <c r="E2" s="20"/>
      <c r="F2" s="20"/>
      <c r="G2" s="20"/>
      <c r="H2" s="20"/>
      <c r="I2" s="21"/>
    </row>
    <row r="3" spans="1:9" s="2" customFormat="1" x14ac:dyDescent="0.2">
      <c r="A3" s="10" t="s">
        <v>483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2">
      <c r="A4" s="1" t="s">
        <v>51</v>
      </c>
    </row>
    <row r="5" spans="1:9" x14ac:dyDescent="0.2">
      <c r="A5" s="1" t="s">
        <v>0</v>
      </c>
      <c r="B5" s="1">
        <v>2238</v>
      </c>
      <c r="C5" s="1">
        <v>1366</v>
      </c>
      <c r="D5" s="1">
        <v>708</v>
      </c>
      <c r="E5" s="1">
        <v>400</v>
      </c>
      <c r="F5" s="1">
        <v>40</v>
      </c>
      <c r="G5" s="1">
        <v>218</v>
      </c>
      <c r="H5" s="1">
        <v>91</v>
      </c>
      <c r="I5" s="1">
        <v>781</v>
      </c>
    </row>
    <row r="6" spans="1:9" x14ac:dyDescent="0.2">
      <c r="A6" s="1" t="s">
        <v>13</v>
      </c>
      <c r="B6" s="1">
        <v>400</v>
      </c>
      <c r="C6" s="1">
        <v>210</v>
      </c>
      <c r="D6" s="1">
        <v>119</v>
      </c>
      <c r="E6" s="1">
        <v>65</v>
      </c>
      <c r="F6" s="1">
        <v>5</v>
      </c>
      <c r="G6" s="1">
        <v>21</v>
      </c>
      <c r="H6" s="1">
        <v>14</v>
      </c>
      <c r="I6" s="1">
        <v>176</v>
      </c>
    </row>
    <row r="7" spans="1:9" x14ac:dyDescent="0.2">
      <c r="A7" s="1" t="s">
        <v>14</v>
      </c>
      <c r="B7" s="1">
        <v>502</v>
      </c>
      <c r="C7" s="1">
        <v>329</v>
      </c>
      <c r="D7" s="1">
        <v>177</v>
      </c>
      <c r="E7" s="1">
        <v>92</v>
      </c>
      <c r="F7" s="1">
        <v>9</v>
      </c>
      <c r="G7" s="1">
        <v>51</v>
      </c>
      <c r="H7" s="1">
        <v>33</v>
      </c>
      <c r="I7" s="1">
        <v>140</v>
      </c>
    </row>
    <row r="8" spans="1:9" x14ac:dyDescent="0.2">
      <c r="A8" s="1" t="s">
        <v>15</v>
      </c>
      <c r="B8" s="1">
        <v>494</v>
      </c>
      <c r="C8" s="1">
        <v>288</v>
      </c>
      <c r="D8" s="1">
        <v>148</v>
      </c>
      <c r="E8" s="1">
        <v>84</v>
      </c>
      <c r="F8" s="1">
        <v>8</v>
      </c>
      <c r="G8" s="1">
        <v>48</v>
      </c>
      <c r="H8" s="1">
        <v>21</v>
      </c>
      <c r="I8" s="1">
        <v>185</v>
      </c>
    </row>
    <row r="9" spans="1:9" x14ac:dyDescent="0.2">
      <c r="A9" s="1" t="s">
        <v>16</v>
      </c>
      <c r="B9" s="1">
        <v>332</v>
      </c>
      <c r="C9" s="1">
        <v>215</v>
      </c>
      <c r="D9" s="1">
        <v>100</v>
      </c>
      <c r="E9" s="1">
        <v>62</v>
      </c>
      <c r="F9" s="1">
        <v>8</v>
      </c>
      <c r="G9" s="1">
        <v>45</v>
      </c>
      <c r="H9" s="1">
        <v>10</v>
      </c>
      <c r="I9" s="1">
        <v>107</v>
      </c>
    </row>
    <row r="10" spans="1:9" x14ac:dyDescent="0.2">
      <c r="A10" s="1" t="s">
        <v>17</v>
      </c>
      <c r="B10" s="1">
        <v>231</v>
      </c>
      <c r="C10" s="1">
        <v>151</v>
      </c>
      <c r="D10" s="1">
        <v>71</v>
      </c>
      <c r="E10" s="1">
        <v>47</v>
      </c>
      <c r="F10" s="1">
        <v>4</v>
      </c>
      <c r="G10" s="1">
        <v>29</v>
      </c>
      <c r="H10" s="1">
        <v>4</v>
      </c>
      <c r="I10" s="1">
        <v>76</v>
      </c>
    </row>
    <row r="11" spans="1:9" x14ac:dyDescent="0.2">
      <c r="A11" s="1" t="s">
        <v>18</v>
      </c>
      <c r="B11" s="1">
        <v>145</v>
      </c>
      <c r="C11" s="1">
        <v>85</v>
      </c>
      <c r="D11" s="1">
        <v>43</v>
      </c>
      <c r="E11" s="1">
        <v>29</v>
      </c>
      <c r="F11" s="1">
        <v>2</v>
      </c>
      <c r="G11" s="1">
        <v>11</v>
      </c>
      <c r="H11" s="1">
        <v>5</v>
      </c>
      <c r="I11" s="1">
        <v>55</v>
      </c>
    </row>
    <row r="12" spans="1:9" x14ac:dyDescent="0.2">
      <c r="A12" s="1" t="s">
        <v>19</v>
      </c>
      <c r="B12" s="1">
        <v>134</v>
      </c>
      <c r="C12" s="1">
        <v>88</v>
      </c>
      <c r="D12" s="1">
        <v>50</v>
      </c>
      <c r="E12" s="1">
        <v>21</v>
      </c>
      <c r="F12" s="1">
        <v>4</v>
      </c>
      <c r="G12" s="1">
        <v>13</v>
      </c>
      <c r="H12" s="1">
        <v>4</v>
      </c>
      <c r="I12" s="1">
        <v>42</v>
      </c>
    </row>
    <row r="13" spans="1:9" x14ac:dyDescent="0.2">
      <c r="A13" s="1" t="s">
        <v>48</v>
      </c>
    </row>
    <row r="14" spans="1:9" x14ac:dyDescent="0.2">
      <c r="A14" s="1" t="s">
        <v>0</v>
      </c>
      <c r="B14" s="1">
        <v>2762</v>
      </c>
      <c r="C14" s="1">
        <v>1643</v>
      </c>
      <c r="D14" s="1">
        <v>815</v>
      </c>
      <c r="E14" s="1">
        <v>463</v>
      </c>
      <c r="F14" s="1">
        <v>35</v>
      </c>
      <c r="G14" s="1">
        <v>330</v>
      </c>
      <c r="H14" s="1">
        <v>44</v>
      </c>
      <c r="I14" s="1">
        <v>1075</v>
      </c>
    </row>
    <row r="15" spans="1:9" x14ac:dyDescent="0.2">
      <c r="A15" s="1" t="s">
        <v>13</v>
      </c>
      <c r="B15" s="1">
        <v>34</v>
      </c>
      <c r="C15" s="1">
        <v>12</v>
      </c>
      <c r="D15" s="1">
        <v>6</v>
      </c>
      <c r="E15" s="1">
        <v>5</v>
      </c>
      <c r="F15" s="1">
        <v>0</v>
      </c>
      <c r="G15" s="1">
        <v>1</v>
      </c>
      <c r="H15" s="1">
        <v>0</v>
      </c>
      <c r="I15" s="1">
        <v>22</v>
      </c>
    </row>
    <row r="16" spans="1:9" x14ac:dyDescent="0.2">
      <c r="A16" s="1" t="s">
        <v>14</v>
      </c>
      <c r="B16" s="1">
        <v>207</v>
      </c>
      <c r="C16" s="1">
        <v>105</v>
      </c>
      <c r="D16" s="1">
        <v>55</v>
      </c>
      <c r="E16" s="1">
        <v>31</v>
      </c>
      <c r="F16" s="1">
        <v>2</v>
      </c>
      <c r="G16" s="1">
        <v>17</v>
      </c>
      <c r="H16" s="1">
        <v>6</v>
      </c>
      <c r="I16" s="1">
        <v>96</v>
      </c>
    </row>
    <row r="17" spans="1:9" x14ac:dyDescent="0.2">
      <c r="A17" s="1" t="s">
        <v>15</v>
      </c>
      <c r="B17" s="1">
        <v>537</v>
      </c>
      <c r="C17" s="1">
        <v>286</v>
      </c>
      <c r="D17" s="1">
        <v>133</v>
      </c>
      <c r="E17" s="1">
        <v>91</v>
      </c>
      <c r="F17" s="1">
        <v>2</v>
      </c>
      <c r="G17" s="1">
        <v>60</v>
      </c>
      <c r="H17" s="1">
        <v>7</v>
      </c>
      <c r="I17" s="1">
        <v>244</v>
      </c>
    </row>
    <row r="18" spans="1:9" x14ac:dyDescent="0.2">
      <c r="A18" s="1" t="s">
        <v>16</v>
      </c>
      <c r="B18" s="1">
        <v>571</v>
      </c>
      <c r="C18" s="1">
        <v>360</v>
      </c>
      <c r="D18" s="1">
        <v>158</v>
      </c>
      <c r="E18" s="1">
        <v>108</v>
      </c>
      <c r="F18" s="1">
        <v>12</v>
      </c>
      <c r="G18" s="1">
        <v>82</v>
      </c>
      <c r="H18" s="1">
        <v>9</v>
      </c>
      <c r="I18" s="1">
        <v>202</v>
      </c>
    </row>
    <row r="19" spans="1:9" x14ac:dyDescent="0.2">
      <c r="A19" s="1" t="s">
        <v>17</v>
      </c>
      <c r="B19" s="1">
        <v>523</v>
      </c>
      <c r="C19" s="1">
        <v>356</v>
      </c>
      <c r="D19" s="1">
        <v>147</v>
      </c>
      <c r="E19" s="1">
        <v>118</v>
      </c>
      <c r="F19" s="1">
        <v>9</v>
      </c>
      <c r="G19" s="1">
        <v>82</v>
      </c>
      <c r="H19" s="1">
        <v>1</v>
      </c>
      <c r="I19" s="1">
        <v>166</v>
      </c>
    </row>
    <row r="20" spans="1:9" x14ac:dyDescent="0.2">
      <c r="A20" s="1" t="s">
        <v>18</v>
      </c>
      <c r="B20" s="1">
        <v>423</v>
      </c>
      <c r="C20" s="1">
        <v>237</v>
      </c>
      <c r="D20" s="1">
        <v>131</v>
      </c>
      <c r="E20" s="1">
        <v>56</v>
      </c>
      <c r="F20" s="1">
        <v>6</v>
      </c>
      <c r="G20" s="1">
        <v>44</v>
      </c>
      <c r="H20" s="1">
        <v>12</v>
      </c>
      <c r="I20" s="1">
        <v>174</v>
      </c>
    </row>
    <row r="21" spans="1:9" x14ac:dyDescent="0.2">
      <c r="A21" s="1" t="s">
        <v>19</v>
      </c>
      <c r="B21" s="1">
        <v>467</v>
      </c>
      <c r="C21" s="1">
        <v>287</v>
      </c>
      <c r="D21" s="1">
        <v>185</v>
      </c>
      <c r="E21" s="1">
        <v>54</v>
      </c>
      <c r="F21" s="1">
        <v>4</v>
      </c>
      <c r="G21" s="1">
        <v>44</v>
      </c>
      <c r="H21" s="1">
        <v>9</v>
      </c>
      <c r="I21" s="1">
        <v>171</v>
      </c>
    </row>
    <row r="22" spans="1:9" x14ac:dyDescent="0.2">
      <c r="A22" s="1" t="s">
        <v>50</v>
      </c>
    </row>
    <row r="23" spans="1:9" x14ac:dyDescent="0.2">
      <c r="A23" s="1" t="s">
        <v>0</v>
      </c>
      <c r="B23" s="1">
        <v>2674</v>
      </c>
      <c r="C23" s="1">
        <v>1583</v>
      </c>
      <c r="D23" s="1">
        <v>765</v>
      </c>
      <c r="E23" s="1">
        <v>456</v>
      </c>
      <c r="F23" s="1">
        <v>33</v>
      </c>
      <c r="G23" s="1">
        <v>329</v>
      </c>
      <c r="H23" s="1">
        <v>44</v>
      </c>
      <c r="I23" s="1">
        <v>1047</v>
      </c>
    </row>
    <row r="24" spans="1:9" x14ac:dyDescent="0.2">
      <c r="A24" s="1" t="s">
        <v>13</v>
      </c>
      <c r="B24" s="1">
        <v>33</v>
      </c>
      <c r="C24" s="1">
        <v>12</v>
      </c>
      <c r="D24" s="1">
        <v>6</v>
      </c>
      <c r="E24" s="1">
        <v>5</v>
      </c>
      <c r="F24" s="1">
        <v>0</v>
      </c>
      <c r="G24" s="1">
        <v>1</v>
      </c>
      <c r="H24" s="1">
        <v>0</v>
      </c>
      <c r="I24" s="1">
        <v>21</v>
      </c>
    </row>
    <row r="25" spans="1:9" x14ac:dyDescent="0.2">
      <c r="A25" s="1" t="s">
        <v>14</v>
      </c>
      <c r="B25" s="1">
        <v>204</v>
      </c>
      <c r="C25" s="1">
        <v>104</v>
      </c>
      <c r="D25" s="1">
        <v>54</v>
      </c>
      <c r="E25" s="1">
        <v>31</v>
      </c>
      <c r="F25" s="1">
        <v>2</v>
      </c>
      <c r="G25" s="1">
        <v>17</v>
      </c>
      <c r="H25" s="1">
        <v>6</v>
      </c>
      <c r="I25" s="1">
        <v>94</v>
      </c>
    </row>
    <row r="26" spans="1:9" x14ac:dyDescent="0.2">
      <c r="A26" s="1" t="s">
        <v>15</v>
      </c>
      <c r="B26" s="1">
        <v>532</v>
      </c>
      <c r="C26" s="1">
        <v>284</v>
      </c>
      <c r="D26" s="1">
        <v>132</v>
      </c>
      <c r="E26" s="1">
        <v>90</v>
      </c>
      <c r="F26" s="1">
        <v>2</v>
      </c>
      <c r="G26" s="1">
        <v>60</v>
      </c>
      <c r="H26" s="1">
        <v>7</v>
      </c>
      <c r="I26" s="1">
        <v>241</v>
      </c>
    </row>
    <row r="27" spans="1:9" x14ac:dyDescent="0.2">
      <c r="A27" s="1" t="s">
        <v>16</v>
      </c>
      <c r="B27" s="1">
        <v>556</v>
      </c>
      <c r="C27" s="1">
        <v>350</v>
      </c>
      <c r="D27" s="1">
        <v>151</v>
      </c>
      <c r="E27" s="1">
        <v>105</v>
      </c>
      <c r="F27" s="1">
        <v>12</v>
      </c>
      <c r="G27" s="1">
        <v>82</v>
      </c>
      <c r="H27" s="1">
        <v>9</v>
      </c>
      <c r="I27" s="1">
        <v>197</v>
      </c>
    </row>
    <row r="28" spans="1:9" x14ac:dyDescent="0.2">
      <c r="A28" s="1" t="s">
        <v>17</v>
      </c>
      <c r="B28" s="1">
        <v>510</v>
      </c>
      <c r="C28" s="1">
        <v>346</v>
      </c>
      <c r="D28" s="1">
        <v>139</v>
      </c>
      <c r="E28" s="1">
        <v>117</v>
      </c>
      <c r="F28" s="1">
        <v>9</v>
      </c>
      <c r="G28" s="1">
        <v>81</v>
      </c>
      <c r="H28" s="1">
        <v>1</v>
      </c>
      <c r="I28" s="1">
        <v>163</v>
      </c>
    </row>
    <row r="29" spans="1:9" x14ac:dyDescent="0.2">
      <c r="A29" s="1" t="s">
        <v>18</v>
      </c>
      <c r="B29" s="1">
        <v>406</v>
      </c>
      <c r="C29" s="1">
        <v>228</v>
      </c>
      <c r="D29" s="1">
        <v>124</v>
      </c>
      <c r="E29" s="1">
        <v>56</v>
      </c>
      <c r="F29" s="1">
        <v>4</v>
      </c>
      <c r="G29" s="1">
        <v>44</v>
      </c>
      <c r="H29" s="1">
        <v>12</v>
      </c>
      <c r="I29" s="1">
        <v>166</v>
      </c>
    </row>
    <row r="30" spans="1:9" x14ac:dyDescent="0.2">
      <c r="A30" s="1" t="s">
        <v>19</v>
      </c>
      <c r="B30" s="1">
        <v>433</v>
      </c>
      <c r="C30" s="1">
        <v>259</v>
      </c>
      <c r="D30" s="1">
        <v>159</v>
      </c>
      <c r="E30" s="1">
        <v>52</v>
      </c>
      <c r="F30" s="1">
        <v>4</v>
      </c>
      <c r="G30" s="1">
        <v>44</v>
      </c>
      <c r="H30" s="1">
        <v>9</v>
      </c>
      <c r="I30" s="1">
        <v>165</v>
      </c>
    </row>
    <row r="31" spans="1:9" x14ac:dyDescent="0.2">
      <c r="A31" s="1" t="s">
        <v>49</v>
      </c>
    </row>
    <row r="32" spans="1:9" x14ac:dyDescent="0.2">
      <c r="A32" s="1" t="s">
        <v>0</v>
      </c>
      <c r="B32" s="1">
        <v>271</v>
      </c>
      <c r="C32" s="1">
        <v>149</v>
      </c>
      <c r="D32" s="1">
        <v>75</v>
      </c>
      <c r="E32" s="1">
        <v>43</v>
      </c>
      <c r="F32" s="1">
        <v>3</v>
      </c>
      <c r="G32" s="1">
        <v>28</v>
      </c>
      <c r="H32" s="1">
        <v>7</v>
      </c>
      <c r="I32" s="1">
        <v>115</v>
      </c>
    </row>
    <row r="33" spans="1:9" x14ac:dyDescent="0.2">
      <c r="A33" s="1" t="s">
        <v>13</v>
      </c>
      <c r="B33" s="1">
        <v>21</v>
      </c>
      <c r="C33" s="1">
        <v>7</v>
      </c>
      <c r="D33" s="1">
        <v>4</v>
      </c>
      <c r="E33" s="1">
        <v>2</v>
      </c>
      <c r="F33" s="1">
        <v>0</v>
      </c>
      <c r="G33" s="1">
        <v>1</v>
      </c>
      <c r="H33" s="1">
        <v>0</v>
      </c>
      <c r="I33" s="1">
        <v>14</v>
      </c>
    </row>
    <row r="34" spans="1:9" x14ac:dyDescent="0.2">
      <c r="A34" s="1" t="s">
        <v>14</v>
      </c>
      <c r="B34" s="1">
        <v>69</v>
      </c>
      <c r="C34" s="1">
        <v>30</v>
      </c>
      <c r="D34" s="1">
        <v>20</v>
      </c>
      <c r="E34" s="1">
        <v>5</v>
      </c>
      <c r="F34" s="1">
        <v>0</v>
      </c>
      <c r="G34" s="1">
        <v>5</v>
      </c>
      <c r="H34" s="1">
        <v>3</v>
      </c>
      <c r="I34" s="1">
        <v>36</v>
      </c>
    </row>
    <row r="35" spans="1:9" x14ac:dyDescent="0.2">
      <c r="A35" s="1" t="s">
        <v>15</v>
      </c>
      <c r="B35" s="1">
        <v>98</v>
      </c>
      <c r="C35" s="1">
        <v>54</v>
      </c>
      <c r="D35" s="1">
        <v>28</v>
      </c>
      <c r="E35" s="1">
        <v>17</v>
      </c>
      <c r="F35" s="1">
        <v>0</v>
      </c>
      <c r="G35" s="1">
        <v>9</v>
      </c>
      <c r="H35" s="1">
        <v>1</v>
      </c>
      <c r="I35" s="1">
        <v>43</v>
      </c>
    </row>
    <row r="36" spans="1:9" x14ac:dyDescent="0.2">
      <c r="A36" s="1" t="s">
        <v>16</v>
      </c>
      <c r="B36" s="1">
        <v>41</v>
      </c>
      <c r="C36" s="1">
        <v>25</v>
      </c>
      <c r="D36" s="1">
        <v>13</v>
      </c>
      <c r="E36" s="1">
        <v>6</v>
      </c>
      <c r="F36" s="1">
        <v>1</v>
      </c>
      <c r="G36" s="1">
        <v>5</v>
      </c>
      <c r="H36" s="1">
        <v>3</v>
      </c>
      <c r="I36" s="1">
        <v>13</v>
      </c>
    </row>
    <row r="37" spans="1:9" x14ac:dyDescent="0.2">
      <c r="A37" s="1" t="s">
        <v>17</v>
      </c>
      <c r="B37" s="1">
        <v>30</v>
      </c>
      <c r="C37" s="1">
        <v>23</v>
      </c>
      <c r="D37" s="1">
        <v>6</v>
      </c>
      <c r="E37" s="1">
        <v>10</v>
      </c>
      <c r="F37" s="1">
        <v>1</v>
      </c>
      <c r="G37" s="1">
        <v>6</v>
      </c>
      <c r="H37" s="1">
        <v>0</v>
      </c>
      <c r="I37" s="1">
        <v>7</v>
      </c>
    </row>
    <row r="38" spans="1:9" x14ac:dyDescent="0.2">
      <c r="A38" s="1" t="s">
        <v>18</v>
      </c>
      <c r="B38" s="1">
        <v>11</v>
      </c>
      <c r="C38" s="1">
        <v>9</v>
      </c>
      <c r="D38" s="1">
        <v>3</v>
      </c>
      <c r="E38" s="1">
        <v>3</v>
      </c>
      <c r="F38" s="1">
        <v>1</v>
      </c>
      <c r="G38" s="1">
        <v>2</v>
      </c>
      <c r="H38" s="1">
        <v>0</v>
      </c>
      <c r="I38" s="1">
        <v>2</v>
      </c>
    </row>
    <row r="39" spans="1:9" x14ac:dyDescent="0.2">
      <c r="A39" s="1" t="s">
        <v>19</v>
      </c>
      <c r="B39" s="1">
        <v>1</v>
      </c>
      <c r="C39" s="1">
        <v>1</v>
      </c>
      <c r="D39" s="1">
        <v>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</row>
    <row r="40" spans="1:9" x14ac:dyDescent="0.2">
      <c r="A40" s="22" t="s">
        <v>327</v>
      </c>
      <c r="B40" s="22"/>
      <c r="C40" s="22"/>
      <c r="D40" s="22"/>
      <c r="E40" s="22"/>
      <c r="F40" s="22"/>
      <c r="G40" s="22"/>
      <c r="H40" s="22"/>
      <c r="I40" s="22"/>
    </row>
    <row r="42" spans="1:9" x14ac:dyDescent="0.2">
      <c r="A42" s="1" t="s">
        <v>488</v>
      </c>
    </row>
    <row r="43" spans="1:9" x14ac:dyDescent="0.2">
      <c r="A43" s="5"/>
      <c r="B43" s="20" t="s">
        <v>46</v>
      </c>
      <c r="C43" s="20"/>
      <c r="D43" s="20"/>
      <c r="E43" s="20"/>
      <c r="F43" s="20"/>
      <c r="G43" s="20"/>
      <c r="H43" s="20"/>
      <c r="I43" s="21"/>
    </row>
    <row r="44" spans="1:9" s="2" customFormat="1" x14ac:dyDescent="0.2">
      <c r="A44" s="10" t="s">
        <v>483</v>
      </c>
      <c r="B44" s="3" t="s">
        <v>0</v>
      </c>
      <c r="C44" s="3" t="s">
        <v>1</v>
      </c>
      <c r="D44" s="3" t="s">
        <v>2</v>
      </c>
      <c r="E44" s="3" t="s">
        <v>3</v>
      </c>
      <c r="F44" s="3" t="s">
        <v>4</v>
      </c>
      <c r="G44" s="3" t="s">
        <v>5</v>
      </c>
      <c r="H44" s="3" t="s">
        <v>6</v>
      </c>
      <c r="I44" s="4" t="s">
        <v>7</v>
      </c>
    </row>
    <row r="45" spans="1:9" x14ac:dyDescent="0.2">
      <c r="A45" s="1" t="s">
        <v>489</v>
      </c>
    </row>
    <row r="46" spans="1:9" s="13" customFormat="1" x14ac:dyDescent="0.2">
      <c r="A46" s="13" t="s">
        <v>0</v>
      </c>
      <c r="B46" s="13">
        <f t="shared" ref="B46:I53" si="0">B14/B5</f>
        <v>1.2341376228775693</v>
      </c>
      <c r="C46" s="13">
        <f t="shared" si="0"/>
        <v>1.2027818448023426</v>
      </c>
      <c r="D46" s="13">
        <f t="shared" si="0"/>
        <v>1.1511299435028248</v>
      </c>
      <c r="E46" s="13">
        <f t="shared" si="0"/>
        <v>1.1575</v>
      </c>
      <c r="F46" s="13">
        <f t="shared" si="0"/>
        <v>0.875</v>
      </c>
      <c r="G46" s="13">
        <f t="shared" si="0"/>
        <v>1.5137614678899083</v>
      </c>
      <c r="H46" s="13">
        <f t="shared" si="0"/>
        <v>0.48351648351648352</v>
      </c>
      <c r="I46" s="13">
        <f t="shared" si="0"/>
        <v>1.3764404609475032</v>
      </c>
    </row>
    <row r="47" spans="1:9" s="13" customFormat="1" x14ac:dyDescent="0.2">
      <c r="A47" s="13" t="s">
        <v>13</v>
      </c>
      <c r="B47" s="13">
        <f t="shared" si="0"/>
        <v>8.5000000000000006E-2</v>
      </c>
      <c r="C47" s="13">
        <f t="shared" si="0"/>
        <v>5.7142857142857141E-2</v>
      </c>
      <c r="D47" s="13">
        <f t="shared" si="0"/>
        <v>5.0420168067226892E-2</v>
      </c>
      <c r="E47" s="13">
        <f t="shared" si="0"/>
        <v>7.6923076923076927E-2</v>
      </c>
      <c r="F47" s="13">
        <f t="shared" si="0"/>
        <v>0</v>
      </c>
      <c r="G47" s="13">
        <f t="shared" si="0"/>
        <v>4.7619047619047616E-2</v>
      </c>
      <c r="H47" s="13">
        <f t="shared" si="0"/>
        <v>0</v>
      </c>
      <c r="I47" s="13">
        <f t="shared" si="0"/>
        <v>0.125</v>
      </c>
    </row>
    <row r="48" spans="1:9" s="13" customFormat="1" x14ac:dyDescent="0.2">
      <c r="A48" s="13" t="s">
        <v>14</v>
      </c>
      <c r="B48" s="13">
        <f t="shared" si="0"/>
        <v>0.41235059760956178</v>
      </c>
      <c r="C48" s="13">
        <f t="shared" si="0"/>
        <v>0.31914893617021278</v>
      </c>
      <c r="D48" s="13">
        <f t="shared" si="0"/>
        <v>0.31073446327683618</v>
      </c>
      <c r="E48" s="13">
        <f t="shared" si="0"/>
        <v>0.33695652173913043</v>
      </c>
      <c r="F48" s="13">
        <f t="shared" si="0"/>
        <v>0.22222222222222221</v>
      </c>
      <c r="G48" s="13">
        <f t="shared" si="0"/>
        <v>0.33333333333333331</v>
      </c>
      <c r="H48" s="13">
        <f t="shared" si="0"/>
        <v>0.18181818181818182</v>
      </c>
      <c r="I48" s="13">
        <f t="shared" si="0"/>
        <v>0.68571428571428572</v>
      </c>
    </row>
    <row r="49" spans="1:9" s="13" customFormat="1" x14ac:dyDescent="0.2">
      <c r="A49" s="13" t="s">
        <v>15</v>
      </c>
      <c r="B49" s="13">
        <f t="shared" si="0"/>
        <v>1.0870445344129556</v>
      </c>
      <c r="C49" s="13">
        <f t="shared" si="0"/>
        <v>0.99305555555555558</v>
      </c>
      <c r="D49" s="13">
        <f t="shared" si="0"/>
        <v>0.89864864864864868</v>
      </c>
      <c r="E49" s="13">
        <f t="shared" si="0"/>
        <v>1.0833333333333333</v>
      </c>
      <c r="F49" s="13">
        <f t="shared" si="0"/>
        <v>0.25</v>
      </c>
      <c r="G49" s="13">
        <f t="shared" si="0"/>
        <v>1.25</v>
      </c>
      <c r="H49" s="13">
        <f t="shared" si="0"/>
        <v>0.33333333333333331</v>
      </c>
      <c r="I49" s="13">
        <f t="shared" si="0"/>
        <v>1.318918918918919</v>
      </c>
    </row>
    <row r="50" spans="1:9" s="13" customFormat="1" x14ac:dyDescent="0.2">
      <c r="A50" s="13" t="s">
        <v>16</v>
      </c>
      <c r="B50" s="13">
        <f t="shared" si="0"/>
        <v>1.7198795180722892</v>
      </c>
      <c r="C50" s="13">
        <f t="shared" si="0"/>
        <v>1.6744186046511629</v>
      </c>
      <c r="D50" s="13">
        <f t="shared" si="0"/>
        <v>1.58</v>
      </c>
      <c r="E50" s="13">
        <f t="shared" si="0"/>
        <v>1.7419354838709677</v>
      </c>
      <c r="F50" s="13">
        <f t="shared" si="0"/>
        <v>1.5</v>
      </c>
      <c r="G50" s="13">
        <f t="shared" si="0"/>
        <v>1.8222222222222222</v>
      </c>
      <c r="H50" s="13">
        <f t="shared" si="0"/>
        <v>0.9</v>
      </c>
      <c r="I50" s="13">
        <f t="shared" si="0"/>
        <v>1.8878504672897196</v>
      </c>
    </row>
    <row r="51" spans="1:9" s="13" customFormat="1" x14ac:dyDescent="0.2">
      <c r="A51" s="13" t="s">
        <v>17</v>
      </c>
      <c r="B51" s="13">
        <f t="shared" si="0"/>
        <v>2.2640692640692639</v>
      </c>
      <c r="C51" s="13">
        <f t="shared" si="0"/>
        <v>2.3576158940397351</v>
      </c>
      <c r="D51" s="13">
        <f t="shared" si="0"/>
        <v>2.0704225352112675</v>
      </c>
      <c r="E51" s="13">
        <f t="shared" si="0"/>
        <v>2.5106382978723403</v>
      </c>
      <c r="F51" s="13">
        <f t="shared" si="0"/>
        <v>2.25</v>
      </c>
      <c r="G51" s="13">
        <f t="shared" si="0"/>
        <v>2.8275862068965516</v>
      </c>
      <c r="H51" s="13">
        <f t="shared" si="0"/>
        <v>0.25</v>
      </c>
      <c r="I51" s="13">
        <f t="shared" si="0"/>
        <v>2.1842105263157894</v>
      </c>
    </row>
    <row r="52" spans="1:9" s="13" customFormat="1" x14ac:dyDescent="0.2">
      <c r="A52" s="13" t="s">
        <v>18</v>
      </c>
      <c r="B52" s="13">
        <f t="shared" si="0"/>
        <v>2.9172413793103447</v>
      </c>
      <c r="C52" s="13">
        <f t="shared" si="0"/>
        <v>2.7882352941176469</v>
      </c>
      <c r="D52" s="13">
        <f t="shared" si="0"/>
        <v>3.0465116279069768</v>
      </c>
      <c r="E52" s="13">
        <f t="shared" si="0"/>
        <v>1.9310344827586208</v>
      </c>
      <c r="F52" s="13">
        <f t="shared" si="0"/>
        <v>3</v>
      </c>
      <c r="G52" s="13">
        <f t="shared" si="0"/>
        <v>4</v>
      </c>
      <c r="H52" s="13">
        <f t="shared" si="0"/>
        <v>2.4</v>
      </c>
      <c r="I52" s="13">
        <f t="shared" si="0"/>
        <v>3.1636363636363636</v>
      </c>
    </row>
    <row r="53" spans="1:9" s="13" customFormat="1" x14ac:dyDescent="0.2">
      <c r="A53" s="13" t="s">
        <v>19</v>
      </c>
      <c r="B53" s="13">
        <f t="shared" si="0"/>
        <v>3.4850746268656718</v>
      </c>
      <c r="C53" s="13">
        <f t="shared" si="0"/>
        <v>3.2613636363636362</v>
      </c>
      <c r="D53" s="13">
        <f t="shared" si="0"/>
        <v>3.7</v>
      </c>
      <c r="E53" s="13">
        <f t="shared" si="0"/>
        <v>2.5714285714285716</v>
      </c>
      <c r="F53" s="13">
        <f t="shared" si="0"/>
        <v>1</v>
      </c>
      <c r="G53" s="13">
        <f t="shared" si="0"/>
        <v>3.3846153846153846</v>
      </c>
      <c r="H53" s="13">
        <f t="shared" si="0"/>
        <v>2.25</v>
      </c>
      <c r="I53" s="13">
        <f t="shared" si="0"/>
        <v>4.0714285714285712</v>
      </c>
    </row>
    <row r="54" spans="1:9" s="13" customFormat="1" x14ac:dyDescent="0.2"/>
    <row r="55" spans="1:9" s="13" customFormat="1" x14ac:dyDescent="0.2">
      <c r="A55" s="13" t="s">
        <v>490</v>
      </c>
    </row>
    <row r="56" spans="1:9" s="13" customFormat="1" x14ac:dyDescent="0.2">
      <c r="A56" s="13" t="s">
        <v>0</v>
      </c>
      <c r="B56" s="13">
        <f t="shared" ref="B56:I63" si="1">B23/B5</f>
        <v>1.194816800714924</v>
      </c>
      <c r="C56" s="13">
        <f t="shared" si="1"/>
        <v>1.1588579795021963</v>
      </c>
      <c r="D56" s="13">
        <f t="shared" si="1"/>
        <v>1.0805084745762712</v>
      </c>
      <c r="E56" s="13">
        <f t="shared" si="1"/>
        <v>1.1399999999999999</v>
      </c>
      <c r="F56" s="13">
        <f t="shared" si="1"/>
        <v>0.82499999999999996</v>
      </c>
      <c r="G56" s="13">
        <f t="shared" si="1"/>
        <v>1.5091743119266054</v>
      </c>
      <c r="H56" s="13">
        <f t="shared" si="1"/>
        <v>0.48351648351648352</v>
      </c>
      <c r="I56" s="13">
        <f t="shared" si="1"/>
        <v>1.3405889884763125</v>
      </c>
    </row>
    <row r="57" spans="1:9" s="13" customFormat="1" x14ac:dyDescent="0.2">
      <c r="A57" s="13" t="s">
        <v>13</v>
      </c>
      <c r="B57" s="13">
        <f t="shared" si="1"/>
        <v>8.2500000000000004E-2</v>
      </c>
      <c r="C57" s="13">
        <f t="shared" si="1"/>
        <v>5.7142857142857141E-2</v>
      </c>
      <c r="D57" s="13">
        <f t="shared" si="1"/>
        <v>5.0420168067226892E-2</v>
      </c>
      <c r="E57" s="13">
        <f t="shared" si="1"/>
        <v>7.6923076923076927E-2</v>
      </c>
      <c r="F57" s="13">
        <f t="shared" si="1"/>
        <v>0</v>
      </c>
      <c r="G57" s="13">
        <f t="shared" si="1"/>
        <v>4.7619047619047616E-2</v>
      </c>
      <c r="H57" s="13">
        <f t="shared" si="1"/>
        <v>0</v>
      </c>
      <c r="I57" s="13">
        <f t="shared" si="1"/>
        <v>0.11931818181818182</v>
      </c>
    </row>
    <row r="58" spans="1:9" s="13" customFormat="1" x14ac:dyDescent="0.2">
      <c r="A58" s="13" t="s">
        <v>14</v>
      </c>
      <c r="B58" s="13">
        <f t="shared" si="1"/>
        <v>0.4063745019920319</v>
      </c>
      <c r="C58" s="13">
        <f t="shared" si="1"/>
        <v>0.3161094224924012</v>
      </c>
      <c r="D58" s="13">
        <f t="shared" si="1"/>
        <v>0.30508474576271188</v>
      </c>
      <c r="E58" s="13">
        <f t="shared" si="1"/>
        <v>0.33695652173913043</v>
      </c>
      <c r="F58" s="13">
        <f t="shared" si="1"/>
        <v>0.22222222222222221</v>
      </c>
      <c r="G58" s="13">
        <f t="shared" si="1"/>
        <v>0.33333333333333331</v>
      </c>
      <c r="H58" s="13">
        <f t="shared" si="1"/>
        <v>0.18181818181818182</v>
      </c>
      <c r="I58" s="13">
        <f t="shared" si="1"/>
        <v>0.67142857142857137</v>
      </c>
    </row>
    <row r="59" spans="1:9" s="13" customFormat="1" x14ac:dyDescent="0.2">
      <c r="A59" s="13" t="s">
        <v>15</v>
      </c>
      <c r="B59" s="13">
        <f t="shared" si="1"/>
        <v>1.0769230769230769</v>
      </c>
      <c r="C59" s="13">
        <f t="shared" si="1"/>
        <v>0.98611111111111116</v>
      </c>
      <c r="D59" s="13">
        <f t="shared" si="1"/>
        <v>0.89189189189189189</v>
      </c>
      <c r="E59" s="13">
        <f t="shared" si="1"/>
        <v>1.0714285714285714</v>
      </c>
      <c r="F59" s="13">
        <f t="shared" si="1"/>
        <v>0.25</v>
      </c>
      <c r="G59" s="13">
        <f t="shared" si="1"/>
        <v>1.25</v>
      </c>
      <c r="H59" s="13">
        <f t="shared" si="1"/>
        <v>0.33333333333333331</v>
      </c>
      <c r="I59" s="13">
        <f t="shared" si="1"/>
        <v>1.3027027027027027</v>
      </c>
    </row>
    <row r="60" spans="1:9" s="13" customFormat="1" x14ac:dyDescent="0.2">
      <c r="A60" s="13" t="s">
        <v>16</v>
      </c>
      <c r="B60" s="13">
        <f t="shared" si="1"/>
        <v>1.6746987951807228</v>
      </c>
      <c r="C60" s="13">
        <f t="shared" si="1"/>
        <v>1.6279069767441861</v>
      </c>
      <c r="D60" s="13">
        <f t="shared" si="1"/>
        <v>1.51</v>
      </c>
      <c r="E60" s="13">
        <f t="shared" si="1"/>
        <v>1.6935483870967742</v>
      </c>
      <c r="F60" s="13">
        <f t="shared" si="1"/>
        <v>1.5</v>
      </c>
      <c r="G60" s="13">
        <f t="shared" si="1"/>
        <v>1.8222222222222222</v>
      </c>
      <c r="H60" s="13">
        <f t="shared" si="1"/>
        <v>0.9</v>
      </c>
      <c r="I60" s="13">
        <f t="shared" si="1"/>
        <v>1.8411214953271029</v>
      </c>
    </row>
    <row r="61" spans="1:9" s="13" customFormat="1" x14ac:dyDescent="0.2">
      <c r="A61" s="13" t="s">
        <v>17</v>
      </c>
      <c r="B61" s="13">
        <f t="shared" si="1"/>
        <v>2.2077922077922079</v>
      </c>
      <c r="C61" s="13">
        <f t="shared" si="1"/>
        <v>2.2913907284768213</v>
      </c>
      <c r="D61" s="13">
        <f t="shared" si="1"/>
        <v>1.9577464788732395</v>
      </c>
      <c r="E61" s="13">
        <f t="shared" si="1"/>
        <v>2.4893617021276597</v>
      </c>
      <c r="F61" s="13">
        <f t="shared" si="1"/>
        <v>2.25</v>
      </c>
      <c r="G61" s="13">
        <f t="shared" si="1"/>
        <v>2.7931034482758621</v>
      </c>
      <c r="H61" s="13">
        <f t="shared" si="1"/>
        <v>0.25</v>
      </c>
      <c r="I61" s="13">
        <f t="shared" si="1"/>
        <v>2.1447368421052633</v>
      </c>
    </row>
    <row r="62" spans="1:9" s="13" customFormat="1" x14ac:dyDescent="0.2">
      <c r="A62" s="13" t="s">
        <v>18</v>
      </c>
      <c r="B62" s="13">
        <f t="shared" si="1"/>
        <v>2.8</v>
      </c>
      <c r="C62" s="13">
        <f t="shared" si="1"/>
        <v>2.6823529411764704</v>
      </c>
      <c r="D62" s="13">
        <f t="shared" si="1"/>
        <v>2.8837209302325579</v>
      </c>
      <c r="E62" s="13">
        <f t="shared" si="1"/>
        <v>1.9310344827586208</v>
      </c>
      <c r="F62" s="13">
        <f t="shared" si="1"/>
        <v>2</v>
      </c>
      <c r="G62" s="13">
        <f t="shared" si="1"/>
        <v>4</v>
      </c>
      <c r="H62" s="13">
        <f t="shared" si="1"/>
        <v>2.4</v>
      </c>
      <c r="I62" s="13">
        <f t="shared" si="1"/>
        <v>3.0181818181818181</v>
      </c>
    </row>
    <row r="63" spans="1:9" s="13" customFormat="1" x14ac:dyDescent="0.2">
      <c r="A63" s="13" t="s">
        <v>19</v>
      </c>
      <c r="B63" s="13">
        <f t="shared" si="1"/>
        <v>3.2313432835820897</v>
      </c>
      <c r="C63" s="13">
        <f t="shared" si="1"/>
        <v>2.9431818181818183</v>
      </c>
      <c r="D63" s="13">
        <f t="shared" si="1"/>
        <v>3.18</v>
      </c>
      <c r="E63" s="13">
        <f t="shared" si="1"/>
        <v>2.4761904761904763</v>
      </c>
      <c r="F63" s="13">
        <f t="shared" si="1"/>
        <v>1</v>
      </c>
      <c r="G63" s="13">
        <f t="shared" si="1"/>
        <v>3.3846153846153846</v>
      </c>
      <c r="H63" s="13">
        <f t="shared" si="1"/>
        <v>2.25</v>
      </c>
      <c r="I63" s="13">
        <f t="shared" si="1"/>
        <v>3.9285714285714284</v>
      </c>
    </row>
    <row r="65" spans="1:9" x14ac:dyDescent="0.2">
      <c r="A65" s="1" t="s">
        <v>52</v>
      </c>
    </row>
    <row r="66" spans="1:9" s="12" customFormat="1" x14ac:dyDescent="0.2">
      <c r="A66" s="12" t="s">
        <v>0</v>
      </c>
      <c r="B66" s="12">
        <f t="shared" ref="B66:I73" si="2">B56*100/B46</f>
        <v>96.813902968863133</v>
      </c>
      <c r="C66" s="12">
        <f t="shared" si="2"/>
        <v>96.348143639683514</v>
      </c>
      <c r="D66" s="12">
        <f t="shared" si="2"/>
        <v>93.865030674846622</v>
      </c>
      <c r="E66" s="12">
        <f t="shared" si="2"/>
        <v>98.48812095032396</v>
      </c>
      <c r="F66" s="12">
        <f t="shared" si="2"/>
        <v>94.285714285714292</v>
      </c>
      <c r="G66" s="12">
        <f t="shared" si="2"/>
        <v>99.696969696969703</v>
      </c>
      <c r="H66" s="12">
        <f t="shared" si="2"/>
        <v>100</v>
      </c>
      <c r="I66" s="12">
        <f t="shared" si="2"/>
        <v>97.395348837209298</v>
      </c>
    </row>
    <row r="67" spans="1:9" s="12" customFormat="1" x14ac:dyDescent="0.2">
      <c r="A67" s="12" t="s">
        <v>13</v>
      </c>
      <c r="B67" s="12">
        <f t="shared" si="2"/>
        <v>97.058823529411754</v>
      </c>
      <c r="C67" s="12">
        <f t="shared" si="2"/>
        <v>100</v>
      </c>
      <c r="D67" s="12">
        <f t="shared" si="2"/>
        <v>100</v>
      </c>
      <c r="E67" s="12">
        <f t="shared" si="2"/>
        <v>100</v>
      </c>
      <c r="F67" s="12" t="e">
        <f t="shared" si="2"/>
        <v>#DIV/0!</v>
      </c>
      <c r="G67" s="12">
        <f t="shared" si="2"/>
        <v>100</v>
      </c>
      <c r="H67" s="12" t="e">
        <f t="shared" si="2"/>
        <v>#DIV/0!</v>
      </c>
      <c r="I67" s="12">
        <f t="shared" si="2"/>
        <v>95.454545454545453</v>
      </c>
    </row>
    <row r="68" spans="1:9" s="12" customFormat="1" x14ac:dyDescent="0.2">
      <c r="A68" s="12" t="s">
        <v>14</v>
      </c>
      <c r="B68" s="12">
        <f t="shared" si="2"/>
        <v>98.550724637681157</v>
      </c>
      <c r="C68" s="12">
        <f t="shared" si="2"/>
        <v>99.047619047619037</v>
      </c>
      <c r="D68" s="12">
        <f t="shared" si="2"/>
        <v>98.181818181818173</v>
      </c>
      <c r="E68" s="12">
        <f t="shared" si="2"/>
        <v>100.00000000000001</v>
      </c>
      <c r="F68" s="12">
        <f t="shared" si="2"/>
        <v>100</v>
      </c>
      <c r="G68" s="12">
        <f t="shared" si="2"/>
        <v>99.999999999999986</v>
      </c>
      <c r="H68" s="12">
        <f t="shared" si="2"/>
        <v>100</v>
      </c>
      <c r="I68" s="12">
        <f t="shared" si="2"/>
        <v>97.916666666666657</v>
      </c>
    </row>
    <row r="69" spans="1:9" s="12" customFormat="1" x14ac:dyDescent="0.2">
      <c r="A69" s="12" t="s">
        <v>15</v>
      </c>
      <c r="B69" s="12">
        <f t="shared" si="2"/>
        <v>99.068901303538169</v>
      </c>
      <c r="C69" s="12">
        <f t="shared" si="2"/>
        <v>99.300699300699307</v>
      </c>
      <c r="D69" s="12">
        <f t="shared" si="2"/>
        <v>99.248120300751879</v>
      </c>
      <c r="E69" s="12">
        <f t="shared" si="2"/>
        <v>98.901098901098905</v>
      </c>
      <c r="F69" s="12">
        <f t="shared" si="2"/>
        <v>100</v>
      </c>
      <c r="G69" s="12">
        <f t="shared" si="2"/>
        <v>100</v>
      </c>
      <c r="H69" s="12">
        <f t="shared" si="2"/>
        <v>99.999999999999986</v>
      </c>
      <c r="I69" s="12">
        <f t="shared" si="2"/>
        <v>98.770491803278674</v>
      </c>
    </row>
    <row r="70" spans="1:9" s="12" customFormat="1" x14ac:dyDescent="0.2">
      <c r="A70" s="12" t="s">
        <v>16</v>
      </c>
      <c r="B70" s="12">
        <f t="shared" si="2"/>
        <v>97.373029772329232</v>
      </c>
      <c r="C70" s="12">
        <f t="shared" si="2"/>
        <v>97.222222222222214</v>
      </c>
      <c r="D70" s="12">
        <f t="shared" si="2"/>
        <v>95.569620253164558</v>
      </c>
      <c r="E70" s="12">
        <f t="shared" si="2"/>
        <v>97.222222222222229</v>
      </c>
      <c r="F70" s="12">
        <f t="shared" si="2"/>
        <v>100</v>
      </c>
      <c r="G70" s="12">
        <f t="shared" si="2"/>
        <v>100</v>
      </c>
      <c r="H70" s="12">
        <f t="shared" si="2"/>
        <v>100</v>
      </c>
      <c r="I70" s="12">
        <f t="shared" si="2"/>
        <v>97.524752475247524</v>
      </c>
    </row>
    <row r="71" spans="1:9" s="12" customFormat="1" x14ac:dyDescent="0.2">
      <c r="A71" s="12" t="s">
        <v>17</v>
      </c>
      <c r="B71" s="12">
        <f t="shared" si="2"/>
        <v>97.514340344168275</v>
      </c>
      <c r="C71" s="12">
        <f t="shared" si="2"/>
        <v>97.19101123595506</v>
      </c>
      <c r="D71" s="12">
        <f t="shared" si="2"/>
        <v>94.557823129251702</v>
      </c>
      <c r="E71" s="12">
        <f t="shared" si="2"/>
        <v>99.152542372881371</v>
      </c>
      <c r="F71" s="12">
        <f t="shared" si="2"/>
        <v>100</v>
      </c>
      <c r="G71" s="12">
        <f t="shared" si="2"/>
        <v>98.780487804878064</v>
      </c>
      <c r="H71" s="12">
        <f t="shared" si="2"/>
        <v>100</v>
      </c>
      <c r="I71" s="12">
        <f t="shared" si="2"/>
        <v>98.192771084337366</v>
      </c>
    </row>
    <row r="72" spans="1:9" s="12" customFormat="1" x14ac:dyDescent="0.2">
      <c r="A72" s="12" t="s">
        <v>18</v>
      </c>
      <c r="B72" s="12">
        <f t="shared" si="2"/>
        <v>95.981087470449182</v>
      </c>
      <c r="C72" s="12">
        <f t="shared" si="2"/>
        <v>96.202531645569607</v>
      </c>
      <c r="D72" s="12">
        <f t="shared" si="2"/>
        <v>94.656488549618302</v>
      </c>
      <c r="E72" s="12">
        <f t="shared" si="2"/>
        <v>100</v>
      </c>
      <c r="F72" s="12">
        <f t="shared" si="2"/>
        <v>66.666666666666671</v>
      </c>
      <c r="G72" s="12">
        <f t="shared" si="2"/>
        <v>100</v>
      </c>
      <c r="H72" s="12">
        <f t="shared" si="2"/>
        <v>100</v>
      </c>
      <c r="I72" s="12">
        <f t="shared" si="2"/>
        <v>95.402298850574709</v>
      </c>
    </row>
    <row r="73" spans="1:9" s="12" customFormat="1" x14ac:dyDescent="0.2">
      <c r="A73" s="12" t="s">
        <v>19</v>
      </c>
      <c r="B73" s="12">
        <f t="shared" si="2"/>
        <v>92.719486081370448</v>
      </c>
      <c r="C73" s="12">
        <f t="shared" si="2"/>
        <v>90.243902439024396</v>
      </c>
      <c r="D73" s="12">
        <f t="shared" si="2"/>
        <v>85.945945945945937</v>
      </c>
      <c r="E73" s="12">
        <f t="shared" si="2"/>
        <v>96.296296296296291</v>
      </c>
      <c r="F73" s="12">
        <f t="shared" si="2"/>
        <v>100</v>
      </c>
      <c r="G73" s="12">
        <f t="shared" si="2"/>
        <v>100</v>
      </c>
      <c r="H73" s="12">
        <f t="shared" si="2"/>
        <v>100</v>
      </c>
      <c r="I73" s="12">
        <f t="shared" si="2"/>
        <v>96.491228070175438</v>
      </c>
    </row>
    <row r="75" spans="1:9" x14ac:dyDescent="0.2">
      <c r="A75" s="1" t="s">
        <v>491</v>
      </c>
    </row>
    <row r="76" spans="1:9" x14ac:dyDescent="0.2">
      <c r="A76" s="1" t="s">
        <v>0</v>
      </c>
      <c r="B76" s="1">
        <f t="shared" ref="B76:I83" si="3">B32*1000/B5</f>
        <v>121.09025915996425</v>
      </c>
      <c r="C76" s="1">
        <f t="shared" si="3"/>
        <v>109.07759882869692</v>
      </c>
      <c r="D76" s="1">
        <f t="shared" si="3"/>
        <v>105.93220338983051</v>
      </c>
      <c r="E76" s="1">
        <f t="shared" si="3"/>
        <v>107.5</v>
      </c>
      <c r="F76" s="1">
        <f t="shared" si="3"/>
        <v>75</v>
      </c>
      <c r="G76" s="1">
        <f t="shared" si="3"/>
        <v>128.44036697247705</v>
      </c>
      <c r="H76" s="1">
        <f t="shared" si="3"/>
        <v>76.92307692307692</v>
      </c>
      <c r="I76" s="1">
        <f t="shared" si="3"/>
        <v>147.24711907810499</v>
      </c>
    </row>
    <row r="77" spans="1:9" x14ac:dyDescent="0.2">
      <c r="A77" s="1" t="s">
        <v>13</v>
      </c>
      <c r="B77" s="1">
        <f t="shared" si="3"/>
        <v>52.5</v>
      </c>
      <c r="C77" s="1">
        <f t="shared" si="3"/>
        <v>33.333333333333336</v>
      </c>
      <c r="D77" s="1">
        <f t="shared" si="3"/>
        <v>33.613445378151262</v>
      </c>
      <c r="E77" s="1">
        <f t="shared" si="3"/>
        <v>30.76923076923077</v>
      </c>
      <c r="F77" s="1">
        <f t="shared" si="3"/>
        <v>0</v>
      </c>
      <c r="G77" s="1">
        <f t="shared" si="3"/>
        <v>47.61904761904762</v>
      </c>
      <c r="H77" s="1">
        <f t="shared" si="3"/>
        <v>0</v>
      </c>
      <c r="I77" s="1">
        <f t="shared" si="3"/>
        <v>79.545454545454547</v>
      </c>
    </row>
    <row r="78" spans="1:9" x14ac:dyDescent="0.2">
      <c r="A78" s="1" t="s">
        <v>14</v>
      </c>
      <c r="B78" s="1">
        <f t="shared" si="3"/>
        <v>137.45019920318725</v>
      </c>
      <c r="C78" s="1">
        <f t="shared" si="3"/>
        <v>91.1854103343465</v>
      </c>
      <c r="D78" s="1">
        <f t="shared" si="3"/>
        <v>112.99435028248588</v>
      </c>
      <c r="E78" s="1">
        <f t="shared" si="3"/>
        <v>54.347826086956523</v>
      </c>
      <c r="F78" s="1">
        <f t="shared" si="3"/>
        <v>0</v>
      </c>
      <c r="G78" s="1">
        <f t="shared" si="3"/>
        <v>98.039215686274517</v>
      </c>
      <c r="H78" s="1">
        <f t="shared" si="3"/>
        <v>90.909090909090907</v>
      </c>
      <c r="I78" s="1">
        <f t="shared" si="3"/>
        <v>257.14285714285717</v>
      </c>
    </row>
    <row r="79" spans="1:9" x14ac:dyDescent="0.2">
      <c r="A79" s="1" t="s">
        <v>15</v>
      </c>
      <c r="B79" s="1">
        <f t="shared" si="3"/>
        <v>198.38056680161944</v>
      </c>
      <c r="C79" s="1">
        <f t="shared" si="3"/>
        <v>187.5</v>
      </c>
      <c r="D79" s="1">
        <f t="shared" si="3"/>
        <v>189.18918918918919</v>
      </c>
      <c r="E79" s="1">
        <f t="shared" si="3"/>
        <v>202.38095238095238</v>
      </c>
      <c r="F79" s="1">
        <f t="shared" si="3"/>
        <v>0</v>
      </c>
      <c r="G79" s="1">
        <f t="shared" si="3"/>
        <v>187.5</v>
      </c>
      <c r="H79" s="1">
        <f t="shared" si="3"/>
        <v>47.61904761904762</v>
      </c>
      <c r="I79" s="1">
        <f t="shared" si="3"/>
        <v>232.43243243243242</v>
      </c>
    </row>
    <row r="80" spans="1:9" x14ac:dyDescent="0.2">
      <c r="A80" s="1" t="s">
        <v>16</v>
      </c>
      <c r="B80" s="1">
        <f t="shared" si="3"/>
        <v>123.49397590361446</v>
      </c>
      <c r="C80" s="1">
        <f t="shared" si="3"/>
        <v>116.27906976744185</v>
      </c>
      <c r="D80" s="1">
        <f t="shared" si="3"/>
        <v>130</v>
      </c>
      <c r="E80" s="1">
        <f t="shared" si="3"/>
        <v>96.774193548387103</v>
      </c>
      <c r="F80" s="1">
        <f t="shared" si="3"/>
        <v>125</v>
      </c>
      <c r="G80" s="1">
        <f t="shared" si="3"/>
        <v>111.11111111111111</v>
      </c>
      <c r="H80" s="1">
        <f t="shared" si="3"/>
        <v>300</v>
      </c>
      <c r="I80" s="1">
        <f t="shared" si="3"/>
        <v>121.49532710280374</v>
      </c>
    </row>
    <row r="81" spans="1:9" x14ac:dyDescent="0.2">
      <c r="A81" s="1" t="s">
        <v>17</v>
      </c>
      <c r="B81" s="1">
        <f t="shared" si="3"/>
        <v>129.87012987012986</v>
      </c>
      <c r="C81" s="1">
        <f t="shared" si="3"/>
        <v>152.31788079470198</v>
      </c>
      <c r="D81" s="1">
        <f t="shared" si="3"/>
        <v>84.507042253521121</v>
      </c>
      <c r="E81" s="1">
        <f t="shared" si="3"/>
        <v>212.7659574468085</v>
      </c>
      <c r="F81" s="1">
        <f t="shared" si="3"/>
        <v>250</v>
      </c>
      <c r="G81" s="1">
        <f t="shared" si="3"/>
        <v>206.89655172413794</v>
      </c>
      <c r="H81" s="1">
        <f t="shared" si="3"/>
        <v>0</v>
      </c>
      <c r="I81" s="1">
        <f t="shared" si="3"/>
        <v>92.10526315789474</v>
      </c>
    </row>
    <row r="82" spans="1:9" x14ac:dyDescent="0.2">
      <c r="A82" s="1" t="s">
        <v>18</v>
      </c>
      <c r="B82" s="1">
        <f t="shared" si="3"/>
        <v>75.862068965517238</v>
      </c>
      <c r="C82" s="1">
        <f t="shared" si="3"/>
        <v>105.88235294117646</v>
      </c>
      <c r="D82" s="1">
        <f t="shared" si="3"/>
        <v>69.767441860465112</v>
      </c>
      <c r="E82" s="1">
        <f t="shared" si="3"/>
        <v>103.44827586206897</v>
      </c>
      <c r="F82" s="1">
        <f t="shared" si="3"/>
        <v>500</v>
      </c>
      <c r="G82" s="1">
        <f t="shared" si="3"/>
        <v>181.81818181818181</v>
      </c>
      <c r="H82" s="1">
        <f t="shared" si="3"/>
        <v>0</v>
      </c>
      <c r="I82" s="1">
        <f t="shared" si="3"/>
        <v>36.363636363636367</v>
      </c>
    </row>
    <row r="83" spans="1:9" x14ac:dyDescent="0.2">
      <c r="A83" s="1" t="s">
        <v>19</v>
      </c>
      <c r="B83" s="1">
        <f t="shared" si="3"/>
        <v>7.4626865671641793</v>
      </c>
      <c r="C83" s="1">
        <f t="shared" si="3"/>
        <v>11.363636363636363</v>
      </c>
      <c r="D83" s="1">
        <f t="shared" si="3"/>
        <v>20</v>
      </c>
      <c r="E83" s="1">
        <f t="shared" si="3"/>
        <v>0</v>
      </c>
      <c r="F83" s="1">
        <f t="shared" si="3"/>
        <v>0</v>
      </c>
      <c r="G83" s="1">
        <f t="shared" si="3"/>
        <v>0</v>
      </c>
      <c r="H83" s="1">
        <f t="shared" si="3"/>
        <v>0</v>
      </c>
      <c r="I83" s="1">
        <f t="shared" si="3"/>
        <v>0</v>
      </c>
    </row>
    <row r="84" spans="1:9" x14ac:dyDescent="0.2">
      <c r="A84" s="1" t="s">
        <v>328</v>
      </c>
      <c r="B84" s="1">
        <f t="shared" ref="B84:I84" si="4">SUM(B76:B83)*5</f>
        <v>4230.5494323559833</v>
      </c>
      <c r="C84" s="1">
        <f t="shared" si="4"/>
        <v>4034.696411816667</v>
      </c>
      <c r="D84" s="1">
        <f t="shared" si="4"/>
        <v>3730.018361768216</v>
      </c>
      <c r="E84" s="1">
        <f t="shared" si="4"/>
        <v>4039.9321804720212</v>
      </c>
      <c r="F84" s="1">
        <f t="shared" si="4"/>
        <v>4750</v>
      </c>
      <c r="G84" s="1">
        <f t="shared" si="4"/>
        <v>4807.12237465615</v>
      </c>
      <c r="H84" s="1">
        <f t="shared" si="4"/>
        <v>2577.2560772560773</v>
      </c>
      <c r="I84" s="1">
        <f t="shared" si="4"/>
        <v>4831.6604491159196</v>
      </c>
    </row>
    <row r="85" spans="1:9" x14ac:dyDescent="0.2">
      <c r="A85" s="22" t="s">
        <v>327</v>
      </c>
      <c r="B85" s="22"/>
      <c r="C85" s="22"/>
      <c r="D85" s="22"/>
      <c r="E85" s="22"/>
      <c r="F85" s="22"/>
      <c r="G85" s="22"/>
      <c r="H85" s="22"/>
      <c r="I85" s="22"/>
    </row>
  </sheetData>
  <mergeCells count="4">
    <mergeCell ref="B2:I2"/>
    <mergeCell ref="A85:I85"/>
    <mergeCell ref="A40:I40"/>
    <mergeCell ref="B43:I43"/>
  </mergeCells>
  <pageMargins left="0.7" right="0.7" top="0.75" bottom="0.75" header="0.3" footer="0.3"/>
  <pageSetup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Hawaii 2003 Micronesian Migrant</vt:lpstr>
      <vt:lpstr>Tenure</vt:lpstr>
      <vt:lpstr>Appliances</vt:lpstr>
      <vt:lpstr>Health issues</vt:lpstr>
      <vt:lpstr>Insurance</vt:lpstr>
      <vt:lpstr>Remittances</vt:lpstr>
      <vt:lpstr>Hawaii Age</vt:lpstr>
      <vt:lpstr>Hawaii SMAM</vt:lpstr>
      <vt:lpstr>Fertility</vt:lpstr>
      <vt:lpstr>Relationship</vt:lpstr>
      <vt:lpstr>1st ethnicity</vt:lpstr>
      <vt:lpstr>2nd ethnicity</vt:lpstr>
      <vt:lpstr>Religion</vt:lpstr>
      <vt:lpstr>Marital status</vt:lpstr>
      <vt:lpstr>Birthplace</vt:lpstr>
      <vt:lpstr>Citizenship</vt:lpstr>
      <vt:lpstr>Reason Migrated</vt:lpstr>
      <vt:lpstr>Veteran's Status</vt:lpstr>
      <vt:lpstr>Mother's BP</vt:lpstr>
      <vt:lpstr>Father's BP</vt:lpstr>
      <vt:lpstr>Schooling</vt:lpstr>
      <vt:lpstr>Educational Attainment</vt:lpstr>
      <vt:lpstr>School awards</vt:lpstr>
      <vt:lpstr>Residence in 1993</vt:lpstr>
      <vt:lpstr>Year arrived</vt:lpstr>
      <vt:lpstr>Language</vt:lpstr>
      <vt:lpstr>Medical Care</vt:lpstr>
      <vt:lpstr>Work last week</vt:lpstr>
      <vt:lpstr>Industry</vt:lpstr>
      <vt:lpstr>Occupation</vt:lpstr>
      <vt:lpstr>Class of Worker</vt:lpstr>
      <vt:lpstr>Work in 2002</vt:lpstr>
      <vt:lpstr>ESR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2019-02-08T00:13:23Z</dcterms:created>
  <dcterms:modified xsi:type="dcterms:W3CDTF">2019-11-14T19:45:59Z</dcterms:modified>
</cp:coreProperties>
</file>