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BRADLEY_TODO\American Samoa\"/>
    </mc:Choice>
  </mc:AlternateContent>
  <xr:revisionPtr revIDLastSave="0" documentId="13_ncr:1_{50BDD575-AC03-4227-8D14-3FB70EFDB10F}" xr6:coauthVersionLast="45" xr6:coauthVersionMax="45" xr10:uidLastSave="{00000000-0000-0000-0000-000000000000}"/>
  <bookViews>
    <workbookView xWindow="-108" yWindow="-108" windowWidth="23256" windowHeight="12576" activeTab="3" xr2:uid="{F5A3A918-0E70-4532-894F-29467BFAED24}"/>
  </bookViews>
  <sheets>
    <sheet name="American Samoa 1920 " sheetId="1" r:id="rId1"/>
    <sheet name="Ethnicity" sheetId="2" r:id="rId2"/>
    <sheet name="Sex" sheetId="3" r:id="rId3"/>
    <sheet name="Sex and Age" sheetId="4" r:id="rId4"/>
    <sheet name="Marital" sheetId="5" r:id="rId5"/>
    <sheet name="Schooling" sheetId="6" r:id="rId6"/>
    <sheet name="Literacy" sheetId="7" r:id="rId7"/>
    <sheet name="Occupation" sheetId="8" r:id="rId8"/>
    <sheet name="Dist and Village" sheetId="10" r:id="rId9"/>
    <sheet name="Agriculture" sheetId="9" r:id="rId10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0" l="1"/>
  <c r="I5" i="10"/>
  <c r="J5" i="10"/>
  <c r="H6" i="10"/>
  <c r="I6" i="10"/>
  <c r="J6" i="10"/>
  <c r="H7" i="10"/>
  <c r="I7" i="10"/>
  <c r="J7" i="10"/>
  <c r="H8" i="10"/>
  <c r="I8" i="10"/>
  <c r="J8" i="10"/>
  <c r="H9" i="10"/>
  <c r="I9" i="10"/>
  <c r="J9" i="10"/>
  <c r="H10" i="10"/>
  <c r="I10" i="10"/>
  <c r="J10" i="10"/>
  <c r="H11" i="10"/>
  <c r="I11" i="10"/>
  <c r="J11" i="10"/>
  <c r="H12" i="10"/>
  <c r="I12" i="10"/>
  <c r="J12" i="10"/>
  <c r="H13" i="10"/>
  <c r="I13" i="10"/>
  <c r="J13" i="10"/>
  <c r="H14" i="10"/>
  <c r="I14" i="10"/>
  <c r="J14" i="10"/>
  <c r="H15" i="10"/>
  <c r="I15" i="10"/>
  <c r="J15" i="10"/>
  <c r="H16" i="10"/>
  <c r="I16" i="10"/>
  <c r="J16" i="10"/>
  <c r="H17" i="10"/>
  <c r="I17" i="10"/>
  <c r="J17" i="10"/>
  <c r="H18" i="10"/>
  <c r="I18" i="10"/>
  <c r="J18" i="10"/>
  <c r="H19" i="10"/>
  <c r="I19" i="10"/>
  <c r="J19" i="10"/>
  <c r="H20" i="10"/>
  <c r="I20" i="10"/>
  <c r="J20" i="10"/>
  <c r="H21" i="10"/>
  <c r="I21" i="10"/>
  <c r="J21" i="10"/>
  <c r="H22" i="10"/>
  <c r="I22" i="10"/>
  <c r="J22" i="10"/>
  <c r="H23" i="10"/>
  <c r="I23" i="10"/>
  <c r="J23" i="10"/>
  <c r="H24" i="10"/>
  <c r="I24" i="10"/>
  <c r="J24" i="10"/>
  <c r="H25" i="10"/>
  <c r="I25" i="10"/>
  <c r="J25" i="10"/>
  <c r="H26" i="10"/>
  <c r="I26" i="10"/>
  <c r="J26" i="10"/>
  <c r="H27" i="10"/>
  <c r="I27" i="10"/>
  <c r="J27" i="10"/>
  <c r="H28" i="10"/>
  <c r="I28" i="10"/>
  <c r="J28" i="10"/>
  <c r="H29" i="10"/>
  <c r="I29" i="10"/>
  <c r="J29" i="10"/>
  <c r="H30" i="10"/>
  <c r="I30" i="10"/>
  <c r="J30" i="10"/>
  <c r="H31" i="10"/>
  <c r="I31" i="10"/>
  <c r="J31" i="10"/>
  <c r="H32" i="10"/>
  <c r="I32" i="10"/>
  <c r="J32" i="10"/>
  <c r="H33" i="10"/>
  <c r="I33" i="10"/>
  <c r="J33" i="10"/>
  <c r="H34" i="10"/>
  <c r="I34" i="10"/>
  <c r="J34" i="10"/>
  <c r="H35" i="10"/>
  <c r="I35" i="10"/>
  <c r="J35" i="10"/>
  <c r="H36" i="10"/>
  <c r="I36" i="10"/>
  <c r="J36" i="10"/>
  <c r="H37" i="10"/>
  <c r="I37" i="10"/>
  <c r="J37" i="10"/>
  <c r="H38" i="10"/>
  <c r="I38" i="10"/>
  <c r="J38" i="10"/>
  <c r="H39" i="10"/>
  <c r="I39" i="10"/>
  <c r="J39" i="10"/>
  <c r="H40" i="10"/>
  <c r="I40" i="10"/>
  <c r="J40" i="10"/>
  <c r="H41" i="10"/>
  <c r="I41" i="10"/>
  <c r="J41" i="10"/>
  <c r="H42" i="10"/>
  <c r="I42" i="10"/>
  <c r="J42" i="10"/>
  <c r="H43" i="10"/>
  <c r="I43" i="10"/>
  <c r="J43" i="10"/>
  <c r="H44" i="10"/>
  <c r="I44" i="10"/>
  <c r="J44" i="10"/>
  <c r="H45" i="10"/>
  <c r="I45" i="10"/>
  <c r="J45" i="10"/>
  <c r="H46" i="10"/>
  <c r="I46" i="10"/>
  <c r="J46" i="10"/>
  <c r="H47" i="10"/>
  <c r="I47" i="10"/>
  <c r="J47" i="10"/>
  <c r="H48" i="10"/>
  <c r="I48" i="10"/>
  <c r="J48" i="10"/>
  <c r="H49" i="10"/>
  <c r="I49" i="10"/>
  <c r="J49" i="10"/>
  <c r="H50" i="10"/>
  <c r="I50" i="10"/>
  <c r="J50" i="10"/>
  <c r="H51" i="10"/>
  <c r="I51" i="10"/>
  <c r="J51" i="10"/>
  <c r="H52" i="10"/>
  <c r="I52" i="10"/>
  <c r="J52" i="10"/>
  <c r="H53" i="10"/>
  <c r="I53" i="10"/>
  <c r="J53" i="10"/>
  <c r="H54" i="10"/>
  <c r="I54" i="10"/>
  <c r="J54" i="10"/>
  <c r="H55" i="10"/>
  <c r="I55" i="10"/>
  <c r="J55" i="10"/>
  <c r="H56" i="10"/>
  <c r="I56" i="10"/>
  <c r="J56" i="10"/>
  <c r="H57" i="10"/>
  <c r="I57" i="10"/>
  <c r="J57" i="10"/>
  <c r="H58" i="10"/>
  <c r="I58" i="10"/>
  <c r="J58" i="10"/>
  <c r="H59" i="10"/>
  <c r="I59" i="10"/>
  <c r="J59" i="10"/>
  <c r="H60" i="10"/>
  <c r="I60" i="10"/>
  <c r="J60" i="10"/>
  <c r="H61" i="10"/>
  <c r="I61" i="10"/>
  <c r="J61" i="10"/>
  <c r="H62" i="10"/>
  <c r="I62" i="10"/>
  <c r="J62" i="10"/>
  <c r="H63" i="10"/>
  <c r="I63" i="10"/>
  <c r="J63" i="10"/>
  <c r="H64" i="10"/>
  <c r="I64" i="10"/>
  <c r="J64" i="10"/>
  <c r="H65" i="10"/>
  <c r="I65" i="10"/>
  <c r="J65" i="10"/>
  <c r="H66" i="10"/>
  <c r="I66" i="10"/>
  <c r="J66" i="10"/>
  <c r="H67" i="10"/>
  <c r="I67" i="10"/>
  <c r="J67" i="10"/>
  <c r="H68" i="10"/>
  <c r="I68" i="10"/>
  <c r="J68" i="10"/>
  <c r="H69" i="10"/>
  <c r="I69" i="10"/>
  <c r="J69" i="10"/>
  <c r="H70" i="10"/>
  <c r="I70" i="10"/>
  <c r="J70" i="10"/>
  <c r="H71" i="10"/>
  <c r="I71" i="10"/>
  <c r="J71" i="10"/>
  <c r="H72" i="10"/>
  <c r="I72" i="10"/>
  <c r="J72" i="10"/>
  <c r="H73" i="10"/>
  <c r="I73" i="10"/>
  <c r="J73" i="10"/>
  <c r="H74" i="10"/>
  <c r="I74" i="10"/>
  <c r="J74" i="10"/>
  <c r="H75" i="10"/>
  <c r="I75" i="10"/>
  <c r="J75" i="10"/>
  <c r="I76" i="10"/>
  <c r="J76" i="10"/>
  <c r="H77" i="10"/>
  <c r="I77" i="10"/>
  <c r="J77" i="10"/>
  <c r="H78" i="10"/>
  <c r="I78" i="10"/>
  <c r="J78" i="10"/>
  <c r="H79" i="10"/>
  <c r="I79" i="10"/>
  <c r="J79" i="10"/>
  <c r="H80" i="10"/>
  <c r="I80" i="10"/>
  <c r="J80" i="10"/>
  <c r="H81" i="10"/>
  <c r="I81" i="10"/>
  <c r="J81" i="10"/>
  <c r="H82" i="10"/>
  <c r="I82" i="10"/>
  <c r="J82" i="10"/>
  <c r="I4" i="10"/>
  <c r="J4" i="10"/>
  <c r="H4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E82" i="10"/>
  <c r="E81" i="10"/>
  <c r="E80" i="10"/>
  <c r="E79" i="10"/>
  <c r="E78" i="10"/>
  <c r="E77" i="10"/>
  <c r="E76" i="10"/>
  <c r="H76" i="10" s="1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4" i="10"/>
  <c r="C15" i="9"/>
  <c r="B15" i="9" s="1"/>
  <c r="C16" i="9"/>
  <c r="B16" i="9" s="1"/>
  <c r="C18" i="9"/>
  <c r="B18" i="9" s="1"/>
  <c r="C19" i="9"/>
  <c r="B19" i="9" s="1"/>
  <c r="C14" i="9"/>
  <c r="B14" i="9" s="1"/>
  <c r="B3" i="9"/>
  <c r="C4" i="9" s="1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3" i="8"/>
  <c r="B9" i="7"/>
  <c r="B10" i="7"/>
  <c r="B11" i="7"/>
  <c r="B12" i="7"/>
  <c r="B13" i="7"/>
  <c r="B14" i="7"/>
  <c r="B15" i="7"/>
  <c r="B8" i="7"/>
  <c r="C5" i="7"/>
  <c r="D5" i="7"/>
  <c r="B5" i="7"/>
  <c r="C14" i="6"/>
  <c r="B14" i="6"/>
  <c r="J8" i="6"/>
  <c r="J7" i="6"/>
  <c r="J6" i="6"/>
  <c r="J5" i="6"/>
  <c r="G8" i="6"/>
  <c r="G7" i="6"/>
  <c r="G6" i="6"/>
  <c r="G5" i="6"/>
  <c r="D6" i="6"/>
  <c r="D7" i="6"/>
  <c r="D8" i="6"/>
  <c r="D5" i="6"/>
  <c r="C5" i="6"/>
  <c r="C6" i="6"/>
  <c r="C7" i="6"/>
  <c r="C8" i="6"/>
  <c r="B6" i="6"/>
  <c r="B7" i="6"/>
  <c r="B8" i="6"/>
  <c r="B5" i="6"/>
  <c r="F5" i="6"/>
  <c r="H5" i="6"/>
  <c r="I5" i="6"/>
  <c r="E5" i="6"/>
  <c r="B15" i="5"/>
  <c r="B14" i="5"/>
  <c r="B13" i="5"/>
  <c r="B12" i="5"/>
  <c r="B11" i="5"/>
  <c r="I10" i="5"/>
  <c r="H10" i="5"/>
  <c r="G10" i="5"/>
  <c r="F10" i="5"/>
  <c r="E10" i="5"/>
  <c r="D10" i="5"/>
  <c r="C10" i="5"/>
  <c r="B4" i="5"/>
  <c r="B5" i="5"/>
  <c r="B6" i="5"/>
  <c r="B7" i="5"/>
  <c r="B8" i="5"/>
  <c r="D3" i="5"/>
  <c r="E3" i="5"/>
  <c r="F3" i="5"/>
  <c r="G3" i="5"/>
  <c r="H3" i="5"/>
  <c r="I3" i="5"/>
  <c r="C3" i="5"/>
  <c r="B4" i="4"/>
  <c r="B5" i="4"/>
  <c r="B6" i="4"/>
  <c r="B7" i="4"/>
  <c r="B8" i="4"/>
  <c r="B9" i="4"/>
  <c r="B10" i="4"/>
  <c r="B11" i="4"/>
  <c r="B12" i="4"/>
  <c r="B13" i="4"/>
  <c r="D3" i="4"/>
  <c r="C3" i="4"/>
  <c r="B6" i="3"/>
  <c r="B5" i="3"/>
  <c r="B4" i="3"/>
  <c r="E6" i="3"/>
  <c r="E5" i="3"/>
  <c r="H5" i="3"/>
  <c r="H6" i="3"/>
  <c r="D4" i="3"/>
  <c r="F4" i="3"/>
  <c r="E4" i="3" s="1"/>
  <c r="G4" i="3"/>
  <c r="I4" i="3"/>
  <c r="J4" i="3"/>
  <c r="C4" i="3"/>
  <c r="B3" i="2"/>
  <c r="C4" i="2" s="1"/>
  <c r="B5" i="1"/>
  <c r="B6" i="1"/>
  <c r="B7" i="1"/>
  <c r="B10" i="1"/>
  <c r="C6" i="1"/>
  <c r="C7" i="1"/>
  <c r="C8" i="1"/>
  <c r="B8" i="1" s="1"/>
  <c r="C9" i="1"/>
  <c r="B9" i="1" s="1"/>
  <c r="C10" i="1"/>
  <c r="C4" i="1"/>
  <c r="B4" i="1" s="1"/>
  <c r="C3" i="9" l="1"/>
  <c r="C7" i="9"/>
  <c r="C6" i="9"/>
  <c r="C5" i="9"/>
  <c r="C3" i="2"/>
  <c r="C7" i="2"/>
  <c r="C6" i="2"/>
  <c r="C5" i="2"/>
  <c r="H4" i="3"/>
  <c r="B10" i="5"/>
  <c r="B3" i="5"/>
  <c r="B3" i="4"/>
</calcChain>
</file>

<file path=xl/sharedStrings.xml><?xml version="1.0" encoding="utf-8"?>
<sst xmlns="http://schemas.openxmlformats.org/spreadsheetml/2006/main" count="257" uniqueCount="172">
  <si>
    <t>Total</t>
  </si>
  <si>
    <t>Eastern</t>
  </si>
  <si>
    <t>Western</t>
  </si>
  <si>
    <t>Manu'a</t>
  </si>
  <si>
    <t>Table 1. Population by Districts: 1900 to 1920</t>
  </si>
  <si>
    <t xml:space="preserve">    All Races</t>
  </si>
  <si>
    <t>Polynesian</t>
  </si>
  <si>
    <t>Mixed</t>
  </si>
  <si>
    <t>White</t>
  </si>
  <si>
    <t>Other</t>
  </si>
  <si>
    <t>Tablke 2. Population by Race: 1920</t>
  </si>
  <si>
    <t xml:space="preserve">     American Samoa</t>
  </si>
  <si>
    <t>Tutuila</t>
  </si>
  <si>
    <t>Manua</t>
  </si>
  <si>
    <t>Males</t>
  </si>
  <si>
    <t>Females</t>
  </si>
  <si>
    <t>Table 3. Population by Sex: 1912 to 1920</t>
  </si>
  <si>
    <t xml:space="preserve">    Total</t>
  </si>
  <si>
    <t>Under 5</t>
  </si>
  <si>
    <t>5 to 9</t>
  </si>
  <si>
    <t>10 to 14</t>
  </si>
  <si>
    <t>15 to 19</t>
  </si>
  <si>
    <t>20 to 24</t>
  </si>
  <si>
    <t>25 to 34</t>
  </si>
  <si>
    <t>35 to 44</t>
  </si>
  <si>
    <t>45 to 54</t>
  </si>
  <si>
    <t>55 to 64</t>
  </si>
  <si>
    <t>65 and over</t>
  </si>
  <si>
    <t>Table 4. Population by Sex and Age: 1920</t>
  </si>
  <si>
    <t>15-19</t>
  </si>
  <si>
    <t>20-24</t>
  </si>
  <si>
    <t>25-34</t>
  </si>
  <si>
    <t>35-44</t>
  </si>
  <si>
    <t>45-54</t>
  </si>
  <si>
    <t>55-64</t>
  </si>
  <si>
    <t>65+</t>
  </si>
  <si>
    <t xml:space="preserve">   Males</t>
  </si>
  <si>
    <t>Married</t>
  </si>
  <si>
    <t>Widowed</t>
  </si>
  <si>
    <t>Divorced</t>
  </si>
  <si>
    <t>Not reported</t>
  </si>
  <si>
    <t>Single</t>
  </si>
  <si>
    <t xml:space="preserve">   Females</t>
  </si>
  <si>
    <t>Table 5. Adult Population by Marital Status: 1920</t>
  </si>
  <si>
    <t>Table 6 compared American Samoa distribution with US</t>
  </si>
  <si>
    <t>5 to 9 years</t>
  </si>
  <si>
    <t>10 to 14 years</t>
  </si>
  <si>
    <t>15 to 20 years</t>
  </si>
  <si>
    <t xml:space="preserve">   Total</t>
  </si>
  <si>
    <t>Number</t>
  </si>
  <si>
    <t>Percent</t>
  </si>
  <si>
    <t>Attending School</t>
  </si>
  <si>
    <t>Table 7. Children Attending School: 1920</t>
  </si>
  <si>
    <t>Table 8. Children Attending School in 1912 and 1920</t>
  </si>
  <si>
    <t>Table 9. Number of Persons Being Illiterate: 1920</t>
  </si>
  <si>
    <t xml:space="preserve">    Pop 10+ years</t>
  </si>
  <si>
    <t>Illiterate</t>
  </si>
  <si>
    <t xml:space="preserve">      Percent</t>
  </si>
  <si>
    <t>Number Illiterate</t>
  </si>
  <si>
    <t xml:space="preserve">    All occupations</t>
  </si>
  <si>
    <t>Public and Professional</t>
  </si>
  <si>
    <t xml:space="preserve">   Matais</t>
  </si>
  <si>
    <t xml:space="preserve">   Clergymen</t>
  </si>
  <si>
    <t xml:space="preserve">   All other</t>
  </si>
  <si>
    <t>Domestic and Personal</t>
  </si>
  <si>
    <t xml:space="preserve">   Servants</t>
  </si>
  <si>
    <t xml:space="preserve">   Cooks</t>
  </si>
  <si>
    <t xml:space="preserve">   Other</t>
  </si>
  <si>
    <t>Skilled trades</t>
  </si>
  <si>
    <t xml:space="preserve">   Carpenders</t>
  </si>
  <si>
    <t xml:space="preserve">   All others</t>
  </si>
  <si>
    <t>Clerical</t>
  </si>
  <si>
    <t>Laborers</t>
  </si>
  <si>
    <t>Merchants</t>
  </si>
  <si>
    <t>Planters</t>
  </si>
  <si>
    <t>Others</t>
  </si>
  <si>
    <t>Table 10. Occupation by Ethnicity: 1920</t>
  </si>
  <si>
    <t>Table 12. Copra Produced in 1919</t>
  </si>
  <si>
    <t xml:space="preserve">   Eastern</t>
  </si>
  <si>
    <t xml:space="preserve">   Western</t>
  </si>
  <si>
    <t>Pounds</t>
  </si>
  <si>
    <t>Table 13. Number and Varieties of LiveStock: 1920</t>
  </si>
  <si>
    <t>Cattle</t>
  </si>
  <si>
    <t>Hogs</t>
  </si>
  <si>
    <t>Horses</t>
  </si>
  <si>
    <t>Poultry:</t>
  </si>
  <si>
    <t xml:space="preserve">   Ducks</t>
  </si>
  <si>
    <t xml:space="preserve">   Chickens</t>
  </si>
  <si>
    <t xml:space="preserve">       American Samoa</t>
  </si>
  <si>
    <t>Eastern District</t>
  </si>
  <si>
    <t xml:space="preserve">   Ituau County</t>
  </si>
  <si>
    <t xml:space="preserve">      Fagasa</t>
  </si>
  <si>
    <t xml:space="preserve">      Matuu anmd Faganeanea</t>
  </si>
  <si>
    <t xml:space="preserve">      Nuuuli</t>
  </si>
  <si>
    <t xml:space="preserve">   Mauputasi County</t>
  </si>
  <si>
    <t xml:space="preserve">      Anua</t>
  </si>
  <si>
    <t xml:space="preserve">      Atuu</t>
  </si>
  <si>
    <t xml:space="preserve">      Aua</t>
  </si>
  <si>
    <t xml:space="preserve">      Fagaaluu</t>
  </si>
  <si>
    <t xml:space="preserve">      Fagatoga</t>
  </si>
  <si>
    <t xml:space="preserve">      Leloaloa</t>
  </si>
  <si>
    <t xml:space="preserve">      Lepua</t>
  </si>
  <si>
    <t xml:space="preserve">      PagoPago</t>
  </si>
  <si>
    <t xml:space="preserve">      Satala</t>
  </si>
  <si>
    <t xml:space="preserve">      Utulei</t>
  </si>
  <si>
    <t xml:space="preserve">   Saole County</t>
  </si>
  <si>
    <t xml:space="preserve">      Alofau</t>
  </si>
  <si>
    <t xml:space="preserve">      Amouli</t>
  </si>
  <si>
    <t xml:space="preserve">      Aunuu</t>
  </si>
  <si>
    <t xml:space="preserve">      Utumea</t>
  </si>
  <si>
    <t xml:space="preserve">   Sua County</t>
  </si>
  <si>
    <t xml:space="preserve">      Afono</t>
  </si>
  <si>
    <t xml:space="preserve">      Amaua</t>
  </si>
  <si>
    <t xml:space="preserve">      Fagaitua</t>
  </si>
  <si>
    <t xml:space="preserve">      Laulii</t>
  </si>
  <si>
    <t xml:space="preserve">      Masausi</t>
  </si>
  <si>
    <t xml:space="preserve">      Masefau</t>
  </si>
  <si>
    <t xml:space="preserve">      Sailele</t>
  </si>
  <si>
    <t xml:space="preserve">   Vaifanua County</t>
  </si>
  <si>
    <t xml:space="preserve">      Alao</t>
  </si>
  <si>
    <t xml:space="preserve">      Aoa</t>
  </si>
  <si>
    <t xml:space="preserve">      Onenoa</t>
  </si>
  <si>
    <t xml:space="preserve">      Tula</t>
  </si>
  <si>
    <t xml:space="preserve">      Vatia</t>
  </si>
  <si>
    <t>Western District</t>
  </si>
  <si>
    <t xml:space="preserve">   Lealataua County</t>
  </si>
  <si>
    <t xml:space="preserve">      Afao</t>
  </si>
  <si>
    <t xml:space="preserve">      Amaluia</t>
  </si>
  <si>
    <t xml:space="preserve">      Amanave</t>
  </si>
  <si>
    <t xml:space="preserve">      Asili</t>
  </si>
  <si>
    <t xml:space="preserve">      Atauloma</t>
  </si>
  <si>
    <t xml:space="preserve">      Fagalii</t>
  </si>
  <si>
    <t xml:space="preserve">      Fagamolo</t>
  </si>
  <si>
    <t xml:space="preserve">      Failolo</t>
  </si>
  <si>
    <t xml:space="preserve">      Leone</t>
  </si>
  <si>
    <t xml:space="preserve">      Nua</t>
  </si>
  <si>
    <t xml:space="preserve">      Poloa</t>
  </si>
  <si>
    <t xml:space="preserve">      Seetaga</t>
  </si>
  <si>
    <t xml:space="preserve">   Leasina County</t>
  </si>
  <si>
    <t xml:space="preserve">      Aitulagi</t>
  </si>
  <si>
    <t xml:space="preserve">      Aoloau</t>
  </si>
  <si>
    <t xml:space="preserve">      Asu</t>
  </si>
  <si>
    <t xml:space="preserve">   Tualanta County</t>
  </si>
  <si>
    <t xml:space="preserve">      Faleniu</t>
  </si>
  <si>
    <t xml:space="preserve">      Iliili</t>
  </si>
  <si>
    <t xml:space="preserve">      Mapusaga</t>
  </si>
  <si>
    <t xml:space="preserve">      Pavaiai</t>
  </si>
  <si>
    <t xml:space="preserve">      Tafuga</t>
  </si>
  <si>
    <t xml:space="preserve">      Vaitogi</t>
  </si>
  <si>
    <t xml:space="preserve">   Tualatai County</t>
  </si>
  <si>
    <t xml:space="preserve">      Futiga</t>
  </si>
  <si>
    <t xml:space="preserve">      Ituau</t>
  </si>
  <si>
    <t xml:space="preserve">      Taputimu</t>
  </si>
  <si>
    <t xml:space="preserve">      Tuaulu</t>
  </si>
  <si>
    <t xml:space="preserve">      Vailoa</t>
  </si>
  <si>
    <t>Manua District</t>
  </si>
  <si>
    <t xml:space="preserve">   Faleasao County</t>
  </si>
  <si>
    <t xml:space="preserve">      Faleasao</t>
  </si>
  <si>
    <t xml:space="preserve">   Fitiuta County</t>
  </si>
  <si>
    <t xml:space="preserve">      Leusoaili</t>
  </si>
  <si>
    <t xml:space="preserve">   Luanuu County</t>
  </si>
  <si>
    <t xml:space="preserve">      Ofu</t>
  </si>
  <si>
    <t xml:space="preserve">      Olosega</t>
  </si>
  <si>
    <t xml:space="preserve">      Sili</t>
  </si>
  <si>
    <t xml:space="preserve">   Tau Country</t>
  </si>
  <si>
    <t xml:space="preserve">      Luma</t>
  </si>
  <si>
    <t xml:space="preserve">      Siufaga</t>
  </si>
  <si>
    <t>Polynesians</t>
  </si>
  <si>
    <t>Numbers</t>
  </si>
  <si>
    <t>Table 11.  Districts and Villages by Ethnicity and Sex, American Samoa: 1920</t>
  </si>
  <si>
    <t>NA</t>
  </si>
  <si>
    <t>Source: 1920 American Samoa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</si>
</sst>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4" xfId="0" applyNumberFormat="1" applyFont="1" applyBorder="1"/>
    <xf numFmtId="49" fontId="1" fillId="0" borderId="5" xfId="0" applyNumberFormat="1" applyFont="1" applyBorder="1"/>
    <xf numFmtId="168" fontId="1" fillId="0" borderId="0" xfId="0" applyNumberFormat="1" applyFont="1"/>
    <xf numFmtId="168" fontId="1" fillId="0" borderId="3" xfId="0" applyNumberFormat="1" applyFont="1" applyBorder="1" applyAlignment="1">
      <alignment horizontal="right"/>
    </xf>
    <xf numFmtId="3" fontId="1" fillId="0" borderId="2" xfId="0" applyNumberFormat="1" applyFont="1" applyBorder="1"/>
    <xf numFmtId="3" fontId="1" fillId="0" borderId="3" xfId="0" applyNumberFormat="1" applyFon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9" fontId="1" fillId="0" borderId="6" xfId="0" applyNumberFormat="1" applyFont="1" applyBorder="1"/>
    <xf numFmtId="3" fontId="1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/>
    <xf numFmtId="3" fontId="1" fillId="0" borderId="9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49" fontId="1" fillId="0" borderId="11" xfId="0" applyNumberFormat="1" applyFont="1" applyBorder="1"/>
    <xf numFmtId="3" fontId="1" fillId="0" borderId="11" xfId="0" applyNumberFormat="1" applyFont="1" applyBorder="1"/>
    <xf numFmtId="49" fontId="1" fillId="0" borderId="2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right"/>
    </xf>
    <xf numFmtId="168" fontId="1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5A937-9DCC-4E1B-95A0-F08BD454DDEF}">
  <dimension ref="A1:F11"/>
  <sheetViews>
    <sheetView view="pageBreakPreview" zoomScale="125" zoomScaleNormal="100" zoomScaleSheetLayoutView="125" workbookViewId="0">
      <selection activeCell="A11" sqref="A11:F11"/>
    </sheetView>
  </sheetViews>
  <sheetFormatPr defaultRowHeight="10.199999999999999" x14ac:dyDescent="0.2"/>
  <cols>
    <col min="1" max="1" width="18" style="3" customWidth="1"/>
    <col min="2" max="3" width="8.88671875" style="1"/>
    <col min="4" max="4" width="11" style="1" bestFit="1" customWidth="1"/>
    <col min="5" max="16384" width="8.88671875" style="1"/>
  </cols>
  <sheetData>
    <row r="1" spans="1:6" x14ac:dyDescent="0.2">
      <c r="A1" s="3" t="s">
        <v>4</v>
      </c>
    </row>
    <row r="2" spans="1:6" x14ac:dyDescent="0.2">
      <c r="A2" s="9"/>
      <c r="B2" s="18"/>
      <c r="C2" s="19" t="s">
        <v>12</v>
      </c>
      <c r="D2" s="19"/>
      <c r="E2" s="19"/>
      <c r="F2" s="20"/>
    </row>
    <row r="3" spans="1:6" x14ac:dyDescent="0.2">
      <c r="A3" s="10"/>
      <c r="B3" s="21" t="s">
        <v>0</v>
      </c>
      <c r="C3" s="7" t="s">
        <v>0</v>
      </c>
      <c r="D3" s="7" t="s">
        <v>1</v>
      </c>
      <c r="E3" s="7" t="s">
        <v>2</v>
      </c>
      <c r="F3" s="22" t="s">
        <v>3</v>
      </c>
    </row>
    <row r="4" spans="1:6" x14ac:dyDescent="0.2">
      <c r="A4" s="3">
        <v>1920</v>
      </c>
      <c r="B4" s="1">
        <f>C4+F4</f>
        <v>8056</v>
      </c>
      <c r="C4" s="1">
        <f>D4+E4</f>
        <v>6185</v>
      </c>
      <c r="D4" s="1">
        <v>3777</v>
      </c>
      <c r="E4" s="1">
        <v>2408</v>
      </c>
      <c r="F4" s="1">
        <v>1871</v>
      </c>
    </row>
    <row r="5" spans="1:6" x14ac:dyDescent="0.2">
      <c r="A5" s="3">
        <v>1916</v>
      </c>
      <c r="B5" s="1">
        <f t="shared" ref="B5:B10" si="0">C5+F5</f>
        <v>7550</v>
      </c>
      <c r="C5" s="1">
        <v>5885</v>
      </c>
      <c r="D5" s="2" t="s">
        <v>170</v>
      </c>
      <c r="E5" s="2" t="s">
        <v>170</v>
      </c>
      <c r="F5" s="1">
        <v>1665</v>
      </c>
    </row>
    <row r="6" spans="1:6" x14ac:dyDescent="0.2">
      <c r="A6" s="3">
        <v>1912</v>
      </c>
      <c r="B6" s="1">
        <f t="shared" si="0"/>
        <v>7251</v>
      </c>
      <c r="C6" s="1">
        <f t="shared" ref="C5:C10" si="1">D6+E6</f>
        <v>5454</v>
      </c>
      <c r="D6" s="1">
        <v>3186</v>
      </c>
      <c r="E6" s="1">
        <v>2268</v>
      </c>
      <c r="F6" s="1">
        <v>1797</v>
      </c>
    </row>
    <row r="7" spans="1:6" x14ac:dyDescent="0.2">
      <c r="A7" s="3">
        <v>1908</v>
      </c>
      <c r="B7" s="1">
        <f t="shared" si="0"/>
        <v>6780</v>
      </c>
      <c r="C7" s="1">
        <f t="shared" si="1"/>
        <v>4925</v>
      </c>
      <c r="D7" s="1">
        <v>3018</v>
      </c>
      <c r="E7" s="1">
        <v>1907</v>
      </c>
      <c r="F7" s="1">
        <v>1855</v>
      </c>
    </row>
    <row r="8" spans="1:6" x14ac:dyDescent="0.2">
      <c r="A8" s="3">
        <v>1903</v>
      </c>
      <c r="B8" s="1">
        <f t="shared" si="0"/>
        <v>5888</v>
      </c>
      <c r="C8" s="1">
        <f t="shared" si="1"/>
        <v>4193</v>
      </c>
      <c r="D8" s="1">
        <v>2441</v>
      </c>
      <c r="E8" s="1">
        <v>1752</v>
      </c>
      <c r="F8" s="1">
        <v>1695</v>
      </c>
    </row>
    <row r="9" spans="1:6" x14ac:dyDescent="0.2">
      <c r="A9" s="3">
        <v>1901</v>
      </c>
      <c r="B9" s="1">
        <f t="shared" si="0"/>
        <v>5563</v>
      </c>
      <c r="C9" s="1">
        <f t="shared" si="1"/>
        <v>3960</v>
      </c>
      <c r="D9" s="1">
        <v>2342</v>
      </c>
      <c r="E9" s="1">
        <v>1618</v>
      </c>
      <c r="F9" s="1">
        <v>1603</v>
      </c>
    </row>
    <row r="10" spans="1:6" x14ac:dyDescent="0.2">
      <c r="A10" s="3">
        <v>1900</v>
      </c>
      <c r="B10" s="1">
        <f t="shared" si="0"/>
        <v>5679</v>
      </c>
      <c r="C10" s="1">
        <f t="shared" si="1"/>
        <v>3923</v>
      </c>
      <c r="D10" s="1">
        <v>2221</v>
      </c>
      <c r="E10" s="1">
        <v>1702</v>
      </c>
      <c r="F10" s="1">
        <v>1756</v>
      </c>
    </row>
    <row r="11" spans="1:6" x14ac:dyDescent="0.2">
      <c r="A11" s="23" t="s">
        <v>171</v>
      </c>
      <c r="B11" s="24"/>
      <c r="C11" s="24"/>
      <c r="D11" s="24"/>
      <c r="E11" s="24"/>
      <c r="F11" s="24"/>
    </row>
  </sheetData>
  <mergeCells count="1">
    <mergeCell ref="C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BD227-E029-44B1-8CD4-079D23A0C38A}">
  <dimension ref="A1:C8"/>
  <sheetViews>
    <sheetView view="pageBreakPreview" zoomScale="125" zoomScaleNormal="100" zoomScaleSheetLayoutView="125" workbookViewId="0">
      <selection activeCell="A8" sqref="A8:C8"/>
    </sheetView>
  </sheetViews>
  <sheetFormatPr defaultRowHeight="10.199999999999999" x14ac:dyDescent="0.2"/>
  <cols>
    <col min="1" max="1" width="18" style="3" customWidth="1"/>
    <col min="2" max="2" width="8.88671875" style="1"/>
    <col min="3" max="3" width="8.88671875" style="11"/>
    <col min="4" max="16384" width="8.88671875" style="1"/>
  </cols>
  <sheetData>
    <row r="1" spans="1:3" x14ac:dyDescent="0.2">
      <c r="A1" s="3" t="s">
        <v>10</v>
      </c>
    </row>
    <row r="2" spans="1:3" x14ac:dyDescent="0.2">
      <c r="A2" s="4"/>
      <c r="B2" s="7" t="s">
        <v>168</v>
      </c>
      <c r="C2" s="12" t="s">
        <v>50</v>
      </c>
    </row>
    <row r="3" spans="1:3" x14ac:dyDescent="0.2">
      <c r="A3" s="3" t="s">
        <v>5</v>
      </c>
      <c r="B3" s="1">
        <f>SUM(B4:B7)</f>
        <v>8056</v>
      </c>
      <c r="C3" s="11">
        <f>B3*100/B$3</f>
        <v>100</v>
      </c>
    </row>
    <row r="4" spans="1:3" x14ac:dyDescent="0.2">
      <c r="A4" s="3" t="s">
        <v>6</v>
      </c>
      <c r="B4" s="1">
        <v>7776</v>
      </c>
      <c r="C4" s="11">
        <f t="shared" ref="C4:C7" si="0">B4*100/B$3</f>
        <v>96.524329692154922</v>
      </c>
    </row>
    <row r="5" spans="1:3" x14ac:dyDescent="0.2">
      <c r="A5" s="3" t="s">
        <v>7</v>
      </c>
      <c r="B5" s="1">
        <v>233</v>
      </c>
      <c r="C5" s="11">
        <f t="shared" si="0"/>
        <v>2.8922542204568025</v>
      </c>
    </row>
    <row r="6" spans="1:3" x14ac:dyDescent="0.2">
      <c r="A6" s="3" t="s">
        <v>8</v>
      </c>
      <c r="B6" s="1">
        <v>41</v>
      </c>
      <c r="C6" s="11">
        <f t="shared" si="0"/>
        <v>0.50893743793445878</v>
      </c>
    </row>
    <row r="7" spans="1:3" x14ac:dyDescent="0.2">
      <c r="A7" s="3" t="s">
        <v>9</v>
      </c>
      <c r="B7" s="1">
        <v>6</v>
      </c>
      <c r="C7" s="11">
        <f t="shared" si="0"/>
        <v>7.4478649453823237E-2</v>
      </c>
    </row>
    <row r="8" spans="1:3" x14ac:dyDescent="0.2">
      <c r="A8" s="23" t="s">
        <v>171</v>
      </c>
      <c r="B8" s="24"/>
      <c r="C8" s="2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8ABD8-B5AC-49AB-9F34-7E19969C433F}">
  <dimension ref="A1:J7"/>
  <sheetViews>
    <sheetView view="pageBreakPreview" zoomScale="125" zoomScaleNormal="100" zoomScaleSheetLayoutView="125" workbookViewId="0">
      <selection activeCell="A7" sqref="A7:J7"/>
    </sheetView>
  </sheetViews>
  <sheetFormatPr defaultRowHeight="10.199999999999999" x14ac:dyDescent="0.2"/>
  <cols>
    <col min="1" max="1" width="18" style="3" customWidth="1"/>
    <col min="2" max="10" width="6.88671875" style="1" customWidth="1"/>
    <col min="11" max="16384" width="8.88671875" style="1"/>
  </cols>
  <sheetData>
    <row r="1" spans="1:10" x14ac:dyDescent="0.2">
      <c r="A1" s="3" t="s">
        <v>16</v>
      </c>
    </row>
    <row r="2" spans="1:10" x14ac:dyDescent="0.2">
      <c r="A2" s="9"/>
      <c r="B2" s="5">
        <v>1920</v>
      </c>
      <c r="C2" s="5"/>
      <c r="D2" s="5"/>
      <c r="E2" s="5">
        <v>1916</v>
      </c>
      <c r="F2" s="5"/>
      <c r="G2" s="5"/>
      <c r="H2" s="5">
        <v>1912</v>
      </c>
      <c r="I2" s="5"/>
      <c r="J2" s="6"/>
    </row>
    <row r="3" spans="1:10" x14ac:dyDescent="0.2">
      <c r="A3" s="10"/>
      <c r="B3" s="7" t="s">
        <v>0</v>
      </c>
      <c r="C3" s="7" t="s">
        <v>14</v>
      </c>
      <c r="D3" s="7" t="s">
        <v>15</v>
      </c>
      <c r="E3" s="7" t="s">
        <v>0</v>
      </c>
      <c r="F3" s="7" t="s">
        <v>14</v>
      </c>
      <c r="G3" s="7" t="s">
        <v>15</v>
      </c>
      <c r="H3" s="7" t="s">
        <v>0</v>
      </c>
      <c r="I3" s="7" t="s">
        <v>14</v>
      </c>
      <c r="J3" s="8" t="s">
        <v>15</v>
      </c>
    </row>
    <row r="4" spans="1:10" x14ac:dyDescent="0.2">
      <c r="A4" s="3" t="s">
        <v>11</v>
      </c>
      <c r="B4" s="1">
        <f>C4+D4</f>
        <v>8056</v>
      </c>
      <c r="C4" s="1">
        <f>C5+C6</f>
        <v>4139</v>
      </c>
      <c r="D4" s="1">
        <f t="shared" ref="D4:J4" si="0">D5+D6</f>
        <v>3917</v>
      </c>
      <c r="E4" s="1">
        <f>F4+G4</f>
        <v>7550</v>
      </c>
      <c r="F4" s="1">
        <f t="shared" si="0"/>
        <v>3939</v>
      </c>
      <c r="G4" s="1">
        <f t="shared" si="0"/>
        <v>3611</v>
      </c>
      <c r="H4" s="1">
        <f>I4+J4</f>
        <v>7251</v>
      </c>
      <c r="I4" s="1">
        <f t="shared" si="0"/>
        <v>3836</v>
      </c>
      <c r="J4" s="1">
        <f t="shared" si="0"/>
        <v>3415</v>
      </c>
    </row>
    <row r="5" spans="1:10" x14ac:dyDescent="0.2">
      <c r="A5" s="3" t="s">
        <v>12</v>
      </c>
      <c r="B5" s="1">
        <f t="shared" ref="B5:B6" si="1">C5+D5</f>
        <v>6185</v>
      </c>
      <c r="C5" s="1">
        <v>3181</v>
      </c>
      <c r="D5" s="1">
        <v>3004</v>
      </c>
      <c r="E5" s="1">
        <f t="shared" ref="E5:E6" si="2">F5+G5</f>
        <v>5885</v>
      </c>
      <c r="F5" s="1">
        <v>3089</v>
      </c>
      <c r="G5" s="1">
        <v>2796</v>
      </c>
      <c r="H5" s="1">
        <f t="shared" ref="H5:H6" si="3">I5+J5</f>
        <v>5454</v>
      </c>
      <c r="I5" s="1">
        <v>2872</v>
      </c>
      <c r="J5" s="1">
        <v>2582</v>
      </c>
    </row>
    <row r="6" spans="1:10" x14ac:dyDescent="0.2">
      <c r="A6" s="3" t="s">
        <v>13</v>
      </c>
      <c r="B6" s="1">
        <f t="shared" si="1"/>
        <v>1871</v>
      </c>
      <c r="C6" s="1">
        <v>958</v>
      </c>
      <c r="D6" s="1">
        <v>913</v>
      </c>
      <c r="E6" s="1">
        <f t="shared" si="2"/>
        <v>1665</v>
      </c>
      <c r="F6" s="1">
        <v>850</v>
      </c>
      <c r="G6" s="1">
        <v>815</v>
      </c>
      <c r="H6" s="1">
        <f t="shared" si="3"/>
        <v>1797</v>
      </c>
      <c r="I6" s="1">
        <v>964</v>
      </c>
      <c r="J6" s="1">
        <v>833</v>
      </c>
    </row>
    <row r="7" spans="1:10" x14ac:dyDescent="0.2">
      <c r="A7" s="23" t="s">
        <v>171</v>
      </c>
      <c r="B7" s="24"/>
      <c r="C7" s="24"/>
      <c r="D7" s="24"/>
      <c r="E7" s="24"/>
      <c r="F7" s="24"/>
      <c r="G7" s="24"/>
      <c r="H7" s="24"/>
      <c r="I7" s="24"/>
      <c r="J7" s="24"/>
    </row>
  </sheetData>
  <mergeCells count="3"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C498-4876-4C9D-A7BA-3F5D453CE2FA}">
  <dimension ref="A1:D14"/>
  <sheetViews>
    <sheetView tabSelected="1" view="pageBreakPreview" zoomScale="125" zoomScaleNormal="100" zoomScaleSheetLayoutView="125" workbookViewId="0">
      <selection activeCell="A14" sqref="A14:D14"/>
    </sheetView>
  </sheetViews>
  <sheetFormatPr defaultRowHeight="10.199999999999999" x14ac:dyDescent="0.2"/>
  <cols>
    <col min="1" max="1" width="18" style="3" customWidth="1"/>
    <col min="2" max="16384" width="8.88671875" style="1"/>
  </cols>
  <sheetData>
    <row r="1" spans="1:4" x14ac:dyDescent="0.2">
      <c r="A1" s="3" t="s">
        <v>28</v>
      </c>
    </row>
    <row r="2" spans="1:4" x14ac:dyDescent="0.2">
      <c r="A2" s="4"/>
      <c r="B2" s="7" t="s">
        <v>0</v>
      </c>
      <c r="C2" s="7" t="s">
        <v>14</v>
      </c>
      <c r="D2" s="8" t="s">
        <v>15</v>
      </c>
    </row>
    <row r="3" spans="1:4" x14ac:dyDescent="0.2">
      <c r="A3" s="3" t="s">
        <v>17</v>
      </c>
      <c r="B3" s="1">
        <f>C3+D3</f>
        <v>8056</v>
      </c>
      <c r="C3" s="1">
        <f>SUM(C4:C13)</f>
        <v>4139</v>
      </c>
      <c r="D3" s="1">
        <f>SUM(D4:D13)</f>
        <v>3917</v>
      </c>
    </row>
    <row r="4" spans="1:4" x14ac:dyDescent="0.2">
      <c r="A4" s="3" t="s">
        <v>18</v>
      </c>
      <c r="B4" s="1">
        <f t="shared" ref="B4:B13" si="0">C4+D4</f>
        <v>1271</v>
      </c>
      <c r="C4" s="1">
        <v>641</v>
      </c>
      <c r="D4" s="1">
        <v>630</v>
      </c>
    </row>
    <row r="5" spans="1:4" x14ac:dyDescent="0.2">
      <c r="A5" s="3" t="s">
        <v>19</v>
      </c>
      <c r="B5" s="1">
        <f t="shared" si="0"/>
        <v>1102</v>
      </c>
      <c r="C5" s="1">
        <v>557</v>
      </c>
      <c r="D5" s="1">
        <v>545</v>
      </c>
    </row>
    <row r="6" spans="1:4" x14ac:dyDescent="0.2">
      <c r="A6" s="3" t="s">
        <v>20</v>
      </c>
      <c r="B6" s="1">
        <f t="shared" si="0"/>
        <v>773</v>
      </c>
      <c r="C6" s="1">
        <v>410</v>
      </c>
      <c r="D6" s="1">
        <v>363</v>
      </c>
    </row>
    <row r="7" spans="1:4" x14ac:dyDescent="0.2">
      <c r="A7" s="3" t="s">
        <v>21</v>
      </c>
      <c r="B7" s="1">
        <f t="shared" si="0"/>
        <v>711</v>
      </c>
      <c r="C7" s="1">
        <v>379</v>
      </c>
      <c r="D7" s="1">
        <v>332</v>
      </c>
    </row>
    <row r="8" spans="1:4" x14ac:dyDescent="0.2">
      <c r="A8" s="3" t="s">
        <v>22</v>
      </c>
      <c r="B8" s="1">
        <f t="shared" si="0"/>
        <v>690</v>
      </c>
      <c r="C8" s="1">
        <v>336</v>
      </c>
      <c r="D8" s="1">
        <v>354</v>
      </c>
    </row>
    <row r="9" spans="1:4" x14ac:dyDescent="0.2">
      <c r="A9" s="3" t="s">
        <v>23</v>
      </c>
      <c r="B9" s="1">
        <f t="shared" si="0"/>
        <v>1460</v>
      </c>
      <c r="C9" s="1">
        <v>686</v>
      </c>
      <c r="D9" s="1">
        <v>774</v>
      </c>
    </row>
    <row r="10" spans="1:4" x14ac:dyDescent="0.2">
      <c r="A10" s="3" t="s">
        <v>24</v>
      </c>
      <c r="B10" s="1">
        <f t="shared" si="0"/>
        <v>983</v>
      </c>
      <c r="C10" s="1">
        <v>554</v>
      </c>
      <c r="D10" s="1">
        <v>429</v>
      </c>
    </row>
    <row r="11" spans="1:4" x14ac:dyDescent="0.2">
      <c r="A11" s="3" t="s">
        <v>25</v>
      </c>
      <c r="B11" s="1">
        <f t="shared" si="0"/>
        <v>548</v>
      </c>
      <c r="C11" s="1">
        <v>310</v>
      </c>
      <c r="D11" s="1">
        <v>238</v>
      </c>
    </row>
    <row r="12" spans="1:4" x14ac:dyDescent="0.2">
      <c r="A12" s="3" t="s">
        <v>26</v>
      </c>
      <c r="B12" s="1">
        <f t="shared" si="0"/>
        <v>314</v>
      </c>
      <c r="C12" s="1">
        <v>158</v>
      </c>
      <c r="D12" s="1">
        <v>156</v>
      </c>
    </row>
    <row r="13" spans="1:4" x14ac:dyDescent="0.2">
      <c r="A13" s="3" t="s">
        <v>27</v>
      </c>
      <c r="B13" s="1">
        <f t="shared" si="0"/>
        <v>204</v>
      </c>
      <c r="C13" s="1">
        <v>108</v>
      </c>
      <c r="D13" s="1">
        <v>96</v>
      </c>
    </row>
    <row r="14" spans="1:4" x14ac:dyDescent="0.2">
      <c r="A14" s="23" t="s">
        <v>171</v>
      </c>
      <c r="B14" s="24"/>
      <c r="C14" s="24"/>
      <c r="D14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883C1-ACDB-4053-A4CA-1349E4C09531}">
  <dimension ref="A1:I18"/>
  <sheetViews>
    <sheetView view="pageBreakPreview" zoomScale="125" zoomScaleNormal="100" zoomScaleSheetLayoutView="125" workbookViewId="0">
      <selection activeCell="A16" sqref="A16:I16"/>
    </sheetView>
  </sheetViews>
  <sheetFormatPr defaultRowHeight="10.199999999999999" x14ac:dyDescent="0.2"/>
  <cols>
    <col min="1" max="1" width="18" style="3" customWidth="1"/>
    <col min="2" max="16384" width="8.88671875" style="1"/>
  </cols>
  <sheetData>
    <row r="1" spans="1:9" x14ac:dyDescent="0.2">
      <c r="A1" s="3" t="s">
        <v>43</v>
      </c>
    </row>
    <row r="2" spans="1:9" x14ac:dyDescent="0.2">
      <c r="A2" s="4"/>
      <c r="B2" s="7" t="s">
        <v>0</v>
      </c>
      <c r="C2" s="7" t="s">
        <v>29</v>
      </c>
      <c r="D2" s="7" t="s">
        <v>30</v>
      </c>
      <c r="E2" s="7" t="s">
        <v>31</v>
      </c>
      <c r="F2" s="7" t="s">
        <v>32</v>
      </c>
      <c r="G2" s="7" t="s">
        <v>33</v>
      </c>
      <c r="H2" s="7" t="s">
        <v>34</v>
      </c>
      <c r="I2" s="8" t="s">
        <v>35</v>
      </c>
    </row>
    <row r="3" spans="1:9" x14ac:dyDescent="0.2">
      <c r="A3" s="3" t="s">
        <v>36</v>
      </c>
      <c r="B3" s="1">
        <f>SUM(C3:I3)</f>
        <v>2531</v>
      </c>
      <c r="C3" s="1">
        <f>SUM(C4:C8)</f>
        <v>379</v>
      </c>
      <c r="D3" s="1">
        <f t="shared" ref="D3:I3" si="0">SUM(D4:D8)</f>
        <v>336</v>
      </c>
      <c r="E3" s="1">
        <f t="shared" si="0"/>
        <v>686</v>
      </c>
      <c r="F3" s="1">
        <f t="shared" si="0"/>
        <v>554</v>
      </c>
      <c r="G3" s="1">
        <f t="shared" si="0"/>
        <v>310</v>
      </c>
      <c r="H3" s="1">
        <f t="shared" si="0"/>
        <v>158</v>
      </c>
      <c r="I3" s="1">
        <f t="shared" si="0"/>
        <v>108</v>
      </c>
    </row>
    <row r="4" spans="1:9" x14ac:dyDescent="0.2">
      <c r="A4" s="3" t="s">
        <v>41</v>
      </c>
      <c r="B4" s="1">
        <f t="shared" ref="B4:B8" si="1">SUM(C4:I4)</f>
        <v>1010</v>
      </c>
      <c r="C4" s="1">
        <v>368</v>
      </c>
      <c r="D4" s="1">
        <v>262</v>
      </c>
      <c r="E4" s="1">
        <v>255</v>
      </c>
      <c r="F4" s="1">
        <v>82</v>
      </c>
      <c r="G4" s="1">
        <v>27</v>
      </c>
      <c r="H4" s="1">
        <v>9</v>
      </c>
      <c r="I4" s="1">
        <v>7</v>
      </c>
    </row>
    <row r="5" spans="1:9" x14ac:dyDescent="0.2">
      <c r="A5" s="3" t="s">
        <v>37</v>
      </c>
      <c r="B5" s="1">
        <f t="shared" si="1"/>
        <v>1364</v>
      </c>
      <c r="C5" s="1">
        <v>11</v>
      </c>
      <c r="D5" s="1">
        <v>69</v>
      </c>
      <c r="E5" s="1">
        <v>401</v>
      </c>
      <c r="F5" s="1">
        <v>437</v>
      </c>
      <c r="G5" s="1">
        <v>254</v>
      </c>
      <c r="H5" s="1">
        <v>124</v>
      </c>
      <c r="I5" s="1">
        <v>68</v>
      </c>
    </row>
    <row r="6" spans="1:9" x14ac:dyDescent="0.2">
      <c r="A6" s="3" t="s">
        <v>38</v>
      </c>
      <c r="B6" s="1">
        <f t="shared" si="1"/>
        <v>113</v>
      </c>
      <c r="C6" s="1">
        <v>0</v>
      </c>
      <c r="D6" s="1">
        <v>0</v>
      </c>
      <c r="E6" s="1">
        <v>9</v>
      </c>
      <c r="F6" s="1">
        <v>25</v>
      </c>
      <c r="G6" s="1">
        <v>21</v>
      </c>
      <c r="H6" s="1">
        <v>25</v>
      </c>
      <c r="I6" s="1">
        <v>33</v>
      </c>
    </row>
    <row r="7" spans="1:9" x14ac:dyDescent="0.2">
      <c r="A7" s="3" t="s">
        <v>39</v>
      </c>
      <c r="B7" s="1">
        <f t="shared" si="1"/>
        <v>39</v>
      </c>
      <c r="C7" s="1">
        <v>0</v>
      </c>
      <c r="D7" s="1">
        <v>4</v>
      </c>
      <c r="E7" s="1">
        <v>19</v>
      </c>
      <c r="F7" s="1">
        <v>10</v>
      </c>
      <c r="G7" s="1">
        <v>6</v>
      </c>
      <c r="H7" s="1">
        <v>0</v>
      </c>
      <c r="I7" s="1">
        <v>0</v>
      </c>
    </row>
    <row r="8" spans="1:9" x14ac:dyDescent="0.2">
      <c r="A8" s="3" t="s">
        <v>40</v>
      </c>
      <c r="B8" s="1">
        <f t="shared" si="1"/>
        <v>5</v>
      </c>
      <c r="C8" s="1">
        <v>0</v>
      </c>
      <c r="D8" s="1">
        <v>1</v>
      </c>
      <c r="E8" s="1">
        <v>2</v>
      </c>
      <c r="F8" s="1">
        <v>0</v>
      </c>
      <c r="G8" s="1">
        <v>2</v>
      </c>
      <c r="H8" s="1">
        <v>0</v>
      </c>
      <c r="I8" s="1">
        <v>0</v>
      </c>
    </row>
    <row r="10" spans="1:9" x14ac:dyDescent="0.2">
      <c r="A10" s="3" t="s">
        <v>42</v>
      </c>
      <c r="B10" s="1">
        <f>SUM(C10:I10)</f>
        <v>2379</v>
      </c>
      <c r="C10" s="1">
        <f>SUM(C11:C15)</f>
        <v>332</v>
      </c>
      <c r="D10" s="1">
        <f t="shared" ref="D10" si="2">SUM(D11:D15)</f>
        <v>354</v>
      </c>
      <c r="E10" s="1">
        <f t="shared" ref="E10" si="3">SUM(E11:E15)</f>
        <v>774</v>
      </c>
      <c r="F10" s="1">
        <f t="shared" ref="F10" si="4">SUM(F11:F15)</f>
        <v>429</v>
      </c>
      <c r="G10" s="1">
        <f t="shared" ref="G10" si="5">SUM(G11:G15)</f>
        <v>238</v>
      </c>
      <c r="H10" s="1">
        <f t="shared" ref="H10" si="6">SUM(H11:H15)</f>
        <v>156</v>
      </c>
      <c r="I10" s="1">
        <f t="shared" ref="I10" si="7">SUM(I11:I15)</f>
        <v>96</v>
      </c>
    </row>
    <row r="11" spans="1:9" x14ac:dyDescent="0.2">
      <c r="A11" s="3" t="s">
        <v>41</v>
      </c>
      <c r="B11" s="1">
        <f t="shared" ref="B11:B15" si="8">SUM(C11:I11)</f>
        <v>647</v>
      </c>
      <c r="C11" s="1">
        <v>291</v>
      </c>
      <c r="D11" s="1">
        <v>175</v>
      </c>
      <c r="E11" s="1">
        <v>134</v>
      </c>
      <c r="F11" s="1">
        <v>25</v>
      </c>
      <c r="G11" s="1">
        <v>16</v>
      </c>
      <c r="H11" s="1">
        <v>5</v>
      </c>
      <c r="I11" s="1">
        <v>1</v>
      </c>
    </row>
    <row r="12" spans="1:9" x14ac:dyDescent="0.2">
      <c r="A12" s="3" t="s">
        <v>37</v>
      </c>
      <c r="B12" s="1">
        <f t="shared" si="8"/>
        <v>1402</v>
      </c>
      <c r="C12" s="1">
        <v>38</v>
      </c>
      <c r="D12" s="1">
        <v>170</v>
      </c>
      <c r="E12" s="1">
        <v>594</v>
      </c>
      <c r="F12" s="1">
        <v>354</v>
      </c>
      <c r="G12" s="1">
        <v>154</v>
      </c>
      <c r="H12" s="1">
        <v>63</v>
      </c>
      <c r="I12" s="1">
        <v>29</v>
      </c>
    </row>
    <row r="13" spans="1:9" x14ac:dyDescent="0.2">
      <c r="A13" s="3" t="s">
        <v>38</v>
      </c>
      <c r="B13" s="1">
        <f t="shared" si="8"/>
        <v>287</v>
      </c>
      <c r="C13" s="1">
        <v>2</v>
      </c>
      <c r="D13" s="1">
        <v>4</v>
      </c>
      <c r="E13" s="1">
        <v>25</v>
      </c>
      <c r="F13" s="1">
        <v>40</v>
      </c>
      <c r="G13" s="1">
        <v>64</v>
      </c>
      <c r="H13" s="1">
        <v>87</v>
      </c>
      <c r="I13" s="1">
        <v>65</v>
      </c>
    </row>
    <row r="14" spans="1:9" x14ac:dyDescent="0.2">
      <c r="A14" s="3" t="s">
        <v>39</v>
      </c>
      <c r="B14" s="1">
        <f t="shared" si="8"/>
        <v>41</v>
      </c>
      <c r="C14" s="1">
        <v>1</v>
      </c>
      <c r="D14" s="1">
        <v>5</v>
      </c>
      <c r="E14" s="1">
        <v>20</v>
      </c>
      <c r="F14" s="1">
        <v>9</v>
      </c>
      <c r="G14" s="1">
        <v>4</v>
      </c>
      <c r="H14" s="1">
        <v>1</v>
      </c>
      <c r="I14" s="1">
        <v>1</v>
      </c>
    </row>
    <row r="15" spans="1:9" x14ac:dyDescent="0.2">
      <c r="A15" s="3" t="s">
        <v>40</v>
      </c>
      <c r="B15" s="1">
        <f t="shared" si="8"/>
        <v>2</v>
      </c>
      <c r="C15" s="1">
        <v>0</v>
      </c>
      <c r="D15" s="1">
        <v>0</v>
      </c>
      <c r="E15" s="1">
        <v>1</v>
      </c>
      <c r="F15" s="1">
        <v>1</v>
      </c>
      <c r="G15" s="1">
        <v>0</v>
      </c>
      <c r="H15" s="1">
        <v>0</v>
      </c>
      <c r="I15" s="1">
        <v>0</v>
      </c>
    </row>
    <row r="16" spans="1:9" x14ac:dyDescent="0.2">
      <c r="A16" s="23" t="s">
        <v>171</v>
      </c>
      <c r="B16" s="24"/>
      <c r="C16" s="24"/>
      <c r="D16" s="24"/>
      <c r="E16" s="24"/>
      <c r="F16" s="24"/>
      <c r="G16" s="24"/>
      <c r="H16" s="24"/>
      <c r="I16" s="24"/>
    </row>
    <row r="18" spans="1:1" x14ac:dyDescent="0.2">
      <c r="A18" s="3" t="s">
        <v>44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63764-8CD6-4DCB-8D73-D3AC52FB9EAA}">
  <dimension ref="A1:J17"/>
  <sheetViews>
    <sheetView view="pageBreakPreview" zoomScale="125" zoomScaleNormal="100" zoomScaleSheetLayoutView="125" workbookViewId="0">
      <selection activeCell="A13" sqref="A13:C13"/>
    </sheetView>
  </sheetViews>
  <sheetFormatPr defaultRowHeight="10.199999999999999" x14ac:dyDescent="0.2"/>
  <cols>
    <col min="1" max="1" width="18" style="3" customWidth="1"/>
    <col min="2" max="10" width="7.44140625" style="1" customWidth="1"/>
    <col min="11" max="16384" width="8.88671875" style="1"/>
  </cols>
  <sheetData>
    <row r="1" spans="1:10" x14ac:dyDescent="0.2">
      <c r="A1" s="3" t="s">
        <v>52</v>
      </c>
    </row>
    <row r="2" spans="1:10" x14ac:dyDescent="0.2">
      <c r="A2" s="9"/>
      <c r="B2" s="15" t="s">
        <v>0</v>
      </c>
      <c r="C2" s="15"/>
      <c r="D2" s="15"/>
      <c r="E2" s="15" t="s">
        <v>14</v>
      </c>
      <c r="F2" s="15"/>
      <c r="G2" s="15"/>
      <c r="H2" s="15" t="s">
        <v>15</v>
      </c>
      <c r="I2" s="15"/>
      <c r="J2" s="16"/>
    </row>
    <row r="3" spans="1:10" x14ac:dyDescent="0.2">
      <c r="A3" s="17"/>
      <c r="B3" s="13"/>
      <c r="C3" s="13" t="s">
        <v>51</v>
      </c>
      <c r="D3" s="13"/>
      <c r="E3" s="13"/>
      <c r="F3" s="13" t="s">
        <v>51</v>
      </c>
      <c r="G3" s="13"/>
      <c r="H3" s="13"/>
      <c r="I3" s="13" t="s">
        <v>51</v>
      </c>
      <c r="J3" s="14"/>
    </row>
    <row r="4" spans="1:10" x14ac:dyDescent="0.2">
      <c r="A4" s="10"/>
      <c r="B4" s="7" t="s">
        <v>0</v>
      </c>
      <c r="C4" s="7" t="s">
        <v>49</v>
      </c>
      <c r="D4" s="7" t="s">
        <v>50</v>
      </c>
      <c r="E4" s="7" t="s">
        <v>0</v>
      </c>
      <c r="F4" s="7" t="s">
        <v>49</v>
      </c>
      <c r="G4" s="7" t="s">
        <v>50</v>
      </c>
      <c r="H4" s="7" t="s">
        <v>0</v>
      </c>
      <c r="I4" s="7" t="s">
        <v>49</v>
      </c>
      <c r="J4" s="8" t="s">
        <v>50</v>
      </c>
    </row>
    <row r="5" spans="1:10" x14ac:dyDescent="0.2">
      <c r="A5" s="3" t="s">
        <v>48</v>
      </c>
      <c r="B5" s="1">
        <f>E5+H5</f>
        <v>2911</v>
      </c>
      <c r="C5" s="1">
        <f>F5+I5</f>
        <v>2034</v>
      </c>
      <c r="D5" s="1">
        <f>C5*100/B5</f>
        <v>69.872895912057714</v>
      </c>
      <c r="E5" s="1">
        <f>E6+E7+E8</f>
        <v>1510</v>
      </c>
      <c r="F5" s="1">
        <f t="shared" ref="F5:I5" si="0">F6+F7+F8</f>
        <v>1104</v>
      </c>
      <c r="G5" s="1">
        <f>F5*100/E5</f>
        <v>73.11258278145695</v>
      </c>
      <c r="H5" s="1">
        <f t="shared" si="0"/>
        <v>1401</v>
      </c>
      <c r="I5" s="1">
        <f t="shared" si="0"/>
        <v>930</v>
      </c>
      <c r="J5" s="1">
        <f>I5*100/H5</f>
        <v>66.381156316916488</v>
      </c>
    </row>
    <row r="6" spans="1:10" x14ac:dyDescent="0.2">
      <c r="A6" s="3" t="s">
        <v>45</v>
      </c>
      <c r="B6" s="1">
        <f t="shared" ref="B6:C8" si="1">E6+H6</f>
        <v>1102</v>
      </c>
      <c r="C6" s="1">
        <f t="shared" si="1"/>
        <v>742</v>
      </c>
      <c r="D6" s="1">
        <f t="shared" ref="D6:D8" si="2">C6*100/B6</f>
        <v>67.332123411978216</v>
      </c>
      <c r="E6" s="1">
        <v>557</v>
      </c>
      <c r="F6" s="1">
        <v>386</v>
      </c>
      <c r="G6" s="1">
        <f t="shared" ref="G6:G8" si="3">F6*100/E6</f>
        <v>69.299820466786358</v>
      </c>
      <c r="H6" s="1">
        <v>545</v>
      </c>
      <c r="I6" s="1">
        <v>356</v>
      </c>
      <c r="J6" s="1">
        <f t="shared" ref="J6:J8" si="4">I6*100/H6</f>
        <v>65.321100917431195</v>
      </c>
    </row>
    <row r="7" spans="1:10" x14ac:dyDescent="0.2">
      <c r="A7" s="3" t="s">
        <v>46</v>
      </c>
      <c r="B7" s="1">
        <f t="shared" si="1"/>
        <v>773</v>
      </c>
      <c r="C7" s="1">
        <f t="shared" si="1"/>
        <v>693</v>
      </c>
      <c r="D7" s="1">
        <f t="shared" si="2"/>
        <v>89.650711513583445</v>
      </c>
      <c r="E7" s="1">
        <v>410</v>
      </c>
      <c r="F7" s="1">
        <v>374</v>
      </c>
      <c r="G7" s="1">
        <f t="shared" si="3"/>
        <v>91.219512195121951</v>
      </c>
      <c r="H7" s="1">
        <v>363</v>
      </c>
      <c r="I7" s="1">
        <v>319</v>
      </c>
      <c r="J7" s="1">
        <f t="shared" si="4"/>
        <v>87.878787878787875</v>
      </c>
    </row>
    <row r="8" spans="1:10" x14ac:dyDescent="0.2">
      <c r="A8" s="3" t="s">
        <v>47</v>
      </c>
      <c r="B8" s="1">
        <f t="shared" si="1"/>
        <v>1036</v>
      </c>
      <c r="C8" s="1">
        <f t="shared" si="1"/>
        <v>599</v>
      </c>
      <c r="D8" s="1">
        <f t="shared" si="2"/>
        <v>57.818532818532816</v>
      </c>
      <c r="E8" s="1">
        <v>543</v>
      </c>
      <c r="F8" s="1">
        <v>344</v>
      </c>
      <c r="G8" s="1">
        <f t="shared" si="3"/>
        <v>63.351749539594842</v>
      </c>
      <c r="H8" s="1">
        <v>493</v>
      </c>
      <c r="I8" s="1">
        <v>255</v>
      </c>
      <c r="J8" s="1">
        <f t="shared" si="4"/>
        <v>51.724137931034484</v>
      </c>
    </row>
    <row r="9" spans="1:10" x14ac:dyDescent="0.2">
      <c r="A9" s="23" t="s">
        <v>171</v>
      </c>
      <c r="B9" s="24"/>
      <c r="C9" s="24"/>
      <c r="D9" s="24"/>
      <c r="E9" s="24"/>
      <c r="F9" s="24"/>
      <c r="G9" s="24"/>
      <c r="H9" s="24"/>
      <c r="I9" s="24"/>
      <c r="J9" s="24"/>
    </row>
    <row r="12" spans="1:10" x14ac:dyDescent="0.2">
      <c r="A12" s="3" t="s">
        <v>53</v>
      </c>
    </row>
    <row r="13" spans="1:10" x14ac:dyDescent="0.2">
      <c r="A13" s="4"/>
      <c r="B13" s="25">
        <v>1920</v>
      </c>
      <c r="C13" s="26">
        <v>1912</v>
      </c>
    </row>
    <row r="14" spans="1:10" x14ac:dyDescent="0.2">
      <c r="A14" s="3" t="s">
        <v>17</v>
      </c>
      <c r="B14" s="1">
        <f>B15+B16</f>
        <v>2034</v>
      </c>
      <c r="C14" s="1">
        <f>C15+C16</f>
        <v>1936</v>
      </c>
    </row>
    <row r="15" spans="1:10" x14ac:dyDescent="0.2">
      <c r="A15" s="3" t="s">
        <v>14</v>
      </c>
      <c r="B15" s="1">
        <v>1104</v>
      </c>
      <c r="C15" s="1">
        <v>1099</v>
      </c>
    </row>
    <row r="16" spans="1:10" x14ac:dyDescent="0.2">
      <c r="A16" s="3" t="s">
        <v>15</v>
      </c>
      <c r="B16" s="1">
        <v>930</v>
      </c>
      <c r="C16" s="1">
        <v>837</v>
      </c>
    </row>
    <row r="17" spans="1:3" x14ac:dyDescent="0.2">
      <c r="A17" s="23" t="s">
        <v>171</v>
      </c>
      <c r="B17" s="24"/>
      <c r="C17" s="24"/>
    </row>
  </sheetData>
  <mergeCells count="3"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B8B57-D8C8-4D04-8348-834FF7CD9466}">
  <dimension ref="A1:D16"/>
  <sheetViews>
    <sheetView view="pageBreakPreview" zoomScale="125" zoomScaleNormal="100" zoomScaleSheetLayoutView="125" workbookViewId="0">
      <selection activeCell="A16" sqref="A16:D16"/>
    </sheetView>
  </sheetViews>
  <sheetFormatPr defaultRowHeight="10.199999999999999" x14ac:dyDescent="0.2"/>
  <cols>
    <col min="1" max="1" width="18" style="3" customWidth="1"/>
    <col min="2" max="16384" width="8.88671875" style="1"/>
  </cols>
  <sheetData>
    <row r="1" spans="1:4" x14ac:dyDescent="0.2">
      <c r="A1" s="3" t="s">
        <v>54</v>
      </c>
    </row>
    <row r="2" spans="1:4" x14ac:dyDescent="0.2">
      <c r="A2" s="4"/>
      <c r="B2" s="7" t="s">
        <v>0</v>
      </c>
      <c r="C2" s="7" t="s">
        <v>14</v>
      </c>
      <c r="D2" s="8" t="s">
        <v>15</v>
      </c>
    </row>
    <row r="3" spans="1:4" x14ac:dyDescent="0.2">
      <c r="A3" s="3" t="s">
        <v>55</v>
      </c>
      <c r="B3" s="1">
        <v>5683</v>
      </c>
      <c r="C3" s="1">
        <v>2941</v>
      </c>
      <c r="D3" s="1">
        <v>2742</v>
      </c>
    </row>
    <row r="4" spans="1:4" x14ac:dyDescent="0.2">
      <c r="A4" s="3" t="s">
        <v>56</v>
      </c>
      <c r="B4" s="1">
        <v>239</v>
      </c>
      <c r="C4" s="1">
        <v>107</v>
      </c>
      <c r="D4" s="1">
        <v>132</v>
      </c>
    </row>
    <row r="5" spans="1:4" x14ac:dyDescent="0.2">
      <c r="A5" s="3" t="s">
        <v>57</v>
      </c>
      <c r="B5" s="1">
        <f>B4*100/B3</f>
        <v>4.2055252507478444</v>
      </c>
      <c r="C5" s="1">
        <f t="shared" ref="C5:D5" si="0">C4*100/C3</f>
        <v>3.6382182930975859</v>
      </c>
      <c r="D5" s="1">
        <f t="shared" si="0"/>
        <v>4.814004376367615</v>
      </c>
    </row>
    <row r="7" spans="1:4" x14ac:dyDescent="0.2">
      <c r="A7" s="3" t="s">
        <v>58</v>
      </c>
    </row>
    <row r="8" spans="1:4" x14ac:dyDescent="0.2">
      <c r="A8" s="3" t="s">
        <v>20</v>
      </c>
      <c r="B8" s="1">
        <f>C8+D8</f>
        <v>33</v>
      </c>
      <c r="C8" s="1">
        <v>15</v>
      </c>
      <c r="D8" s="1">
        <v>18</v>
      </c>
    </row>
    <row r="9" spans="1:4" x14ac:dyDescent="0.2">
      <c r="A9" s="3" t="s">
        <v>21</v>
      </c>
      <c r="B9" s="1">
        <f t="shared" ref="B9:B15" si="1">C9+D9</f>
        <v>4</v>
      </c>
      <c r="C9" s="1">
        <v>1</v>
      </c>
      <c r="D9" s="1">
        <v>3</v>
      </c>
    </row>
    <row r="10" spans="1:4" x14ac:dyDescent="0.2">
      <c r="A10" s="3" t="s">
        <v>22</v>
      </c>
      <c r="B10" s="1">
        <f t="shared" si="1"/>
        <v>6</v>
      </c>
      <c r="C10" s="1">
        <v>5</v>
      </c>
      <c r="D10" s="1">
        <v>1</v>
      </c>
    </row>
    <row r="11" spans="1:4" x14ac:dyDescent="0.2">
      <c r="A11" s="3" t="s">
        <v>23</v>
      </c>
      <c r="B11" s="1">
        <f t="shared" si="1"/>
        <v>30</v>
      </c>
      <c r="C11" s="1">
        <v>13</v>
      </c>
      <c r="D11" s="1">
        <v>17</v>
      </c>
    </row>
    <row r="12" spans="1:4" x14ac:dyDescent="0.2">
      <c r="A12" s="3" t="s">
        <v>24</v>
      </c>
      <c r="B12" s="1">
        <f t="shared" si="1"/>
        <v>30</v>
      </c>
      <c r="C12" s="1">
        <v>16</v>
      </c>
      <c r="D12" s="1">
        <v>14</v>
      </c>
    </row>
    <row r="13" spans="1:4" x14ac:dyDescent="0.2">
      <c r="A13" s="3" t="s">
        <v>25</v>
      </c>
      <c r="B13" s="1">
        <f t="shared" si="1"/>
        <v>33</v>
      </c>
      <c r="C13" s="1">
        <v>12</v>
      </c>
      <c r="D13" s="1">
        <v>21</v>
      </c>
    </row>
    <row r="14" spans="1:4" x14ac:dyDescent="0.2">
      <c r="A14" s="3" t="s">
        <v>26</v>
      </c>
      <c r="B14" s="1">
        <f t="shared" si="1"/>
        <v>35</v>
      </c>
      <c r="C14" s="1">
        <v>15</v>
      </c>
      <c r="D14" s="1">
        <v>20</v>
      </c>
    </row>
    <row r="15" spans="1:4" x14ac:dyDescent="0.2">
      <c r="A15" s="3" t="s">
        <v>35</v>
      </c>
      <c r="B15" s="1">
        <f t="shared" si="1"/>
        <v>68</v>
      </c>
      <c r="C15" s="1">
        <v>30</v>
      </c>
      <c r="D15" s="1">
        <v>38</v>
      </c>
    </row>
    <row r="16" spans="1:4" x14ac:dyDescent="0.2">
      <c r="A16" s="23" t="s">
        <v>171</v>
      </c>
      <c r="B16" s="24"/>
      <c r="C16" s="24"/>
      <c r="D16" s="2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1638A-7A64-4951-BFF7-B749F910805F}">
  <dimension ref="A1:F19"/>
  <sheetViews>
    <sheetView view="pageBreakPreview" zoomScale="125" zoomScaleNormal="100" zoomScaleSheetLayoutView="125" workbookViewId="0">
      <selection activeCell="A19" sqref="A19:F19"/>
    </sheetView>
  </sheetViews>
  <sheetFormatPr defaultRowHeight="10.199999999999999" x14ac:dyDescent="0.2"/>
  <cols>
    <col min="1" max="1" width="18" style="3" customWidth="1"/>
    <col min="2" max="16384" width="8.88671875" style="1"/>
  </cols>
  <sheetData>
    <row r="1" spans="1:6" x14ac:dyDescent="0.2">
      <c r="A1" s="3" t="s">
        <v>76</v>
      </c>
    </row>
    <row r="2" spans="1:6" x14ac:dyDescent="0.2">
      <c r="A2" s="4"/>
      <c r="B2" s="7" t="s">
        <v>0</v>
      </c>
      <c r="C2" s="7" t="s">
        <v>6</v>
      </c>
      <c r="D2" s="7" t="s">
        <v>7</v>
      </c>
      <c r="E2" s="7" t="s">
        <v>8</v>
      </c>
      <c r="F2" s="8" t="s">
        <v>75</v>
      </c>
    </row>
    <row r="3" spans="1:6" x14ac:dyDescent="0.2">
      <c r="A3" s="3" t="s">
        <v>59</v>
      </c>
      <c r="B3" s="1">
        <f>SUM(C3:F3)</f>
        <v>1420</v>
      </c>
      <c r="C3" s="1">
        <v>1345</v>
      </c>
      <c r="D3" s="1">
        <v>36</v>
      </c>
      <c r="E3" s="1">
        <v>33</v>
      </c>
      <c r="F3" s="1">
        <v>6</v>
      </c>
    </row>
    <row r="4" spans="1:6" x14ac:dyDescent="0.2">
      <c r="A4" s="3" t="s">
        <v>60</v>
      </c>
      <c r="B4" s="1">
        <f t="shared" ref="B4:B18" si="0">SUM(C4:F4)</f>
        <v>866</v>
      </c>
      <c r="C4" s="1">
        <v>833</v>
      </c>
      <c r="D4" s="1">
        <v>13</v>
      </c>
      <c r="E4" s="1">
        <v>20</v>
      </c>
      <c r="F4" s="1">
        <v>0</v>
      </c>
    </row>
    <row r="5" spans="1:6" x14ac:dyDescent="0.2">
      <c r="A5" s="3" t="s">
        <v>61</v>
      </c>
      <c r="B5" s="1">
        <f t="shared" si="0"/>
        <v>796</v>
      </c>
      <c r="C5" s="1">
        <v>787</v>
      </c>
      <c r="D5" s="1">
        <v>9</v>
      </c>
      <c r="E5" s="1">
        <v>0</v>
      </c>
      <c r="F5" s="1">
        <v>0</v>
      </c>
    </row>
    <row r="6" spans="1:6" x14ac:dyDescent="0.2">
      <c r="A6" s="3" t="s">
        <v>62</v>
      </c>
      <c r="B6" s="1">
        <f t="shared" si="0"/>
        <v>22</v>
      </c>
      <c r="C6" s="1">
        <v>20</v>
      </c>
      <c r="D6" s="1">
        <v>0</v>
      </c>
      <c r="E6" s="1">
        <v>2</v>
      </c>
      <c r="F6" s="1">
        <v>0</v>
      </c>
    </row>
    <row r="7" spans="1:6" x14ac:dyDescent="0.2">
      <c r="A7" s="3" t="s">
        <v>63</v>
      </c>
      <c r="B7" s="1">
        <f t="shared" si="0"/>
        <v>48</v>
      </c>
      <c r="C7" s="1">
        <v>26</v>
      </c>
      <c r="D7" s="1">
        <v>4</v>
      </c>
      <c r="E7" s="1">
        <v>18</v>
      </c>
      <c r="F7" s="1">
        <v>0</v>
      </c>
    </row>
    <row r="8" spans="1:6" x14ac:dyDescent="0.2">
      <c r="A8" s="3" t="s">
        <v>64</v>
      </c>
      <c r="B8" s="1">
        <f t="shared" si="0"/>
        <v>469</v>
      </c>
      <c r="C8" s="1">
        <v>463</v>
      </c>
      <c r="D8" s="1">
        <v>3</v>
      </c>
      <c r="E8" s="1">
        <v>0</v>
      </c>
      <c r="F8" s="1">
        <v>3</v>
      </c>
    </row>
    <row r="9" spans="1:6" x14ac:dyDescent="0.2">
      <c r="A9" s="3" t="s">
        <v>65</v>
      </c>
      <c r="B9" s="1">
        <f t="shared" si="0"/>
        <v>453</v>
      </c>
      <c r="C9" s="1">
        <v>449</v>
      </c>
      <c r="D9" s="1">
        <v>3</v>
      </c>
      <c r="E9" s="1">
        <v>0</v>
      </c>
      <c r="F9" s="1">
        <v>1</v>
      </c>
    </row>
    <row r="10" spans="1:6" x14ac:dyDescent="0.2">
      <c r="A10" s="3" t="s">
        <v>66</v>
      </c>
      <c r="B10" s="1">
        <f t="shared" si="0"/>
        <v>11</v>
      </c>
      <c r="C10" s="1">
        <v>11</v>
      </c>
      <c r="D10" s="1">
        <v>0</v>
      </c>
      <c r="E10" s="1">
        <v>0</v>
      </c>
      <c r="F10" s="1">
        <v>0</v>
      </c>
    </row>
    <row r="11" spans="1:6" x14ac:dyDescent="0.2">
      <c r="A11" s="3" t="s">
        <v>67</v>
      </c>
      <c r="B11" s="1">
        <f t="shared" si="0"/>
        <v>5</v>
      </c>
      <c r="C11" s="1">
        <v>3</v>
      </c>
      <c r="D11" s="1">
        <v>0</v>
      </c>
      <c r="E11" s="1">
        <v>0</v>
      </c>
      <c r="F11" s="1">
        <v>2</v>
      </c>
    </row>
    <row r="12" spans="1:6" x14ac:dyDescent="0.2">
      <c r="A12" s="3" t="s">
        <v>68</v>
      </c>
      <c r="B12" s="1">
        <f t="shared" si="0"/>
        <v>31</v>
      </c>
      <c r="C12" s="1">
        <v>17</v>
      </c>
      <c r="D12" s="1">
        <v>8</v>
      </c>
      <c r="E12" s="1">
        <v>5</v>
      </c>
      <c r="F12" s="1">
        <v>1</v>
      </c>
    </row>
    <row r="13" spans="1:6" x14ac:dyDescent="0.2">
      <c r="A13" s="3" t="s">
        <v>69</v>
      </c>
      <c r="B13" s="1">
        <f t="shared" si="0"/>
        <v>13</v>
      </c>
      <c r="C13" s="1">
        <v>6</v>
      </c>
      <c r="D13" s="1">
        <v>6</v>
      </c>
      <c r="E13" s="1">
        <v>1</v>
      </c>
      <c r="F13" s="1">
        <v>0</v>
      </c>
    </row>
    <row r="14" spans="1:6" x14ac:dyDescent="0.2">
      <c r="A14" s="3" t="s">
        <v>70</v>
      </c>
      <c r="B14" s="1">
        <f t="shared" si="0"/>
        <v>18</v>
      </c>
      <c r="C14" s="1">
        <v>11</v>
      </c>
      <c r="D14" s="1">
        <v>2</v>
      </c>
      <c r="E14" s="1">
        <v>4</v>
      </c>
      <c r="F14" s="1">
        <v>1</v>
      </c>
    </row>
    <row r="15" spans="1:6" x14ac:dyDescent="0.2">
      <c r="A15" s="3" t="s">
        <v>71</v>
      </c>
      <c r="B15" s="1">
        <f t="shared" si="0"/>
        <v>19</v>
      </c>
      <c r="C15" s="1">
        <v>11</v>
      </c>
      <c r="D15" s="1">
        <v>7</v>
      </c>
      <c r="E15" s="1">
        <v>1</v>
      </c>
      <c r="F15" s="1">
        <v>0</v>
      </c>
    </row>
    <row r="16" spans="1:6" x14ac:dyDescent="0.2">
      <c r="A16" s="3" t="s">
        <v>72</v>
      </c>
      <c r="B16" s="1">
        <f t="shared" si="0"/>
        <v>17</v>
      </c>
      <c r="C16" s="1">
        <v>16</v>
      </c>
      <c r="D16" s="1">
        <v>0</v>
      </c>
      <c r="E16" s="1">
        <v>1</v>
      </c>
      <c r="F16" s="1">
        <v>0</v>
      </c>
    </row>
    <row r="17" spans="1:6" x14ac:dyDescent="0.2">
      <c r="A17" s="3" t="s">
        <v>73</v>
      </c>
      <c r="B17" s="1">
        <f t="shared" si="0"/>
        <v>12</v>
      </c>
      <c r="C17" s="1">
        <v>2</v>
      </c>
      <c r="D17" s="1">
        <v>4</v>
      </c>
      <c r="E17" s="1">
        <v>5</v>
      </c>
      <c r="F17" s="1">
        <v>1</v>
      </c>
    </row>
    <row r="18" spans="1:6" x14ac:dyDescent="0.2">
      <c r="A18" s="3" t="s">
        <v>74</v>
      </c>
      <c r="B18" s="1">
        <f t="shared" si="0"/>
        <v>6</v>
      </c>
      <c r="C18" s="1">
        <v>3</v>
      </c>
      <c r="D18" s="1">
        <v>1</v>
      </c>
      <c r="E18" s="1">
        <v>1</v>
      </c>
      <c r="F18" s="1">
        <v>1</v>
      </c>
    </row>
    <row r="19" spans="1:6" x14ac:dyDescent="0.2">
      <c r="A19" s="23" t="s">
        <v>171</v>
      </c>
      <c r="B19" s="24"/>
      <c r="C19" s="24"/>
      <c r="D19" s="24"/>
      <c r="E19" s="24"/>
      <c r="F19" s="2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A21C7-60FA-4F6A-B6BC-69746C6E35DE}">
  <dimension ref="A1:M83"/>
  <sheetViews>
    <sheetView view="pageBreakPreview" topLeftCell="A53" zoomScale="125" zoomScaleNormal="100" zoomScaleSheetLayoutView="125" workbookViewId="0">
      <selection activeCell="A83" sqref="A83:M83"/>
    </sheetView>
  </sheetViews>
  <sheetFormatPr defaultRowHeight="10.199999999999999" x14ac:dyDescent="0.2"/>
  <cols>
    <col min="1" max="1" width="18" style="3" customWidth="1"/>
    <col min="2" max="13" width="5.88671875" style="1" customWidth="1"/>
    <col min="14" max="16384" width="8.88671875" style="1"/>
  </cols>
  <sheetData>
    <row r="1" spans="1:13" x14ac:dyDescent="0.2">
      <c r="A1" s="3" t="s">
        <v>169</v>
      </c>
    </row>
    <row r="2" spans="1:13" x14ac:dyDescent="0.2">
      <c r="A2" s="9"/>
      <c r="B2" s="15" t="s">
        <v>0</v>
      </c>
      <c r="C2" s="15"/>
      <c r="D2" s="15"/>
      <c r="E2" s="15" t="s">
        <v>167</v>
      </c>
      <c r="F2" s="15"/>
      <c r="G2" s="15"/>
      <c r="H2" s="15" t="s">
        <v>75</v>
      </c>
      <c r="I2" s="15"/>
      <c r="J2" s="15"/>
      <c r="K2" s="5">
        <v>1912</v>
      </c>
      <c r="L2" s="5"/>
      <c r="M2" s="6"/>
    </row>
    <row r="3" spans="1:13" x14ac:dyDescent="0.2">
      <c r="A3" s="10"/>
      <c r="B3" s="7" t="s">
        <v>0</v>
      </c>
      <c r="C3" s="7" t="s">
        <v>14</v>
      </c>
      <c r="D3" s="7" t="s">
        <v>15</v>
      </c>
      <c r="E3" s="7" t="s">
        <v>0</v>
      </c>
      <c r="F3" s="7" t="s">
        <v>14</v>
      </c>
      <c r="G3" s="7" t="s">
        <v>15</v>
      </c>
      <c r="H3" s="7" t="s">
        <v>0</v>
      </c>
      <c r="I3" s="7" t="s">
        <v>14</v>
      </c>
      <c r="J3" s="7" t="s">
        <v>15</v>
      </c>
      <c r="K3" s="7" t="s">
        <v>0</v>
      </c>
      <c r="L3" s="7" t="s">
        <v>14</v>
      </c>
      <c r="M3" s="8" t="s">
        <v>15</v>
      </c>
    </row>
    <row r="4" spans="1:13" x14ac:dyDescent="0.2">
      <c r="A4" s="3" t="s">
        <v>88</v>
      </c>
      <c r="B4" s="1">
        <f>C4+D4</f>
        <v>8056</v>
      </c>
      <c r="C4" s="1">
        <v>4139</v>
      </c>
      <c r="D4" s="1">
        <v>3917</v>
      </c>
      <c r="E4" s="1">
        <f>F4+G4</f>
        <v>7776</v>
      </c>
      <c r="F4" s="1">
        <v>3975</v>
      </c>
      <c r="G4" s="1">
        <v>3801</v>
      </c>
      <c r="H4" s="1">
        <f>B4-E4</f>
        <v>280</v>
      </c>
      <c r="I4" s="1">
        <f t="shared" ref="I4:J4" si="0">C4-F4</f>
        <v>164</v>
      </c>
      <c r="J4" s="1">
        <f t="shared" si="0"/>
        <v>116</v>
      </c>
      <c r="K4" s="1">
        <f>L4+M4</f>
        <v>7251</v>
      </c>
      <c r="L4" s="1">
        <v>3836</v>
      </c>
      <c r="M4" s="1">
        <v>3415</v>
      </c>
    </row>
    <row r="5" spans="1:13" x14ac:dyDescent="0.2">
      <c r="A5" s="3" t="s">
        <v>89</v>
      </c>
      <c r="B5" s="1">
        <f t="shared" ref="B5:B68" si="1">C5+D5</f>
        <v>3777</v>
      </c>
      <c r="C5" s="1">
        <v>1928</v>
      </c>
      <c r="D5" s="1">
        <v>1849</v>
      </c>
      <c r="E5" s="1">
        <f t="shared" ref="E5:E68" si="2">F5+G5</f>
        <v>3526</v>
      </c>
      <c r="F5" s="1">
        <v>1782</v>
      </c>
      <c r="G5" s="1">
        <v>1744</v>
      </c>
      <c r="H5" s="1">
        <f t="shared" ref="H5:H68" si="3">B5-E5</f>
        <v>251</v>
      </c>
      <c r="I5" s="1">
        <f t="shared" ref="I5:I68" si="4">C5-F5</f>
        <v>146</v>
      </c>
      <c r="J5" s="1">
        <f t="shared" ref="J5:J68" si="5">D5-G5</f>
        <v>105</v>
      </c>
      <c r="K5" s="1">
        <f t="shared" ref="K5:K68" si="6">L5+M5</f>
        <v>3186</v>
      </c>
      <c r="L5" s="1">
        <v>1678</v>
      </c>
      <c r="M5" s="1">
        <v>1508</v>
      </c>
    </row>
    <row r="6" spans="1:13" x14ac:dyDescent="0.2">
      <c r="A6" s="3" t="s">
        <v>90</v>
      </c>
      <c r="B6" s="1">
        <f t="shared" si="1"/>
        <v>573</v>
      </c>
      <c r="C6" s="1">
        <v>279</v>
      </c>
      <c r="D6" s="1">
        <v>294</v>
      </c>
      <c r="E6" s="1">
        <f t="shared" si="2"/>
        <v>564</v>
      </c>
      <c r="F6" s="1">
        <v>274</v>
      </c>
      <c r="G6" s="1">
        <v>290</v>
      </c>
      <c r="H6" s="1">
        <f t="shared" si="3"/>
        <v>9</v>
      </c>
      <c r="I6" s="1">
        <f t="shared" si="4"/>
        <v>5</v>
      </c>
      <c r="J6" s="1">
        <f t="shared" si="5"/>
        <v>4</v>
      </c>
      <c r="K6" s="1">
        <f t="shared" si="6"/>
        <v>507</v>
      </c>
      <c r="L6" s="1">
        <v>240</v>
      </c>
      <c r="M6" s="1">
        <v>267</v>
      </c>
    </row>
    <row r="7" spans="1:13" x14ac:dyDescent="0.2">
      <c r="A7" s="3" t="s">
        <v>91</v>
      </c>
      <c r="B7" s="1">
        <f t="shared" si="1"/>
        <v>216</v>
      </c>
      <c r="C7" s="1">
        <v>112</v>
      </c>
      <c r="D7" s="1">
        <v>104</v>
      </c>
      <c r="E7" s="1">
        <f t="shared" si="2"/>
        <v>207</v>
      </c>
      <c r="F7" s="1">
        <v>107</v>
      </c>
      <c r="G7" s="1">
        <v>100</v>
      </c>
      <c r="H7" s="1">
        <f t="shared" si="3"/>
        <v>9</v>
      </c>
      <c r="I7" s="1">
        <f t="shared" si="4"/>
        <v>5</v>
      </c>
      <c r="J7" s="1">
        <f t="shared" si="5"/>
        <v>4</v>
      </c>
      <c r="K7" s="1">
        <f t="shared" si="6"/>
        <v>203</v>
      </c>
      <c r="L7" s="1">
        <v>103</v>
      </c>
      <c r="M7" s="1">
        <v>100</v>
      </c>
    </row>
    <row r="8" spans="1:13" x14ac:dyDescent="0.2">
      <c r="A8" s="3" t="s">
        <v>92</v>
      </c>
      <c r="B8" s="1">
        <f t="shared" si="1"/>
        <v>69</v>
      </c>
      <c r="C8" s="1">
        <v>34</v>
      </c>
      <c r="D8" s="1">
        <v>35</v>
      </c>
      <c r="E8" s="1">
        <f t="shared" si="2"/>
        <v>69</v>
      </c>
      <c r="F8" s="1">
        <v>34</v>
      </c>
      <c r="G8" s="1">
        <v>35</v>
      </c>
      <c r="H8" s="1">
        <f t="shared" si="3"/>
        <v>0</v>
      </c>
      <c r="I8" s="1">
        <f t="shared" si="4"/>
        <v>0</v>
      </c>
      <c r="J8" s="1">
        <f t="shared" si="5"/>
        <v>0</v>
      </c>
      <c r="K8" s="1">
        <f t="shared" si="6"/>
        <v>58</v>
      </c>
      <c r="L8" s="1">
        <v>29</v>
      </c>
      <c r="M8" s="1">
        <v>29</v>
      </c>
    </row>
    <row r="9" spans="1:13" x14ac:dyDescent="0.2">
      <c r="A9" s="3" t="s">
        <v>93</v>
      </c>
      <c r="B9" s="1">
        <f t="shared" si="1"/>
        <v>288</v>
      </c>
      <c r="C9" s="1">
        <v>133</v>
      </c>
      <c r="D9" s="1">
        <v>155</v>
      </c>
      <c r="E9" s="1">
        <f t="shared" si="2"/>
        <v>288</v>
      </c>
      <c r="F9" s="1">
        <v>133</v>
      </c>
      <c r="G9" s="1">
        <v>155</v>
      </c>
      <c r="H9" s="1">
        <f t="shared" si="3"/>
        <v>0</v>
      </c>
      <c r="I9" s="1">
        <f t="shared" si="4"/>
        <v>0</v>
      </c>
      <c r="J9" s="1">
        <f t="shared" si="5"/>
        <v>0</v>
      </c>
      <c r="K9" s="1">
        <f t="shared" si="6"/>
        <v>246</v>
      </c>
      <c r="L9" s="1">
        <v>108</v>
      </c>
      <c r="M9" s="1">
        <v>138</v>
      </c>
    </row>
    <row r="10" spans="1:13" x14ac:dyDescent="0.2">
      <c r="A10" s="3" t="s">
        <v>94</v>
      </c>
      <c r="B10" s="1">
        <f t="shared" si="1"/>
        <v>1701</v>
      </c>
      <c r="C10" s="1">
        <v>909</v>
      </c>
      <c r="D10" s="1">
        <v>792</v>
      </c>
      <c r="E10" s="1">
        <f t="shared" si="2"/>
        <v>1480</v>
      </c>
      <c r="F10" s="1">
        <v>789</v>
      </c>
      <c r="G10" s="1">
        <v>691</v>
      </c>
      <c r="H10" s="1">
        <f t="shared" si="3"/>
        <v>221</v>
      </c>
      <c r="I10" s="1">
        <f t="shared" si="4"/>
        <v>120</v>
      </c>
      <c r="J10" s="1">
        <f t="shared" si="5"/>
        <v>101</v>
      </c>
      <c r="K10" s="1">
        <f t="shared" si="6"/>
        <v>1264</v>
      </c>
      <c r="L10" s="1">
        <v>613</v>
      </c>
      <c r="M10" s="1">
        <v>651</v>
      </c>
    </row>
    <row r="11" spans="1:13" x14ac:dyDescent="0.2">
      <c r="A11" s="3" t="s">
        <v>95</v>
      </c>
      <c r="B11" s="1">
        <f t="shared" si="1"/>
        <v>2</v>
      </c>
      <c r="C11" s="1">
        <v>1</v>
      </c>
      <c r="D11" s="1">
        <v>1</v>
      </c>
      <c r="E11" s="1">
        <f t="shared" si="2"/>
        <v>0</v>
      </c>
      <c r="F11" s="1">
        <v>0</v>
      </c>
      <c r="G11" s="1">
        <v>0</v>
      </c>
      <c r="H11" s="1">
        <f t="shared" si="3"/>
        <v>2</v>
      </c>
      <c r="I11" s="1">
        <f t="shared" si="4"/>
        <v>1</v>
      </c>
      <c r="J11" s="1">
        <f t="shared" si="5"/>
        <v>1</v>
      </c>
      <c r="K11" s="1">
        <f t="shared" si="6"/>
        <v>0</v>
      </c>
      <c r="L11" s="1">
        <v>0</v>
      </c>
      <c r="M11" s="1">
        <v>0</v>
      </c>
    </row>
    <row r="12" spans="1:13" x14ac:dyDescent="0.2">
      <c r="A12" s="3" t="s">
        <v>96</v>
      </c>
      <c r="B12" s="1">
        <f t="shared" si="1"/>
        <v>55</v>
      </c>
      <c r="C12" s="1">
        <v>34</v>
      </c>
      <c r="D12" s="1">
        <v>21</v>
      </c>
      <c r="E12" s="1">
        <f t="shared" si="2"/>
        <v>48</v>
      </c>
      <c r="F12" s="1">
        <v>31</v>
      </c>
      <c r="G12" s="1">
        <v>17</v>
      </c>
      <c r="H12" s="1">
        <f t="shared" si="3"/>
        <v>7</v>
      </c>
      <c r="I12" s="1">
        <f t="shared" si="4"/>
        <v>3</v>
      </c>
      <c r="J12" s="1">
        <f t="shared" si="5"/>
        <v>4</v>
      </c>
      <c r="K12" s="1">
        <f t="shared" si="6"/>
        <v>0</v>
      </c>
      <c r="L12" s="1">
        <v>0</v>
      </c>
      <c r="M12" s="1">
        <v>0</v>
      </c>
    </row>
    <row r="13" spans="1:13" x14ac:dyDescent="0.2">
      <c r="A13" s="3" t="s">
        <v>97</v>
      </c>
      <c r="B13" s="1">
        <f t="shared" si="1"/>
        <v>202</v>
      </c>
      <c r="C13" s="1">
        <v>106</v>
      </c>
      <c r="D13" s="1">
        <v>96</v>
      </c>
      <c r="E13" s="1">
        <f t="shared" si="2"/>
        <v>202</v>
      </c>
      <c r="F13" s="1">
        <v>106</v>
      </c>
      <c r="G13" s="1">
        <v>96</v>
      </c>
      <c r="H13" s="1">
        <f t="shared" si="3"/>
        <v>0</v>
      </c>
      <c r="I13" s="1">
        <f t="shared" si="4"/>
        <v>0</v>
      </c>
      <c r="J13" s="1">
        <f t="shared" si="5"/>
        <v>0</v>
      </c>
      <c r="K13" s="1">
        <f t="shared" si="6"/>
        <v>187</v>
      </c>
      <c r="L13" s="1">
        <v>104</v>
      </c>
      <c r="M13" s="1">
        <v>83</v>
      </c>
    </row>
    <row r="14" spans="1:13" x14ac:dyDescent="0.2">
      <c r="A14" s="3" t="s">
        <v>98</v>
      </c>
      <c r="B14" s="1">
        <f t="shared" si="1"/>
        <v>55</v>
      </c>
      <c r="C14" s="1">
        <v>27</v>
      </c>
      <c r="D14" s="1">
        <v>28</v>
      </c>
      <c r="E14" s="1">
        <f t="shared" si="2"/>
        <v>53</v>
      </c>
      <c r="F14" s="1">
        <v>25</v>
      </c>
      <c r="G14" s="1">
        <v>28</v>
      </c>
      <c r="H14" s="1">
        <f t="shared" si="3"/>
        <v>2</v>
      </c>
      <c r="I14" s="1">
        <f t="shared" si="4"/>
        <v>2</v>
      </c>
      <c r="J14" s="1">
        <f t="shared" si="5"/>
        <v>0</v>
      </c>
      <c r="K14" s="1">
        <f t="shared" si="6"/>
        <v>97</v>
      </c>
      <c r="L14" s="1">
        <v>25</v>
      </c>
      <c r="M14" s="1">
        <v>72</v>
      </c>
    </row>
    <row r="15" spans="1:13" x14ac:dyDescent="0.2">
      <c r="A15" s="3" t="s">
        <v>99</v>
      </c>
      <c r="B15" s="1">
        <f t="shared" si="1"/>
        <v>515</v>
      </c>
      <c r="C15" s="1">
        <v>289</v>
      </c>
      <c r="D15" s="1">
        <v>226</v>
      </c>
      <c r="E15" s="1">
        <f t="shared" si="2"/>
        <v>407</v>
      </c>
      <c r="F15" s="1">
        <v>213</v>
      </c>
      <c r="G15" s="1">
        <v>194</v>
      </c>
      <c r="H15" s="1">
        <f t="shared" si="3"/>
        <v>108</v>
      </c>
      <c r="I15" s="1">
        <f t="shared" si="4"/>
        <v>76</v>
      </c>
      <c r="J15" s="1">
        <f t="shared" si="5"/>
        <v>32</v>
      </c>
      <c r="K15" s="1">
        <f t="shared" si="6"/>
        <v>523</v>
      </c>
      <c r="L15" s="1">
        <v>249</v>
      </c>
      <c r="M15" s="1">
        <v>274</v>
      </c>
    </row>
    <row r="16" spans="1:13" x14ac:dyDescent="0.2">
      <c r="A16" s="3" t="s">
        <v>100</v>
      </c>
      <c r="B16" s="1">
        <f t="shared" si="1"/>
        <v>75</v>
      </c>
      <c r="C16" s="1">
        <v>44</v>
      </c>
      <c r="D16" s="1">
        <v>31</v>
      </c>
      <c r="E16" s="1">
        <f t="shared" si="2"/>
        <v>72</v>
      </c>
      <c r="F16" s="1">
        <v>41</v>
      </c>
      <c r="G16" s="1">
        <v>31</v>
      </c>
      <c r="H16" s="1">
        <f t="shared" si="3"/>
        <v>3</v>
      </c>
      <c r="I16" s="1">
        <f t="shared" si="4"/>
        <v>3</v>
      </c>
      <c r="J16" s="1">
        <f t="shared" si="5"/>
        <v>0</v>
      </c>
      <c r="K16" s="1">
        <f t="shared" si="6"/>
        <v>103</v>
      </c>
      <c r="L16" s="1">
        <v>39</v>
      </c>
      <c r="M16" s="1">
        <v>64</v>
      </c>
    </row>
    <row r="17" spans="1:13" x14ac:dyDescent="0.2">
      <c r="A17" s="3" t="s">
        <v>101</v>
      </c>
      <c r="B17" s="1">
        <f t="shared" si="1"/>
        <v>12</v>
      </c>
      <c r="C17" s="1">
        <v>3</v>
      </c>
      <c r="D17" s="1">
        <v>9</v>
      </c>
      <c r="E17" s="1">
        <f t="shared" si="2"/>
        <v>8</v>
      </c>
      <c r="F17" s="1">
        <v>2</v>
      </c>
      <c r="G17" s="1">
        <v>6</v>
      </c>
      <c r="H17" s="1">
        <f t="shared" si="3"/>
        <v>4</v>
      </c>
      <c r="I17" s="1">
        <f t="shared" si="4"/>
        <v>1</v>
      </c>
      <c r="J17" s="1">
        <f t="shared" si="5"/>
        <v>3</v>
      </c>
      <c r="K17" s="1">
        <f t="shared" si="6"/>
        <v>0</v>
      </c>
      <c r="L17" s="1">
        <v>0</v>
      </c>
      <c r="M17" s="1">
        <v>0</v>
      </c>
    </row>
    <row r="18" spans="1:13" x14ac:dyDescent="0.2">
      <c r="A18" s="3" t="s">
        <v>102</v>
      </c>
      <c r="B18" s="1">
        <f t="shared" si="1"/>
        <v>568</v>
      </c>
      <c r="C18" s="1">
        <v>282</v>
      </c>
      <c r="D18" s="1">
        <v>286</v>
      </c>
      <c r="E18" s="1">
        <f t="shared" si="2"/>
        <v>476</v>
      </c>
      <c r="F18" s="1">
        <v>241</v>
      </c>
      <c r="G18" s="1">
        <v>235</v>
      </c>
      <c r="H18" s="1">
        <f t="shared" si="3"/>
        <v>92</v>
      </c>
      <c r="I18" s="1">
        <f t="shared" si="4"/>
        <v>41</v>
      </c>
      <c r="J18" s="1">
        <f t="shared" si="5"/>
        <v>51</v>
      </c>
      <c r="K18" s="1">
        <f t="shared" si="6"/>
        <v>404</v>
      </c>
      <c r="L18" s="1">
        <v>196</v>
      </c>
      <c r="M18" s="1">
        <v>208</v>
      </c>
    </row>
    <row r="19" spans="1:13" x14ac:dyDescent="0.2">
      <c r="A19" s="3" t="s">
        <v>103</v>
      </c>
      <c r="B19" s="1">
        <f t="shared" si="1"/>
        <v>12</v>
      </c>
      <c r="C19" s="1">
        <v>8</v>
      </c>
      <c r="D19" s="1">
        <v>4</v>
      </c>
      <c r="E19" s="1">
        <f t="shared" si="2"/>
        <v>12</v>
      </c>
      <c r="F19" s="1">
        <v>8</v>
      </c>
      <c r="G19" s="1">
        <v>4</v>
      </c>
      <c r="H19" s="1">
        <f t="shared" si="3"/>
        <v>0</v>
      </c>
      <c r="I19" s="1">
        <f t="shared" si="4"/>
        <v>0</v>
      </c>
      <c r="J19" s="1">
        <f t="shared" si="5"/>
        <v>0</v>
      </c>
      <c r="K19" s="1">
        <f t="shared" si="6"/>
        <v>0</v>
      </c>
      <c r="L19" s="1">
        <v>0</v>
      </c>
      <c r="M19" s="1">
        <v>0</v>
      </c>
    </row>
    <row r="20" spans="1:13" x14ac:dyDescent="0.2">
      <c r="A20" s="3" t="s">
        <v>104</v>
      </c>
      <c r="B20" s="1">
        <f t="shared" si="1"/>
        <v>205</v>
      </c>
      <c r="C20" s="1">
        <v>115</v>
      </c>
      <c r="D20" s="1">
        <v>90</v>
      </c>
      <c r="E20" s="1">
        <f t="shared" si="2"/>
        <v>182</v>
      </c>
      <c r="F20" s="1">
        <v>102</v>
      </c>
      <c r="G20" s="1">
        <v>80</v>
      </c>
      <c r="H20" s="1">
        <f t="shared" si="3"/>
        <v>23</v>
      </c>
      <c r="I20" s="1">
        <f t="shared" si="4"/>
        <v>13</v>
      </c>
      <c r="J20" s="1">
        <f t="shared" si="5"/>
        <v>10</v>
      </c>
      <c r="K20" s="1">
        <f t="shared" si="6"/>
        <v>0</v>
      </c>
      <c r="L20" s="1">
        <v>0</v>
      </c>
      <c r="M20" s="1">
        <v>0</v>
      </c>
    </row>
    <row r="21" spans="1:13" x14ac:dyDescent="0.2">
      <c r="A21" s="3" t="s">
        <v>105</v>
      </c>
      <c r="B21" s="1">
        <f t="shared" si="1"/>
        <v>366</v>
      </c>
      <c r="C21" s="1">
        <v>187</v>
      </c>
      <c r="D21" s="1">
        <v>179</v>
      </c>
      <c r="E21" s="1">
        <f t="shared" si="2"/>
        <v>366</v>
      </c>
      <c r="F21" s="1">
        <v>187</v>
      </c>
      <c r="G21" s="1">
        <v>179</v>
      </c>
      <c r="H21" s="1">
        <f t="shared" si="3"/>
        <v>0</v>
      </c>
      <c r="I21" s="1">
        <f t="shared" si="4"/>
        <v>0</v>
      </c>
      <c r="J21" s="1">
        <f t="shared" si="5"/>
        <v>0</v>
      </c>
      <c r="K21" s="1">
        <f t="shared" si="6"/>
        <v>332</v>
      </c>
      <c r="L21" s="1">
        <v>163</v>
      </c>
      <c r="M21" s="1">
        <v>169</v>
      </c>
    </row>
    <row r="22" spans="1:13" x14ac:dyDescent="0.2">
      <c r="A22" s="3" t="s">
        <v>106</v>
      </c>
      <c r="B22" s="1">
        <f t="shared" si="1"/>
        <v>59</v>
      </c>
      <c r="C22" s="1">
        <v>28</v>
      </c>
      <c r="D22" s="1">
        <v>31</v>
      </c>
      <c r="E22" s="1">
        <f t="shared" si="2"/>
        <v>59</v>
      </c>
      <c r="F22" s="1">
        <v>28</v>
      </c>
      <c r="G22" s="1">
        <v>31</v>
      </c>
      <c r="H22" s="1">
        <f t="shared" si="3"/>
        <v>0</v>
      </c>
      <c r="I22" s="1">
        <f t="shared" si="4"/>
        <v>0</v>
      </c>
      <c r="J22" s="1">
        <f t="shared" si="5"/>
        <v>0</v>
      </c>
      <c r="K22" s="1">
        <f t="shared" si="6"/>
        <v>57</v>
      </c>
      <c r="L22" s="1">
        <v>26</v>
      </c>
      <c r="M22" s="1">
        <v>31</v>
      </c>
    </row>
    <row r="23" spans="1:13" x14ac:dyDescent="0.2">
      <c r="A23" s="3" t="s">
        <v>107</v>
      </c>
      <c r="B23" s="1">
        <f t="shared" si="1"/>
        <v>95</v>
      </c>
      <c r="C23" s="1">
        <v>50</v>
      </c>
      <c r="D23" s="1">
        <v>45</v>
      </c>
      <c r="E23" s="1">
        <f t="shared" si="2"/>
        <v>95</v>
      </c>
      <c r="F23" s="1">
        <v>50</v>
      </c>
      <c r="G23" s="1">
        <v>45</v>
      </c>
      <c r="H23" s="1">
        <f t="shared" si="3"/>
        <v>0</v>
      </c>
      <c r="I23" s="1">
        <f t="shared" si="4"/>
        <v>0</v>
      </c>
      <c r="J23" s="1">
        <f t="shared" si="5"/>
        <v>0</v>
      </c>
      <c r="K23" s="1">
        <f t="shared" si="6"/>
        <v>91</v>
      </c>
      <c r="L23" s="1">
        <v>39</v>
      </c>
      <c r="M23" s="1">
        <v>52</v>
      </c>
    </row>
    <row r="24" spans="1:13" x14ac:dyDescent="0.2">
      <c r="A24" s="3" t="s">
        <v>108</v>
      </c>
      <c r="B24" s="1">
        <f t="shared" si="1"/>
        <v>198</v>
      </c>
      <c r="C24" s="1">
        <v>103</v>
      </c>
      <c r="D24" s="1">
        <v>95</v>
      </c>
      <c r="E24" s="1">
        <f t="shared" si="2"/>
        <v>198</v>
      </c>
      <c r="F24" s="1">
        <v>103</v>
      </c>
      <c r="G24" s="1">
        <v>95</v>
      </c>
      <c r="H24" s="1">
        <f t="shared" si="3"/>
        <v>0</v>
      </c>
      <c r="I24" s="1">
        <f t="shared" si="4"/>
        <v>0</v>
      </c>
      <c r="J24" s="1">
        <f t="shared" si="5"/>
        <v>0</v>
      </c>
      <c r="K24" s="1">
        <f t="shared" si="6"/>
        <v>184</v>
      </c>
      <c r="L24" s="1">
        <v>98</v>
      </c>
      <c r="M24" s="1">
        <v>86</v>
      </c>
    </row>
    <row r="25" spans="1:13" x14ac:dyDescent="0.2">
      <c r="A25" s="3" t="s">
        <v>109</v>
      </c>
      <c r="B25" s="1">
        <f t="shared" si="1"/>
        <v>14</v>
      </c>
      <c r="C25" s="1">
        <v>6</v>
      </c>
      <c r="D25" s="1">
        <v>8</v>
      </c>
      <c r="E25" s="1">
        <f t="shared" si="2"/>
        <v>14</v>
      </c>
      <c r="F25" s="1">
        <v>6</v>
      </c>
      <c r="G25" s="1">
        <v>8</v>
      </c>
      <c r="H25" s="1">
        <f t="shared" si="3"/>
        <v>0</v>
      </c>
      <c r="I25" s="1">
        <f t="shared" si="4"/>
        <v>0</v>
      </c>
      <c r="J25" s="1">
        <f t="shared" si="5"/>
        <v>0</v>
      </c>
      <c r="K25" s="1">
        <f t="shared" si="6"/>
        <v>0</v>
      </c>
      <c r="L25" s="1">
        <v>0</v>
      </c>
      <c r="M25" s="1">
        <v>0</v>
      </c>
    </row>
    <row r="26" spans="1:13" x14ac:dyDescent="0.2">
      <c r="A26" s="3" t="s">
        <v>110</v>
      </c>
      <c r="B26" s="1">
        <f t="shared" si="1"/>
        <v>633</v>
      </c>
      <c r="C26" s="1">
        <v>300</v>
      </c>
      <c r="D26" s="1">
        <v>333</v>
      </c>
      <c r="E26" s="1">
        <f t="shared" si="2"/>
        <v>632</v>
      </c>
      <c r="F26" s="1">
        <v>299</v>
      </c>
      <c r="G26" s="1">
        <v>333</v>
      </c>
      <c r="H26" s="1">
        <f t="shared" si="3"/>
        <v>1</v>
      </c>
      <c r="I26" s="1">
        <f t="shared" si="4"/>
        <v>1</v>
      </c>
      <c r="J26" s="1">
        <f t="shared" si="5"/>
        <v>0</v>
      </c>
      <c r="K26" s="1">
        <f t="shared" si="6"/>
        <v>469</v>
      </c>
      <c r="L26" s="1">
        <v>246</v>
      </c>
      <c r="M26" s="1">
        <v>223</v>
      </c>
    </row>
    <row r="27" spans="1:13" x14ac:dyDescent="0.2">
      <c r="A27" s="3" t="s">
        <v>111</v>
      </c>
      <c r="B27" s="1">
        <f t="shared" si="1"/>
        <v>136</v>
      </c>
      <c r="C27" s="1">
        <v>60</v>
      </c>
      <c r="D27" s="1">
        <v>76</v>
      </c>
      <c r="E27" s="1">
        <f t="shared" si="2"/>
        <v>136</v>
      </c>
      <c r="F27" s="1">
        <v>60</v>
      </c>
      <c r="G27" s="1">
        <v>76</v>
      </c>
      <c r="H27" s="1">
        <f t="shared" si="3"/>
        <v>0</v>
      </c>
      <c r="I27" s="1">
        <f t="shared" si="4"/>
        <v>0</v>
      </c>
      <c r="J27" s="1">
        <f t="shared" si="5"/>
        <v>0</v>
      </c>
      <c r="K27" s="1">
        <f t="shared" si="6"/>
        <v>70</v>
      </c>
      <c r="L27" s="1">
        <v>30</v>
      </c>
      <c r="M27" s="1">
        <v>40</v>
      </c>
    </row>
    <row r="28" spans="1:13" x14ac:dyDescent="0.2">
      <c r="A28" s="3" t="s">
        <v>112</v>
      </c>
      <c r="B28" s="1">
        <f t="shared" si="1"/>
        <v>30</v>
      </c>
      <c r="C28" s="1">
        <v>15</v>
      </c>
      <c r="D28" s="1">
        <v>15</v>
      </c>
      <c r="E28" s="1">
        <f t="shared" si="2"/>
        <v>30</v>
      </c>
      <c r="F28" s="1">
        <v>15</v>
      </c>
      <c r="G28" s="1">
        <v>15</v>
      </c>
      <c r="H28" s="1">
        <f t="shared" si="3"/>
        <v>0</v>
      </c>
      <c r="I28" s="1">
        <f t="shared" si="4"/>
        <v>0</v>
      </c>
      <c r="J28" s="1">
        <f t="shared" si="5"/>
        <v>0</v>
      </c>
      <c r="K28" s="1">
        <f t="shared" si="6"/>
        <v>0</v>
      </c>
      <c r="L28" s="1">
        <v>0</v>
      </c>
      <c r="M28" s="1">
        <v>0</v>
      </c>
    </row>
    <row r="29" spans="1:13" x14ac:dyDescent="0.2">
      <c r="A29" s="3" t="s">
        <v>113</v>
      </c>
      <c r="B29" s="1">
        <f t="shared" si="1"/>
        <v>136</v>
      </c>
      <c r="C29" s="1">
        <v>68</v>
      </c>
      <c r="D29" s="1">
        <v>68</v>
      </c>
      <c r="E29" s="1">
        <f t="shared" si="2"/>
        <v>136</v>
      </c>
      <c r="F29" s="1">
        <v>68</v>
      </c>
      <c r="G29" s="1">
        <v>68</v>
      </c>
      <c r="H29" s="1">
        <f t="shared" si="3"/>
        <v>0</v>
      </c>
      <c r="I29" s="1">
        <f t="shared" si="4"/>
        <v>0</v>
      </c>
      <c r="J29" s="1">
        <f t="shared" si="5"/>
        <v>0</v>
      </c>
      <c r="K29" s="1">
        <f t="shared" si="6"/>
        <v>113</v>
      </c>
      <c r="L29" s="1">
        <v>67</v>
      </c>
      <c r="M29" s="1">
        <v>46</v>
      </c>
    </row>
    <row r="30" spans="1:13" x14ac:dyDescent="0.2">
      <c r="A30" s="3" t="s">
        <v>114</v>
      </c>
      <c r="B30" s="1">
        <f t="shared" si="1"/>
        <v>109</v>
      </c>
      <c r="C30" s="1">
        <v>53</v>
      </c>
      <c r="D30" s="1">
        <v>56</v>
      </c>
      <c r="E30" s="1">
        <f t="shared" si="2"/>
        <v>109</v>
      </c>
      <c r="F30" s="1">
        <v>53</v>
      </c>
      <c r="G30" s="1">
        <v>56</v>
      </c>
      <c r="H30" s="1">
        <f t="shared" si="3"/>
        <v>0</v>
      </c>
      <c r="I30" s="1">
        <f t="shared" si="4"/>
        <v>0</v>
      </c>
      <c r="J30" s="1">
        <f t="shared" si="5"/>
        <v>0</v>
      </c>
      <c r="K30" s="1">
        <f t="shared" si="6"/>
        <v>101</v>
      </c>
      <c r="L30" s="1">
        <v>53</v>
      </c>
      <c r="M30" s="1">
        <v>48</v>
      </c>
    </row>
    <row r="31" spans="1:13" x14ac:dyDescent="0.2">
      <c r="A31" s="3" t="s">
        <v>115</v>
      </c>
      <c r="B31" s="1">
        <f t="shared" si="1"/>
        <v>38</v>
      </c>
      <c r="C31" s="1">
        <v>21</v>
      </c>
      <c r="D31" s="1">
        <v>17</v>
      </c>
      <c r="E31" s="1">
        <f t="shared" si="2"/>
        <v>38</v>
      </c>
      <c r="F31" s="1">
        <v>21</v>
      </c>
      <c r="G31" s="1">
        <v>17</v>
      </c>
      <c r="H31" s="1">
        <f t="shared" si="3"/>
        <v>0</v>
      </c>
      <c r="I31" s="1">
        <f t="shared" si="4"/>
        <v>0</v>
      </c>
      <c r="J31" s="1">
        <f t="shared" si="5"/>
        <v>0</v>
      </c>
      <c r="K31" s="1">
        <f t="shared" si="6"/>
        <v>60</v>
      </c>
      <c r="L31" s="1">
        <v>31</v>
      </c>
      <c r="M31" s="1">
        <v>29</v>
      </c>
    </row>
    <row r="32" spans="1:13" x14ac:dyDescent="0.2">
      <c r="A32" s="3" t="s">
        <v>116</v>
      </c>
      <c r="B32" s="1">
        <f t="shared" si="1"/>
        <v>141</v>
      </c>
      <c r="C32" s="1">
        <v>69</v>
      </c>
      <c r="D32" s="1">
        <v>72</v>
      </c>
      <c r="E32" s="1">
        <f t="shared" si="2"/>
        <v>140</v>
      </c>
      <c r="F32" s="1">
        <v>68</v>
      </c>
      <c r="G32" s="1">
        <v>72</v>
      </c>
      <c r="H32" s="1">
        <f t="shared" si="3"/>
        <v>1</v>
      </c>
      <c r="I32" s="1">
        <f t="shared" si="4"/>
        <v>1</v>
      </c>
      <c r="J32" s="1">
        <f t="shared" si="5"/>
        <v>0</v>
      </c>
      <c r="K32" s="1">
        <f t="shared" si="6"/>
        <v>125</v>
      </c>
      <c r="L32" s="1">
        <v>65</v>
      </c>
      <c r="M32" s="1">
        <v>60</v>
      </c>
    </row>
    <row r="33" spans="1:13" x14ac:dyDescent="0.2">
      <c r="A33" s="3" t="s">
        <v>117</v>
      </c>
      <c r="B33" s="1">
        <f t="shared" si="1"/>
        <v>43</v>
      </c>
      <c r="C33" s="1">
        <v>14</v>
      </c>
      <c r="D33" s="1">
        <v>29</v>
      </c>
      <c r="E33" s="1">
        <f t="shared" si="2"/>
        <v>43</v>
      </c>
      <c r="F33" s="1">
        <v>14</v>
      </c>
      <c r="G33" s="1">
        <v>29</v>
      </c>
      <c r="H33" s="1">
        <f t="shared" si="3"/>
        <v>0</v>
      </c>
      <c r="I33" s="1">
        <f t="shared" si="4"/>
        <v>0</v>
      </c>
      <c r="J33" s="1">
        <f t="shared" si="5"/>
        <v>0</v>
      </c>
      <c r="K33" s="1">
        <f t="shared" si="6"/>
        <v>0</v>
      </c>
      <c r="L33" s="1">
        <v>0</v>
      </c>
      <c r="M33" s="1">
        <v>0</v>
      </c>
    </row>
    <row r="34" spans="1:13" x14ac:dyDescent="0.2">
      <c r="A34" s="3" t="s">
        <v>118</v>
      </c>
      <c r="B34" s="1">
        <f t="shared" si="1"/>
        <v>504</v>
      </c>
      <c r="C34" s="1">
        <v>253</v>
      </c>
      <c r="D34" s="1">
        <v>251</v>
      </c>
      <c r="E34" s="1">
        <f t="shared" si="2"/>
        <v>504</v>
      </c>
      <c r="F34" s="1">
        <v>253</v>
      </c>
      <c r="G34" s="1">
        <v>251</v>
      </c>
      <c r="H34" s="1">
        <f t="shared" si="3"/>
        <v>0</v>
      </c>
      <c r="I34" s="1">
        <f t="shared" si="4"/>
        <v>0</v>
      </c>
      <c r="J34" s="1">
        <f t="shared" si="5"/>
        <v>0</v>
      </c>
      <c r="K34" s="1">
        <f t="shared" si="6"/>
        <v>405</v>
      </c>
      <c r="L34" s="1">
        <v>223</v>
      </c>
      <c r="M34" s="1">
        <v>182</v>
      </c>
    </row>
    <row r="35" spans="1:13" x14ac:dyDescent="0.2">
      <c r="A35" s="3" t="s">
        <v>119</v>
      </c>
      <c r="B35" s="1">
        <f t="shared" si="1"/>
        <v>123</v>
      </c>
      <c r="C35" s="1">
        <v>56</v>
      </c>
      <c r="D35" s="1">
        <v>67</v>
      </c>
      <c r="E35" s="1">
        <f t="shared" si="2"/>
        <v>123</v>
      </c>
      <c r="F35" s="1">
        <v>56</v>
      </c>
      <c r="G35" s="1">
        <v>67</v>
      </c>
      <c r="H35" s="1">
        <f t="shared" si="3"/>
        <v>0</v>
      </c>
      <c r="I35" s="1">
        <f t="shared" si="4"/>
        <v>0</v>
      </c>
      <c r="J35" s="1">
        <f t="shared" si="5"/>
        <v>0</v>
      </c>
      <c r="K35" s="1">
        <f t="shared" si="6"/>
        <v>98</v>
      </c>
      <c r="L35" s="1">
        <v>56</v>
      </c>
      <c r="M35" s="1">
        <v>42</v>
      </c>
    </row>
    <row r="36" spans="1:13" x14ac:dyDescent="0.2">
      <c r="A36" s="3" t="s">
        <v>120</v>
      </c>
      <c r="B36" s="1">
        <f t="shared" si="1"/>
        <v>101</v>
      </c>
      <c r="C36" s="1">
        <v>58</v>
      </c>
      <c r="D36" s="1">
        <v>43</v>
      </c>
      <c r="E36" s="1">
        <f t="shared" si="2"/>
        <v>101</v>
      </c>
      <c r="F36" s="1">
        <v>58</v>
      </c>
      <c r="G36" s="1">
        <v>43</v>
      </c>
      <c r="H36" s="1">
        <f t="shared" si="3"/>
        <v>0</v>
      </c>
      <c r="I36" s="1">
        <f t="shared" si="4"/>
        <v>0</v>
      </c>
      <c r="J36" s="1">
        <f t="shared" si="5"/>
        <v>0</v>
      </c>
      <c r="K36" s="1">
        <f t="shared" si="6"/>
        <v>85</v>
      </c>
      <c r="L36" s="1">
        <v>49</v>
      </c>
      <c r="M36" s="1">
        <v>36</v>
      </c>
    </row>
    <row r="37" spans="1:13" x14ac:dyDescent="0.2">
      <c r="A37" s="3" t="s">
        <v>121</v>
      </c>
      <c r="B37" s="1">
        <f t="shared" si="1"/>
        <v>50</v>
      </c>
      <c r="C37" s="1">
        <v>22</v>
      </c>
      <c r="D37" s="1">
        <v>28</v>
      </c>
      <c r="E37" s="1">
        <f t="shared" si="2"/>
        <v>50</v>
      </c>
      <c r="F37" s="1">
        <v>22</v>
      </c>
      <c r="G37" s="1">
        <v>28</v>
      </c>
      <c r="H37" s="1">
        <f t="shared" si="3"/>
        <v>0</v>
      </c>
      <c r="I37" s="1">
        <f t="shared" si="4"/>
        <v>0</v>
      </c>
      <c r="J37" s="1">
        <f t="shared" si="5"/>
        <v>0</v>
      </c>
      <c r="K37" s="1">
        <f t="shared" si="6"/>
        <v>46</v>
      </c>
      <c r="L37" s="1">
        <v>27</v>
      </c>
      <c r="M37" s="1">
        <v>19</v>
      </c>
    </row>
    <row r="38" spans="1:13" x14ac:dyDescent="0.2">
      <c r="A38" s="3" t="s">
        <v>122</v>
      </c>
      <c r="B38" s="1">
        <f t="shared" si="1"/>
        <v>85</v>
      </c>
      <c r="C38" s="1">
        <v>43</v>
      </c>
      <c r="D38" s="1">
        <v>42</v>
      </c>
      <c r="E38" s="1">
        <f t="shared" si="2"/>
        <v>85</v>
      </c>
      <c r="F38" s="1">
        <v>43</v>
      </c>
      <c r="G38" s="1">
        <v>42</v>
      </c>
      <c r="H38" s="1">
        <f t="shared" si="3"/>
        <v>0</v>
      </c>
      <c r="I38" s="1">
        <f t="shared" si="4"/>
        <v>0</v>
      </c>
      <c r="J38" s="1">
        <f t="shared" si="5"/>
        <v>0</v>
      </c>
      <c r="K38" s="1">
        <f t="shared" si="6"/>
        <v>114</v>
      </c>
      <c r="L38" s="1">
        <v>86</v>
      </c>
      <c r="M38" s="1">
        <v>28</v>
      </c>
    </row>
    <row r="39" spans="1:13" x14ac:dyDescent="0.2">
      <c r="A39" s="3" t="s">
        <v>123</v>
      </c>
      <c r="B39" s="1">
        <f t="shared" si="1"/>
        <v>145</v>
      </c>
      <c r="C39" s="1">
        <v>74</v>
      </c>
      <c r="D39" s="1">
        <v>71</v>
      </c>
      <c r="E39" s="1">
        <f t="shared" si="2"/>
        <v>145</v>
      </c>
      <c r="F39" s="1">
        <v>74</v>
      </c>
      <c r="G39" s="1">
        <v>71</v>
      </c>
      <c r="H39" s="1">
        <f t="shared" si="3"/>
        <v>0</v>
      </c>
      <c r="I39" s="1">
        <f t="shared" si="4"/>
        <v>0</v>
      </c>
      <c r="J39" s="1">
        <f t="shared" si="5"/>
        <v>0</v>
      </c>
      <c r="K39" s="1">
        <f t="shared" si="6"/>
        <v>112</v>
      </c>
      <c r="L39" s="1">
        <v>55</v>
      </c>
      <c r="M39" s="1">
        <v>57</v>
      </c>
    </row>
    <row r="40" spans="1:13" x14ac:dyDescent="0.2">
      <c r="A40" s="3" t="s">
        <v>124</v>
      </c>
      <c r="B40" s="1">
        <f t="shared" si="1"/>
        <v>2408</v>
      </c>
      <c r="C40" s="1">
        <v>1253</v>
      </c>
      <c r="D40" s="1">
        <v>1155</v>
      </c>
      <c r="E40" s="1">
        <f t="shared" si="2"/>
        <v>2385</v>
      </c>
      <c r="F40" s="1">
        <v>1237</v>
      </c>
      <c r="G40" s="1">
        <v>1148</v>
      </c>
      <c r="H40" s="1">
        <f t="shared" si="3"/>
        <v>23</v>
      </c>
      <c r="I40" s="1">
        <f t="shared" si="4"/>
        <v>16</v>
      </c>
      <c r="J40" s="1">
        <f t="shared" si="5"/>
        <v>7</v>
      </c>
      <c r="K40" s="1">
        <f t="shared" si="6"/>
        <v>2268</v>
      </c>
      <c r="L40" s="1">
        <v>1194</v>
      </c>
      <c r="M40" s="1">
        <v>1074</v>
      </c>
    </row>
    <row r="41" spans="1:13" x14ac:dyDescent="0.2">
      <c r="A41" s="3" t="s">
        <v>125</v>
      </c>
      <c r="B41" s="1">
        <f t="shared" si="1"/>
        <v>1134</v>
      </c>
      <c r="C41" s="1">
        <v>597</v>
      </c>
      <c r="D41" s="1">
        <v>537</v>
      </c>
      <c r="E41" s="1">
        <f t="shared" si="2"/>
        <v>1120</v>
      </c>
      <c r="F41" s="1">
        <v>588</v>
      </c>
      <c r="G41" s="1">
        <v>532</v>
      </c>
      <c r="H41" s="1">
        <f t="shared" si="3"/>
        <v>14</v>
      </c>
      <c r="I41" s="1">
        <f t="shared" si="4"/>
        <v>9</v>
      </c>
      <c r="J41" s="1">
        <f t="shared" si="5"/>
        <v>5</v>
      </c>
      <c r="K41" s="1">
        <f t="shared" si="6"/>
        <v>1163</v>
      </c>
      <c r="L41" s="1">
        <v>599</v>
      </c>
      <c r="M41" s="1">
        <v>564</v>
      </c>
    </row>
    <row r="42" spans="1:13" x14ac:dyDescent="0.2">
      <c r="A42" s="3" t="s">
        <v>126</v>
      </c>
      <c r="B42" s="1">
        <f t="shared" si="1"/>
        <v>33</v>
      </c>
      <c r="C42" s="1">
        <v>14</v>
      </c>
      <c r="D42" s="1">
        <v>19</v>
      </c>
      <c r="E42" s="1">
        <f t="shared" si="2"/>
        <v>33</v>
      </c>
      <c r="F42" s="1">
        <v>14</v>
      </c>
      <c r="G42" s="1">
        <v>19</v>
      </c>
      <c r="H42" s="1">
        <f t="shared" si="3"/>
        <v>0</v>
      </c>
      <c r="I42" s="1">
        <f t="shared" si="4"/>
        <v>0</v>
      </c>
      <c r="J42" s="1">
        <f t="shared" si="5"/>
        <v>0</v>
      </c>
      <c r="K42" s="1">
        <f t="shared" si="6"/>
        <v>120</v>
      </c>
      <c r="L42" s="1">
        <v>31</v>
      </c>
      <c r="M42" s="1">
        <v>89</v>
      </c>
    </row>
    <row r="43" spans="1:13" x14ac:dyDescent="0.2">
      <c r="A43" s="3" t="s">
        <v>127</v>
      </c>
      <c r="B43" s="1">
        <f t="shared" si="1"/>
        <v>45</v>
      </c>
      <c r="C43" s="1">
        <v>26</v>
      </c>
      <c r="D43" s="1">
        <v>19</v>
      </c>
      <c r="E43" s="1">
        <f t="shared" si="2"/>
        <v>45</v>
      </c>
      <c r="F43" s="1">
        <v>26</v>
      </c>
      <c r="G43" s="1">
        <v>19</v>
      </c>
      <c r="H43" s="1">
        <f t="shared" si="3"/>
        <v>0</v>
      </c>
      <c r="I43" s="1">
        <f t="shared" si="4"/>
        <v>0</v>
      </c>
      <c r="J43" s="1">
        <f t="shared" si="5"/>
        <v>0</v>
      </c>
      <c r="K43" s="1">
        <f t="shared" si="6"/>
        <v>48</v>
      </c>
      <c r="L43" s="1">
        <v>21</v>
      </c>
      <c r="M43" s="1">
        <v>27</v>
      </c>
    </row>
    <row r="44" spans="1:13" x14ac:dyDescent="0.2">
      <c r="A44" s="3" t="s">
        <v>128</v>
      </c>
      <c r="B44" s="1">
        <f t="shared" si="1"/>
        <v>143</v>
      </c>
      <c r="C44" s="1">
        <v>73</v>
      </c>
      <c r="D44" s="1">
        <v>70</v>
      </c>
      <c r="E44" s="1">
        <f t="shared" si="2"/>
        <v>143</v>
      </c>
      <c r="F44" s="1">
        <v>73</v>
      </c>
      <c r="G44" s="1">
        <v>70</v>
      </c>
      <c r="H44" s="1">
        <f t="shared" si="3"/>
        <v>0</v>
      </c>
      <c r="I44" s="1">
        <f t="shared" si="4"/>
        <v>0</v>
      </c>
      <c r="J44" s="1">
        <f t="shared" si="5"/>
        <v>0</v>
      </c>
      <c r="K44" s="1">
        <f t="shared" si="6"/>
        <v>119</v>
      </c>
      <c r="L44" s="1">
        <v>66</v>
      </c>
      <c r="M44" s="1">
        <v>53</v>
      </c>
    </row>
    <row r="45" spans="1:13" x14ac:dyDescent="0.2">
      <c r="A45" s="3" t="s">
        <v>129</v>
      </c>
      <c r="B45" s="1">
        <f t="shared" si="1"/>
        <v>65</v>
      </c>
      <c r="C45" s="1">
        <v>39</v>
      </c>
      <c r="D45" s="1">
        <v>26</v>
      </c>
      <c r="E45" s="1">
        <f t="shared" si="2"/>
        <v>65</v>
      </c>
      <c r="F45" s="1">
        <v>39</v>
      </c>
      <c r="G45" s="1">
        <v>26</v>
      </c>
      <c r="H45" s="1">
        <f t="shared" si="3"/>
        <v>0</v>
      </c>
      <c r="I45" s="1">
        <f t="shared" si="4"/>
        <v>0</v>
      </c>
      <c r="J45" s="1">
        <f t="shared" si="5"/>
        <v>0</v>
      </c>
      <c r="K45" s="1">
        <f t="shared" si="6"/>
        <v>54</v>
      </c>
      <c r="L45" s="1">
        <v>31</v>
      </c>
      <c r="M45" s="1">
        <v>23</v>
      </c>
    </row>
    <row r="46" spans="1:13" x14ac:dyDescent="0.2">
      <c r="A46" s="3" t="s">
        <v>130</v>
      </c>
      <c r="B46" s="1">
        <f t="shared" si="1"/>
        <v>20</v>
      </c>
      <c r="C46" s="1">
        <v>11</v>
      </c>
      <c r="D46" s="1">
        <v>9</v>
      </c>
      <c r="E46" s="1">
        <f t="shared" si="2"/>
        <v>20</v>
      </c>
      <c r="F46" s="1">
        <v>11</v>
      </c>
      <c r="G46" s="1">
        <v>9</v>
      </c>
      <c r="H46" s="1">
        <f t="shared" si="3"/>
        <v>0</v>
      </c>
      <c r="I46" s="1">
        <f t="shared" si="4"/>
        <v>0</v>
      </c>
      <c r="J46" s="1">
        <f t="shared" si="5"/>
        <v>0</v>
      </c>
      <c r="K46" s="1">
        <f t="shared" si="6"/>
        <v>0</v>
      </c>
      <c r="L46" s="1">
        <v>0</v>
      </c>
      <c r="M46" s="1">
        <v>0</v>
      </c>
    </row>
    <row r="47" spans="1:13" x14ac:dyDescent="0.2">
      <c r="A47" s="3" t="s">
        <v>131</v>
      </c>
      <c r="B47" s="1">
        <f t="shared" si="1"/>
        <v>54</v>
      </c>
      <c r="C47" s="1">
        <v>24</v>
      </c>
      <c r="D47" s="1">
        <v>30</v>
      </c>
      <c r="E47" s="1">
        <f t="shared" si="2"/>
        <v>54</v>
      </c>
      <c r="F47" s="1">
        <v>24</v>
      </c>
      <c r="G47" s="1">
        <v>30</v>
      </c>
      <c r="H47" s="1">
        <f t="shared" si="3"/>
        <v>0</v>
      </c>
      <c r="I47" s="1">
        <f t="shared" si="4"/>
        <v>0</v>
      </c>
      <c r="J47" s="1">
        <f t="shared" si="5"/>
        <v>0</v>
      </c>
      <c r="K47" s="1">
        <f t="shared" si="6"/>
        <v>82</v>
      </c>
      <c r="L47" s="1">
        <v>41</v>
      </c>
      <c r="M47" s="1">
        <v>41</v>
      </c>
    </row>
    <row r="48" spans="1:13" x14ac:dyDescent="0.2">
      <c r="A48" s="3" t="s">
        <v>132</v>
      </c>
      <c r="B48" s="1">
        <f t="shared" si="1"/>
        <v>42</v>
      </c>
      <c r="C48" s="1">
        <v>31</v>
      </c>
      <c r="D48" s="1">
        <v>11</v>
      </c>
      <c r="E48" s="1">
        <f t="shared" si="2"/>
        <v>42</v>
      </c>
      <c r="F48" s="1">
        <v>31</v>
      </c>
      <c r="G48" s="1">
        <v>11</v>
      </c>
      <c r="H48" s="1">
        <f t="shared" si="3"/>
        <v>0</v>
      </c>
      <c r="I48" s="1">
        <f t="shared" si="4"/>
        <v>0</v>
      </c>
      <c r="J48" s="1">
        <f t="shared" si="5"/>
        <v>0</v>
      </c>
      <c r="K48" s="1">
        <f t="shared" si="6"/>
        <v>33</v>
      </c>
      <c r="L48" s="1">
        <v>21</v>
      </c>
      <c r="M48" s="1">
        <v>12</v>
      </c>
    </row>
    <row r="49" spans="1:13" x14ac:dyDescent="0.2">
      <c r="A49" s="3" t="s">
        <v>133</v>
      </c>
      <c r="B49" s="1">
        <f t="shared" si="1"/>
        <v>58</v>
      </c>
      <c r="C49" s="1">
        <v>28</v>
      </c>
      <c r="D49" s="1">
        <v>30</v>
      </c>
      <c r="E49" s="1">
        <f t="shared" si="2"/>
        <v>58</v>
      </c>
      <c r="F49" s="1">
        <v>28</v>
      </c>
      <c r="G49" s="1">
        <v>30</v>
      </c>
      <c r="H49" s="1">
        <f t="shared" si="3"/>
        <v>0</v>
      </c>
      <c r="I49" s="1">
        <f t="shared" si="4"/>
        <v>0</v>
      </c>
      <c r="J49" s="1">
        <f t="shared" si="5"/>
        <v>0</v>
      </c>
      <c r="K49" s="1">
        <f t="shared" si="6"/>
        <v>61</v>
      </c>
      <c r="L49" s="1">
        <v>36</v>
      </c>
      <c r="M49" s="1">
        <v>25</v>
      </c>
    </row>
    <row r="50" spans="1:13" x14ac:dyDescent="0.2">
      <c r="A50" s="3" t="s">
        <v>134</v>
      </c>
      <c r="B50" s="1">
        <f t="shared" si="1"/>
        <v>472</v>
      </c>
      <c r="C50" s="1">
        <v>256</v>
      </c>
      <c r="D50" s="1">
        <v>216</v>
      </c>
      <c r="E50" s="1">
        <f t="shared" si="2"/>
        <v>458</v>
      </c>
      <c r="F50" s="1">
        <v>247</v>
      </c>
      <c r="G50" s="1">
        <v>211</v>
      </c>
      <c r="H50" s="1">
        <f t="shared" si="3"/>
        <v>14</v>
      </c>
      <c r="I50" s="1">
        <f t="shared" si="4"/>
        <v>9</v>
      </c>
      <c r="J50" s="1">
        <f t="shared" si="5"/>
        <v>5</v>
      </c>
      <c r="K50" s="1">
        <f t="shared" si="6"/>
        <v>457</v>
      </c>
      <c r="L50" s="1">
        <v>252</v>
      </c>
      <c r="M50" s="1">
        <v>205</v>
      </c>
    </row>
    <row r="51" spans="1:13" x14ac:dyDescent="0.2">
      <c r="A51" s="3" t="s">
        <v>135</v>
      </c>
      <c r="B51" s="1">
        <f t="shared" si="1"/>
        <v>56</v>
      </c>
      <c r="C51" s="1">
        <v>27</v>
      </c>
      <c r="D51" s="1">
        <v>29</v>
      </c>
      <c r="E51" s="1">
        <f t="shared" si="2"/>
        <v>56</v>
      </c>
      <c r="F51" s="1">
        <v>27</v>
      </c>
      <c r="G51" s="1">
        <v>29</v>
      </c>
      <c r="H51" s="1">
        <f t="shared" si="3"/>
        <v>0</v>
      </c>
      <c r="I51" s="1">
        <f t="shared" si="4"/>
        <v>0</v>
      </c>
      <c r="J51" s="1">
        <f t="shared" si="5"/>
        <v>0</v>
      </c>
      <c r="K51" s="1">
        <f t="shared" si="6"/>
        <v>46</v>
      </c>
      <c r="L51" s="1">
        <v>23</v>
      </c>
      <c r="M51" s="1">
        <v>23</v>
      </c>
    </row>
    <row r="52" spans="1:13" x14ac:dyDescent="0.2">
      <c r="A52" s="3" t="s">
        <v>136</v>
      </c>
      <c r="B52" s="1">
        <f t="shared" si="1"/>
        <v>95</v>
      </c>
      <c r="C52" s="1">
        <v>44</v>
      </c>
      <c r="D52" s="1">
        <v>51</v>
      </c>
      <c r="E52" s="1">
        <f t="shared" si="2"/>
        <v>95</v>
      </c>
      <c r="F52" s="1">
        <v>44</v>
      </c>
      <c r="G52" s="1">
        <v>51</v>
      </c>
      <c r="H52" s="1">
        <f t="shared" si="3"/>
        <v>0</v>
      </c>
      <c r="I52" s="1">
        <f t="shared" si="4"/>
        <v>0</v>
      </c>
      <c r="J52" s="1">
        <f t="shared" si="5"/>
        <v>0</v>
      </c>
      <c r="K52" s="1">
        <f t="shared" si="6"/>
        <v>86</v>
      </c>
      <c r="L52" s="1">
        <v>43</v>
      </c>
      <c r="M52" s="1">
        <v>43</v>
      </c>
    </row>
    <row r="53" spans="1:13" x14ac:dyDescent="0.2">
      <c r="A53" s="3" t="s">
        <v>137</v>
      </c>
      <c r="B53" s="1">
        <f t="shared" si="1"/>
        <v>51</v>
      </c>
      <c r="C53" s="1">
        <v>24</v>
      </c>
      <c r="D53" s="1">
        <v>27</v>
      </c>
      <c r="E53" s="1">
        <f t="shared" si="2"/>
        <v>51</v>
      </c>
      <c r="F53" s="1">
        <v>24</v>
      </c>
      <c r="G53" s="1">
        <v>27</v>
      </c>
      <c r="H53" s="1">
        <f t="shared" si="3"/>
        <v>0</v>
      </c>
      <c r="I53" s="1">
        <f t="shared" si="4"/>
        <v>0</v>
      </c>
      <c r="J53" s="1">
        <f t="shared" si="5"/>
        <v>0</v>
      </c>
      <c r="K53" s="1">
        <f t="shared" si="6"/>
        <v>56</v>
      </c>
      <c r="L53" s="1">
        <v>34</v>
      </c>
      <c r="M53" s="1">
        <v>22</v>
      </c>
    </row>
    <row r="54" spans="1:13" x14ac:dyDescent="0.2">
      <c r="A54" s="3" t="s">
        <v>138</v>
      </c>
      <c r="B54" s="1">
        <f t="shared" si="1"/>
        <v>290</v>
      </c>
      <c r="C54" s="1">
        <v>150</v>
      </c>
      <c r="D54" s="1">
        <v>140</v>
      </c>
      <c r="E54" s="1">
        <f t="shared" si="2"/>
        <v>290</v>
      </c>
      <c r="F54" s="1">
        <v>150</v>
      </c>
      <c r="G54" s="1">
        <v>140</v>
      </c>
      <c r="H54" s="1">
        <f t="shared" si="3"/>
        <v>0</v>
      </c>
      <c r="I54" s="1">
        <f t="shared" si="4"/>
        <v>0</v>
      </c>
      <c r="J54" s="1">
        <f t="shared" si="5"/>
        <v>0</v>
      </c>
      <c r="K54" s="1">
        <f t="shared" si="6"/>
        <v>241</v>
      </c>
      <c r="L54" s="1">
        <v>137</v>
      </c>
      <c r="M54" s="1">
        <v>104</v>
      </c>
    </row>
    <row r="55" spans="1:13" x14ac:dyDescent="0.2">
      <c r="A55" s="3" t="s">
        <v>139</v>
      </c>
      <c r="B55" s="1">
        <f t="shared" si="1"/>
        <v>116</v>
      </c>
      <c r="C55" s="1">
        <v>59</v>
      </c>
      <c r="D55" s="1">
        <v>57</v>
      </c>
      <c r="E55" s="1">
        <f t="shared" si="2"/>
        <v>116</v>
      </c>
      <c r="F55" s="1">
        <v>59</v>
      </c>
      <c r="G55" s="1">
        <v>57</v>
      </c>
      <c r="H55" s="1">
        <f t="shared" si="3"/>
        <v>0</v>
      </c>
      <c r="I55" s="1">
        <f t="shared" si="4"/>
        <v>0</v>
      </c>
      <c r="J55" s="1">
        <f t="shared" si="5"/>
        <v>0</v>
      </c>
      <c r="K55" s="1">
        <f t="shared" si="6"/>
        <v>85</v>
      </c>
      <c r="L55" s="1">
        <v>54</v>
      </c>
      <c r="M55" s="1">
        <v>31</v>
      </c>
    </row>
    <row r="56" spans="1:13" x14ac:dyDescent="0.2">
      <c r="A56" s="3" t="s">
        <v>140</v>
      </c>
      <c r="B56" s="1">
        <f t="shared" si="1"/>
        <v>113</v>
      </c>
      <c r="C56" s="1">
        <v>57</v>
      </c>
      <c r="D56" s="1">
        <v>56</v>
      </c>
      <c r="E56" s="1">
        <f t="shared" si="2"/>
        <v>113</v>
      </c>
      <c r="F56" s="1">
        <v>57</v>
      </c>
      <c r="G56" s="1">
        <v>56</v>
      </c>
      <c r="H56" s="1">
        <f t="shared" si="3"/>
        <v>0</v>
      </c>
      <c r="I56" s="1">
        <f t="shared" si="4"/>
        <v>0</v>
      </c>
      <c r="J56" s="1">
        <f t="shared" si="5"/>
        <v>0</v>
      </c>
      <c r="K56" s="1">
        <f t="shared" si="6"/>
        <v>99</v>
      </c>
      <c r="L56" s="1">
        <v>50</v>
      </c>
      <c r="M56" s="1">
        <v>49</v>
      </c>
    </row>
    <row r="57" spans="1:13" x14ac:dyDescent="0.2">
      <c r="A57" s="3" t="s">
        <v>141</v>
      </c>
      <c r="B57" s="1">
        <f t="shared" si="1"/>
        <v>61</v>
      </c>
      <c r="C57" s="1">
        <v>34</v>
      </c>
      <c r="D57" s="1">
        <v>27</v>
      </c>
      <c r="E57" s="1">
        <f t="shared" si="2"/>
        <v>61</v>
      </c>
      <c r="F57" s="1">
        <v>34</v>
      </c>
      <c r="G57" s="1">
        <v>27</v>
      </c>
      <c r="H57" s="1">
        <f t="shared" si="3"/>
        <v>0</v>
      </c>
      <c r="I57" s="1">
        <f t="shared" si="4"/>
        <v>0</v>
      </c>
      <c r="J57" s="1">
        <f t="shared" si="5"/>
        <v>0</v>
      </c>
      <c r="K57" s="1">
        <f t="shared" si="6"/>
        <v>57</v>
      </c>
      <c r="L57" s="1">
        <v>33</v>
      </c>
      <c r="M57" s="1">
        <v>24</v>
      </c>
    </row>
    <row r="58" spans="1:13" x14ac:dyDescent="0.2">
      <c r="A58" s="3" t="s">
        <v>142</v>
      </c>
      <c r="B58" s="1">
        <f t="shared" si="1"/>
        <v>651</v>
      </c>
      <c r="C58" s="1">
        <v>342</v>
      </c>
      <c r="D58" s="1">
        <v>309</v>
      </c>
      <c r="E58" s="1">
        <f t="shared" si="2"/>
        <v>642</v>
      </c>
      <c r="F58" s="1">
        <v>335</v>
      </c>
      <c r="G58" s="1">
        <v>307</v>
      </c>
      <c r="H58" s="1">
        <f t="shared" si="3"/>
        <v>9</v>
      </c>
      <c r="I58" s="1">
        <f t="shared" si="4"/>
        <v>7</v>
      </c>
      <c r="J58" s="1">
        <f t="shared" si="5"/>
        <v>2</v>
      </c>
      <c r="K58" s="1">
        <f t="shared" si="6"/>
        <v>574</v>
      </c>
      <c r="L58" s="1">
        <v>307</v>
      </c>
      <c r="M58" s="1">
        <v>267</v>
      </c>
    </row>
    <row r="59" spans="1:13" x14ac:dyDescent="0.2">
      <c r="A59" s="3" t="s">
        <v>143</v>
      </c>
      <c r="B59" s="1">
        <f t="shared" si="1"/>
        <v>86</v>
      </c>
      <c r="C59" s="1">
        <v>49</v>
      </c>
      <c r="D59" s="1">
        <v>37</v>
      </c>
      <c r="E59" s="1">
        <f t="shared" si="2"/>
        <v>86</v>
      </c>
      <c r="F59" s="1">
        <v>49</v>
      </c>
      <c r="G59" s="1">
        <v>37</v>
      </c>
      <c r="H59" s="1">
        <f t="shared" si="3"/>
        <v>0</v>
      </c>
      <c r="I59" s="1">
        <f t="shared" si="4"/>
        <v>0</v>
      </c>
      <c r="J59" s="1">
        <f t="shared" si="5"/>
        <v>0</v>
      </c>
      <c r="K59" s="1">
        <f t="shared" si="6"/>
        <v>158</v>
      </c>
      <c r="L59" s="1">
        <v>90</v>
      </c>
      <c r="M59" s="1">
        <v>68</v>
      </c>
    </row>
    <row r="60" spans="1:13" x14ac:dyDescent="0.2">
      <c r="A60" s="3" t="s">
        <v>144</v>
      </c>
      <c r="B60" s="1">
        <f t="shared" si="1"/>
        <v>134</v>
      </c>
      <c r="C60" s="1">
        <v>76</v>
      </c>
      <c r="D60" s="1">
        <v>58</v>
      </c>
      <c r="E60" s="1">
        <f t="shared" si="2"/>
        <v>134</v>
      </c>
      <c r="F60" s="1">
        <v>76</v>
      </c>
      <c r="G60" s="1">
        <v>58</v>
      </c>
      <c r="H60" s="1">
        <f t="shared" si="3"/>
        <v>0</v>
      </c>
      <c r="I60" s="1">
        <f t="shared" si="4"/>
        <v>0</v>
      </c>
      <c r="J60" s="1">
        <f t="shared" si="5"/>
        <v>0</v>
      </c>
      <c r="K60" s="1">
        <f t="shared" si="6"/>
        <v>153</v>
      </c>
      <c r="L60" s="1">
        <v>84</v>
      </c>
      <c r="M60" s="1">
        <v>69</v>
      </c>
    </row>
    <row r="61" spans="1:13" x14ac:dyDescent="0.2">
      <c r="A61" s="3" t="s">
        <v>145</v>
      </c>
      <c r="B61" s="1">
        <f t="shared" si="1"/>
        <v>97</v>
      </c>
      <c r="C61" s="1">
        <v>57</v>
      </c>
      <c r="D61" s="1">
        <v>40</v>
      </c>
      <c r="E61" s="1">
        <f t="shared" si="2"/>
        <v>88</v>
      </c>
      <c r="F61" s="1">
        <v>50</v>
      </c>
      <c r="G61" s="1">
        <v>38</v>
      </c>
      <c r="H61" s="1">
        <f t="shared" si="3"/>
        <v>9</v>
      </c>
      <c r="I61" s="1">
        <f t="shared" si="4"/>
        <v>7</v>
      </c>
      <c r="J61" s="1">
        <f t="shared" si="5"/>
        <v>2</v>
      </c>
      <c r="K61" s="1">
        <f t="shared" si="6"/>
        <v>0</v>
      </c>
      <c r="L61" s="1">
        <v>0</v>
      </c>
      <c r="M61" s="1">
        <v>0</v>
      </c>
    </row>
    <row r="62" spans="1:13" x14ac:dyDescent="0.2">
      <c r="A62" s="3" t="s">
        <v>146</v>
      </c>
      <c r="B62" s="1">
        <f t="shared" si="1"/>
        <v>129</v>
      </c>
      <c r="C62" s="1">
        <v>55</v>
      </c>
      <c r="D62" s="1">
        <v>74</v>
      </c>
      <c r="E62" s="1">
        <f t="shared" si="2"/>
        <v>129</v>
      </c>
      <c r="F62" s="1">
        <v>55</v>
      </c>
      <c r="G62" s="1">
        <v>74</v>
      </c>
      <c r="H62" s="1">
        <f t="shared" si="3"/>
        <v>0</v>
      </c>
      <c r="I62" s="1">
        <f t="shared" si="4"/>
        <v>0</v>
      </c>
      <c r="J62" s="1">
        <f t="shared" si="5"/>
        <v>0</v>
      </c>
      <c r="K62" s="1">
        <f t="shared" si="6"/>
        <v>95</v>
      </c>
      <c r="L62" s="1">
        <v>46</v>
      </c>
      <c r="M62" s="1">
        <v>49</v>
      </c>
    </row>
    <row r="63" spans="1:13" x14ac:dyDescent="0.2">
      <c r="A63" s="3" t="s">
        <v>147</v>
      </c>
      <c r="B63" s="1">
        <f t="shared" si="1"/>
        <v>28</v>
      </c>
      <c r="C63" s="1">
        <v>17</v>
      </c>
      <c r="D63" s="1">
        <v>11</v>
      </c>
      <c r="E63" s="1">
        <f t="shared" si="2"/>
        <v>28</v>
      </c>
      <c r="F63" s="1">
        <v>17</v>
      </c>
      <c r="G63" s="1">
        <v>11</v>
      </c>
      <c r="H63" s="1">
        <f t="shared" si="3"/>
        <v>0</v>
      </c>
      <c r="I63" s="1">
        <f t="shared" si="4"/>
        <v>0</v>
      </c>
      <c r="J63" s="1">
        <f t="shared" si="5"/>
        <v>0</v>
      </c>
      <c r="K63" s="1">
        <f t="shared" si="6"/>
        <v>25</v>
      </c>
      <c r="L63" s="1">
        <v>12</v>
      </c>
      <c r="M63" s="1">
        <v>13</v>
      </c>
    </row>
    <row r="64" spans="1:13" x14ac:dyDescent="0.2">
      <c r="A64" s="3" t="s">
        <v>148</v>
      </c>
      <c r="B64" s="1">
        <f t="shared" si="1"/>
        <v>177</v>
      </c>
      <c r="C64" s="1">
        <v>88</v>
      </c>
      <c r="D64" s="1">
        <v>89</v>
      </c>
      <c r="E64" s="1">
        <f t="shared" si="2"/>
        <v>177</v>
      </c>
      <c r="F64" s="1">
        <v>88</v>
      </c>
      <c r="G64" s="1">
        <v>89</v>
      </c>
      <c r="H64" s="1">
        <f t="shared" si="3"/>
        <v>0</v>
      </c>
      <c r="I64" s="1">
        <f t="shared" si="4"/>
        <v>0</v>
      </c>
      <c r="J64" s="1">
        <f t="shared" si="5"/>
        <v>0</v>
      </c>
      <c r="K64" s="1">
        <f t="shared" si="6"/>
        <v>143</v>
      </c>
      <c r="L64" s="1">
        <v>75</v>
      </c>
      <c r="M64" s="1">
        <v>68</v>
      </c>
    </row>
    <row r="65" spans="1:13" x14ac:dyDescent="0.2">
      <c r="A65" s="3" t="s">
        <v>149</v>
      </c>
      <c r="B65" s="1">
        <f t="shared" si="1"/>
        <v>333</v>
      </c>
      <c r="C65" s="1">
        <v>164</v>
      </c>
      <c r="D65" s="1">
        <v>169</v>
      </c>
      <c r="E65" s="1">
        <f t="shared" si="2"/>
        <v>333</v>
      </c>
      <c r="F65" s="1">
        <v>164</v>
      </c>
      <c r="G65" s="1">
        <v>169</v>
      </c>
      <c r="H65" s="1">
        <f t="shared" si="3"/>
        <v>0</v>
      </c>
      <c r="I65" s="1">
        <f t="shared" si="4"/>
        <v>0</v>
      </c>
      <c r="J65" s="1">
        <f t="shared" si="5"/>
        <v>0</v>
      </c>
      <c r="K65" s="1">
        <f t="shared" si="6"/>
        <v>290</v>
      </c>
      <c r="L65" s="1">
        <v>151</v>
      </c>
      <c r="M65" s="1">
        <v>139</v>
      </c>
    </row>
    <row r="66" spans="1:13" x14ac:dyDescent="0.2">
      <c r="A66" s="3" t="s">
        <v>150</v>
      </c>
      <c r="B66" s="1">
        <f t="shared" si="1"/>
        <v>38</v>
      </c>
      <c r="C66" s="1">
        <v>17</v>
      </c>
      <c r="D66" s="1">
        <v>21</v>
      </c>
      <c r="E66" s="1">
        <f t="shared" si="2"/>
        <v>38</v>
      </c>
      <c r="F66" s="1">
        <v>17</v>
      </c>
      <c r="G66" s="1">
        <v>21</v>
      </c>
      <c r="H66" s="1">
        <f t="shared" si="3"/>
        <v>0</v>
      </c>
      <c r="I66" s="1">
        <f t="shared" si="4"/>
        <v>0</v>
      </c>
      <c r="J66" s="1">
        <f t="shared" si="5"/>
        <v>0</v>
      </c>
      <c r="K66" s="1">
        <f t="shared" si="6"/>
        <v>27</v>
      </c>
      <c r="L66" s="1">
        <v>14</v>
      </c>
      <c r="M66" s="1">
        <v>13</v>
      </c>
    </row>
    <row r="67" spans="1:13" x14ac:dyDescent="0.2">
      <c r="A67" s="3" t="s">
        <v>151</v>
      </c>
      <c r="B67" s="1">
        <f t="shared" si="1"/>
        <v>80</v>
      </c>
      <c r="C67" s="1">
        <v>39</v>
      </c>
      <c r="D67" s="1">
        <v>41</v>
      </c>
      <c r="E67" s="1">
        <f t="shared" si="2"/>
        <v>80</v>
      </c>
      <c r="F67" s="1">
        <v>39</v>
      </c>
      <c r="G67" s="1">
        <v>41</v>
      </c>
      <c r="H67" s="1">
        <f t="shared" si="3"/>
        <v>0</v>
      </c>
      <c r="I67" s="1">
        <f t="shared" si="4"/>
        <v>0</v>
      </c>
      <c r="J67" s="1">
        <f t="shared" si="5"/>
        <v>0</v>
      </c>
      <c r="K67" s="1">
        <f t="shared" si="6"/>
        <v>65</v>
      </c>
      <c r="L67" s="1">
        <v>31</v>
      </c>
      <c r="M67" s="1">
        <v>34</v>
      </c>
    </row>
    <row r="68" spans="1:13" x14ac:dyDescent="0.2">
      <c r="A68" s="3" t="s">
        <v>152</v>
      </c>
      <c r="B68" s="1">
        <f t="shared" si="1"/>
        <v>97</v>
      </c>
      <c r="C68" s="1">
        <v>52</v>
      </c>
      <c r="D68" s="1">
        <v>45</v>
      </c>
      <c r="E68" s="1">
        <f t="shared" si="2"/>
        <v>97</v>
      </c>
      <c r="F68" s="1">
        <v>52</v>
      </c>
      <c r="G68" s="1">
        <v>45</v>
      </c>
      <c r="H68" s="1">
        <f t="shared" si="3"/>
        <v>0</v>
      </c>
      <c r="I68" s="1">
        <f t="shared" si="4"/>
        <v>0</v>
      </c>
      <c r="J68" s="1">
        <f t="shared" si="5"/>
        <v>0</v>
      </c>
      <c r="K68" s="1">
        <f t="shared" si="6"/>
        <v>73</v>
      </c>
      <c r="L68" s="1">
        <v>40</v>
      </c>
      <c r="M68" s="1">
        <v>33</v>
      </c>
    </row>
    <row r="69" spans="1:13" x14ac:dyDescent="0.2">
      <c r="A69" s="3" t="s">
        <v>153</v>
      </c>
      <c r="B69" s="1">
        <f t="shared" ref="B69:B82" si="7">C69+D69</f>
        <v>65</v>
      </c>
      <c r="C69" s="1">
        <v>29</v>
      </c>
      <c r="D69" s="1">
        <v>36</v>
      </c>
      <c r="E69" s="1">
        <f t="shared" ref="E69:E82" si="8">F69+G69</f>
        <v>64</v>
      </c>
      <c r="F69" s="1">
        <v>29</v>
      </c>
      <c r="G69" s="1">
        <v>35</v>
      </c>
      <c r="H69" s="1">
        <f t="shared" ref="H69:H82" si="9">B69-E69</f>
        <v>1</v>
      </c>
      <c r="I69" s="1">
        <f t="shared" ref="I69:I82" si="10">C69-F69</f>
        <v>0</v>
      </c>
      <c r="J69" s="1">
        <f t="shared" ref="J69:J82" si="11">D69-G69</f>
        <v>1</v>
      </c>
      <c r="K69" s="1">
        <f t="shared" ref="K69:K82" si="12">L69+M69</f>
        <v>56</v>
      </c>
      <c r="L69" s="1">
        <v>26</v>
      </c>
      <c r="M69" s="1">
        <v>30</v>
      </c>
    </row>
    <row r="70" spans="1:13" x14ac:dyDescent="0.2">
      <c r="A70" s="3" t="s">
        <v>154</v>
      </c>
      <c r="B70" s="1">
        <f t="shared" si="7"/>
        <v>53</v>
      </c>
      <c r="C70" s="1">
        <v>27</v>
      </c>
      <c r="D70" s="1">
        <v>26</v>
      </c>
      <c r="E70" s="1">
        <f t="shared" si="8"/>
        <v>52</v>
      </c>
      <c r="F70" s="1">
        <v>27</v>
      </c>
      <c r="G70" s="1">
        <v>25</v>
      </c>
      <c r="H70" s="1">
        <f t="shared" si="9"/>
        <v>1</v>
      </c>
      <c r="I70" s="1">
        <f t="shared" si="10"/>
        <v>0</v>
      </c>
      <c r="J70" s="1">
        <f t="shared" si="11"/>
        <v>1</v>
      </c>
      <c r="K70" s="1">
        <f t="shared" si="12"/>
        <v>69</v>
      </c>
      <c r="L70" s="1">
        <v>40</v>
      </c>
      <c r="M70" s="1">
        <v>29</v>
      </c>
    </row>
    <row r="71" spans="1:13" x14ac:dyDescent="0.2">
      <c r="A71" s="3" t="s">
        <v>155</v>
      </c>
      <c r="B71" s="1">
        <f t="shared" si="7"/>
        <v>1871</v>
      </c>
      <c r="C71" s="1">
        <v>958</v>
      </c>
      <c r="D71" s="1">
        <v>913</v>
      </c>
      <c r="E71" s="1">
        <f t="shared" si="8"/>
        <v>1865</v>
      </c>
      <c r="F71" s="1">
        <v>956</v>
      </c>
      <c r="G71" s="1">
        <v>909</v>
      </c>
      <c r="H71" s="1">
        <f t="shared" si="9"/>
        <v>6</v>
      </c>
      <c r="I71" s="1">
        <f t="shared" si="10"/>
        <v>2</v>
      </c>
      <c r="J71" s="1">
        <f t="shared" si="11"/>
        <v>4</v>
      </c>
      <c r="K71" s="1">
        <f t="shared" si="12"/>
        <v>1797</v>
      </c>
      <c r="L71" s="1">
        <v>964</v>
      </c>
      <c r="M71" s="1">
        <v>833</v>
      </c>
    </row>
    <row r="72" spans="1:13" x14ac:dyDescent="0.2">
      <c r="A72" s="3" t="s">
        <v>156</v>
      </c>
      <c r="B72" s="1">
        <f t="shared" si="7"/>
        <v>269</v>
      </c>
      <c r="C72" s="1">
        <v>139</v>
      </c>
      <c r="D72" s="1">
        <v>130</v>
      </c>
      <c r="E72" s="1">
        <f t="shared" si="8"/>
        <v>268</v>
      </c>
      <c r="F72" s="1">
        <v>138</v>
      </c>
      <c r="G72" s="1">
        <v>130</v>
      </c>
      <c r="H72" s="1">
        <f t="shared" si="9"/>
        <v>1</v>
      </c>
      <c r="I72" s="1">
        <f t="shared" si="10"/>
        <v>1</v>
      </c>
      <c r="J72" s="1">
        <f t="shared" si="11"/>
        <v>0</v>
      </c>
      <c r="K72" s="1">
        <f t="shared" si="12"/>
        <v>238</v>
      </c>
      <c r="L72" s="1">
        <v>129</v>
      </c>
      <c r="M72" s="1">
        <v>109</v>
      </c>
    </row>
    <row r="73" spans="1:13" x14ac:dyDescent="0.2">
      <c r="A73" s="3" t="s">
        <v>157</v>
      </c>
      <c r="B73" s="1">
        <f t="shared" si="7"/>
        <v>269</v>
      </c>
      <c r="C73" s="1">
        <v>139</v>
      </c>
      <c r="D73" s="1">
        <v>130</v>
      </c>
      <c r="E73" s="1">
        <f t="shared" si="8"/>
        <v>268</v>
      </c>
      <c r="F73" s="1">
        <v>138</v>
      </c>
      <c r="G73" s="1">
        <v>130</v>
      </c>
      <c r="H73" s="1">
        <f t="shared" si="9"/>
        <v>1</v>
      </c>
      <c r="I73" s="1">
        <f t="shared" si="10"/>
        <v>1</v>
      </c>
      <c r="J73" s="1">
        <f t="shared" si="11"/>
        <v>0</v>
      </c>
      <c r="K73" s="1">
        <f t="shared" si="12"/>
        <v>238</v>
      </c>
      <c r="L73" s="1">
        <v>129</v>
      </c>
      <c r="M73" s="1">
        <v>109</v>
      </c>
    </row>
    <row r="74" spans="1:13" x14ac:dyDescent="0.2">
      <c r="A74" s="3" t="s">
        <v>158</v>
      </c>
      <c r="B74" s="1">
        <f t="shared" si="7"/>
        <v>335</v>
      </c>
      <c r="C74" s="1">
        <v>188</v>
      </c>
      <c r="D74" s="1">
        <v>147</v>
      </c>
      <c r="E74" s="1">
        <f t="shared" si="8"/>
        <v>335</v>
      </c>
      <c r="F74" s="1">
        <v>188</v>
      </c>
      <c r="G74" s="1">
        <v>147</v>
      </c>
      <c r="H74" s="1">
        <f t="shared" si="9"/>
        <v>0</v>
      </c>
      <c r="I74" s="1">
        <f t="shared" si="10"/>
        <v>0</v>
      </c>
      <c r="J74" s="1">
        <f t="shared" si="11"/>
        <v>0</v>
      </c>
      <c r="K74" s="1">
        <f t="shared" si="12"/>
        <v>315</v>
      </c>
      <c r="L74" s="1">
        <v>177</v>
      </c>
      <c r="M74" s="1">
        <v>138</v>
      </c>
    </row>
    <row r="75" spans="1:13" x14ac:dyDescent="0.2">
      <c r="A75" s="3" t="s">
        <v>159</v>
      </c>
      <c r="B75" s="1">
        <f t="shared" si="7"/>
        <v>335</v>
      </c>
      <c r="C75" s="1">
        <v>188</v>
      </c>
      <c r="D75" s="1">
        <v>147</v>
      </c>
      <c r="E75" s="1">
        <f t="shared" si="8"/>
        <v>335</v>
      </c>
      <c r="F75" s="1">
        <v>188</v>
      </c>
      <c r="G75" s="1">
        <v>147</v>
      </c>
      <c r="H75" s="1">
        <f t="shared" si="9"/>
        <v>0</v>
      </c>
      <c r="I75" s="1">
        <f t="shared" si="10"/>
        <v>0</v>
      </c>
      <c r="J75" s="1">
        <f t="shared" si="11"/>
        <v>0</v>
      </c>
      <c r="K75" s="1">
        <f t="shared" si="12"/>
        <v>315</v>
      </c>
      <c r="L75" s="1">
        <v>177</v>
      </c>
      <c r="M75" s="1">
        <v>138</v>
      </c>
    </row>
    <row r="76" spans="1:13" x14ac:dyDescent="0.2">
      <c r="A76" s="3" t="s">
        <v>160</v>
      </c>
      <c r="B76" s="1">
        <f t="shared" si="7"/>
        <v>706</v>
      </c>
      <c r="C76" s="1">
        <v>348</v>
      </c>
      <c r="D76" s="1">
        <v>358</v>
      </c>
      <c r="E76" s="1">
        <f t="shared" si="8"/>
        <v>706</v>
      </c>
      <c r="F76" s="1">
        <v>348</v>
      </c>
      <c r="G76" s="1">
        <v>358</v>
      </c>
      <c r="H76" s="1">
        <f t="shared" si="9"/>
        <v>0</v>
      </c>
      <c r="I76" s="1">
        <f t="shared" si="10"/>
        <v>0</v>
      </c>
      <c r="J76" s="1">
        <f t="shared" si="11"/>
        <v>0</v>
      </c>
      <c r="K76" s="1">
        <f t="shared" si="12"/>
        <v>764</v>
      </c>
      <c r="L76" s="1">
        <v>397</v>
      </c>
      <c r="M76" s="1">
        <v>367</v>
      </c>
    </row>
    <row r="77" spans="1:13" x14ac:dyDescent="0.2">
      <c r="A77" s="3" t="s">
        <v>161</v>
      </c>
      <c r="B77" s="1">
        <f t="shared" si="7"/>
        <v>361</v>
      </c>
      <c r="C77" s="1">
        <v>170</v>
      </c>
      <c r="D77" s="1">
        <v>191</v>
      </c>
      <c r="E77" s="1">
        <f t="shared" si="8"/>
        <v>361</v>
      </c>
      <c r="F77" s="1">
        <v>170</v>
      </c>
      <c r="G77" s="1">
        <v>191</v>
      </c>
      <c r="H77" s="1">
        <f t="shared" si="9"/>
        <v>0</v>
      </c>
      <c r="I77" s="1">
        <f t="shared" si="10"/>
        <v>0</v>
      </c>
      <c r="J77" s="1">
        <f t="shared" si="11"/>
        <v>0</v>
      </c>
      <c r="K77" s="1">
        <f t="shared" si="12"/>
        <v>383</v>
      </c>
      <c r="L77" s="1">
        <v>199</v>
      </c>
      <c r="M77" s="1">
        <v>184</v>
      </c>
    </row>
    <row r="78" spans="1:13" x14ac:dyDescent="0.2">
      <c r="A78" s="3" t="s">
        <v>162</v>
      </c>
      <c r="B78" s="1">
        <f t="shared" si="7"/>
        <v>308</v>
      </c>
      <c r="C78" s="1">
        <v>154</v>
      </c>
      <c r="D78" s="1">
        <v>154</v>
      </c>
      <c r="E78" s="1">
        <f t="shared" si="8"/>
        <v>308</v>
      </c>
      <c r="F78" s="1">
        <v>154</v>
      </c>
      <c r="G78" s="1">
        <v>154</v>
      </c>
      <c r="H78" s="1">
        <f t="shared" si="9"/>
        <v>0</v>
      </c>
      <c r="I78" s="1">
        <f t="shared" si="10"/>
        <v>0</v>
      </c>
      <c r="J78" s="1">
        <f t="shared" si="11"/>
        <v>0</v>
      </c>
      <c r="K78" s="1">
        <f t="shared" si="12"/>
        <v>324</v>
      </c>
      <c r="L78" s="1">
        <v>170</v>
      </c>
      <c r="M78" s="1">
        <v>154</v>
      </c>
    </row>
    <row r="79" spans="1:13" x14ac:dyDescent="0.2">
      <c r="A79" s="3" t="s">
        <v>163</v>
      </c>
      <c r="B79" s="1">
        <f t="shared" si="7"/>
        <v>47</v>
      </c>
      <c r="C79" s="1">
        <v>24</v>
      </c>
      <c r="D79" s="1">
        <v>23</v>
      </c>
      <c r="E79" s="1">
        <f t="shared" si="8"/>
        <v>47</v>
      </c>
      <c r="F79" s="1">
        <v>24</v>
      </c>
      <c r="G79" s="1">
        <v>23</v>
      </c>
      <c r="H79" s="1">
        <f t="shared" si="9"/>
        <v>0</v>
      </c>
      <c r="I79" s="1">
        <f t="shared" si="10"/>
        <v>0</v>
      </c>
      <c r="J79" s="1">
        <f t="shared" si="11"/>
        <v>0</v>
      </c>
      <c r="K79" s="1">
        <f t="shared" si="12"/>
        <v>57</v>
      </c>
      <c r="L79" s="1">
        <v>28</v>
      </c>
      <c r="M79" s="1">
        <v>29</v>
      </c>
    </row>
    <row r="80" spans="1:13" x14ac:dyDescent="0.2">
      <c r="A80" s="3" t="s">
        <v>164</v>
      </c>
      <c r="B80" s="1">
        <f t="shared" si="7"/>
        <v>551</v>
      </c>
      <c r="C80" s="1">
        <v>283</v>
      </c>
      <c r="D80" s="1">
        <v>268</v>
      </c>
      <c r="E80" s="1">
        <f t="shared" si="8"/>
        <v>546</v>
      </c>
      <c r="F80" s="1">
        <v>282</v>
      </c>
      <c r="G80" s="1">
        <v>264</v>
      </c>
      <c r="H80" s="1">
        <f t="shared" si="9"/>
        <v>5</v>
      </c>
      <c r="I80" s="1">
        <f t="shared" si="10"/>
        <v>1</v>
      </c>
      <c r="J80" s="1">
        <f t="shared" si="11"/>
        <v>4</v>
      </c>
      <c r="K80" s="1">
        <f t="shared" si="12"/>
        <v>477</v>
      </c>
      <c r="L80" s="1">
        <v>261</v>
      </c>
      <c r="M80" s="1">
        <v>216</v>
      </c>
    </row>
    <row r="81" spans="1:13" x14ac:dyDescent="0.2">
      <c r="A81" s="3" t="s">
        <v>165</v>
      </c>
      <c r="B81" s="1">
        <f t="shared" si="7"/>
        <v>298</v>
      </c>
      <c r="C81" s="1">
        <v>155</v>
      </c>
      <c r="D81" s="1">
        <v>143</v>
      </c>
      <c r="E81" s="1">
        <f t="shared" si="8"/>
        <v>293</v>
      </c>
      <c r="F81" s="1">
        <v>154</v>
      </c>
      <c r="G81" s="1">
        <v>139</v>
      </c>
      <c r="H81" s="1">
        <f t="shared" si="9"/>
        <v>5</v>
      </c>
      <c r="I81" s="1">
        <f t="shared" si="10"/>
        <v>1</v>
      </c>
      <c r="J81" s="1">
        <f t="shared" si="11"/>
        <v>4</v>
      </c>
      <c r="K81" s="1">
        <f t="shared" si="12"/>
        <v>224</v>
      </c>
      <c r="L81" s="1">
        <v>132</v>
      </c>
      <c r="M81" s="1">
        <v>92</v>
      </c>
    </row>
    <row r="82" spans="1:13" x14ac:dyDescent="0.2">
      <c r="A82" s="3" t="s">
        <v>166</v>
      </c>
      <c r="B82" s="1">
        <f t="shared" si="7"/>
        <v>253</v>
      </c>
      <c r="C82" s="1">
        <v>128</v>
      </c>
      <c r="D82" s="1">
        <v>125</v>
      </c>
      <c r="E82" s="1">
        <f t="shared" si="8"/>
        <v>253</v>
      </c>
      <c r="F82" s="1">
        <v>128</v>
      </c>
      <c r="G82" s="1">
        <v>125</v>
      </c>
      <c r="H82" s="1">
        <f t="shared" si="9"/>
        <v>0</v>
      </c>
      <c r="I82" s="1">
        <f t="shared" si="10"/>
        <v>0</v>
      </c>
      <c r="J82" s="1">
        <f t="shared" si="11"/>
        <v>0</v>
      </c>
      <c r="K82" s="1">
        <f t="shared" si="12"/>
        <v>256</v>
      </c>
      <c r="L82" s="1">
        <v>129</v>
      </c>
      <c r="M82" s="1">
        <v>127</v>
      </c>
    </row>
    <row r="83" spans="1:13" x14ac:dyDescent="0.2">
      <c r="A83" s="23" t="s">
        <v>171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</row>
  </sheetData>
  <mergeCells count="4">
    <mergeCell ref="B2:D2"/>
    <mergeCell ref="E2:G2"/>
    <mergeCell ref="H2:J2"/>
    <mergeCell ref="K2:M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A71AF-487E-4236-BAE8-08C914ED551F}">
  <dimension ref="A1:F20"/>
  <sheetViews>
    <sheetView view="pageBreakPreview" zoomScale="125" zoomScaleNormal="100" zoomScaleSheetLayoutView="125" workbookViewId="0">
      <selection activeCell="A20" sqref="A20:F20"/>
    </sheetView>
  </sheetViews>
  <sheetFormatPr defaultRowHeight="10.199999999999999" x14ac:dyDescent="0.2"/>
  <cols>
    <col min="1" max="1" width="18" style="3" customWidth="1"/>
    <col min="2" max="16384" width="8.88671875" style="1"/>
  </cols>
  <sheetData>
    <row r="1" spans="1:6" x14ac:dyDescent="0.2">
      <c r="A1" s="3" t="s">
        <v>77</v>
      </c>
    </row>
    <row r="2" spans="1:6" x14ac:dyDescent="0.2">
      <c r="A2" s="4"/>
      <c r="B2" s="7" t="s">
        <v>80</v>
      </c>
      <c r="C2" s="8" t="s">
        <v>50</v>
      </c>
    </row>
    <row r="3" spans="1:6" x14ac:dyDescent="0.2">
      <c r="A3" s="3" t="s">
        <v>17</v>
      </c>
      <c r="B3" s="1">
        <f>B4+B7</f>
        <v>1735734</v>
      </c>
      <c r="C3" s="1">
        <f>B3*100/B$3</f>
        <v>100</v>
      </c>
    </row>
    <row r="4" spans="1:6" x14ac:dyDescent="0.2">
      <c r="A4" s="3" t="s">
        <v>12</v>
      </c>
      <c r="B4" s="1">
        <v>1692907</v>
      </c>
      <c r="C4" s="1">
        <f t="shared" ref="C4:C7" si="0">B4*100/B$3</f>
        <v>97.532628847507738</v>
      </c>
    </row>
    <row r="5" spans="1:6" x14ac:dyDescent="0.2">
      <c r="A5" s="3" t="s">
        <v>78</v>
      </c>
      <c r="B5" s="1">
        <v>521605</v>
      </c>
      <c r="C5" s="1">
        <f t="shared" si="0"/>
        <v>30.050975552705655</v>
      </c>
    </row>
    <row r="6" spans="1:6" x14ac:dyDescent="0.2">
      <c r="A6" s="3" t="s">
        <v>79</v>
      </c>
      <c r="B6" s="1">
        <v>1171302</v>
      </c>
      <c r="C6" s="1">
        <f t="shared" si="0"/>
        <v>67.481653294802086</v>
      </c>
    </row>
    <row r="7" spans="1:6" x14ac:dyDescent="0.2">
      <c r="A7" s="3" t="s">
        <v>13</v>
      </c>
      <c r="B7" s="1">
        <v>42827</v>
      </c>
      <c r="C7" s="1">
        <f t="shared" si="0"/>
        <v>2.4673711524922597</v>
      </c>
    </row>
    <row r="8" spans="1:6" x14ac:dyDescent="0.2">
      <c r="A8" s="23" t="s">
        <v>171</v>
      </c>
      <c r="B8" s="24"/>
      <c r="C8" s="24"/>
    </row>
    <row r="11" spans="1:6" x14ac:dyDescent="0.2">
      <c r="A11" s="3" t="s">
        <v>81</v>
      </c>
    </row>
    <row r="12" spans="1:6" x14ac:dyDescent="0.2">
      <c r="A12" s="9"/>
      <c r="B12" s="18"/>
      <c r="C12" s="19" t="s">
        <v>12</v>
      </c>
      <c r="D12" s="19"/>
      <c r="E12" s="19"/>
      <c r="F12" s="20"/>
    </row>
    <row r="13" spans="1:6" x14ac:dyDescent="0.2">
      <c r="A13" s="10"/>
      <c r="B13" s="21" t="s">
        <v>0</v>
      </c>
      <c r="C13" s="7" t="s">
        <v>0</v>
      </c>
      <c r="D13" s="7" t="s">
        <v>1</v>
      </c>
      <c r="E13" s="7" t="s">
        <v>2</v>
      </c>
      <c r="F13" s="22" t="s">
        <v>13</v>
      </c>
    </row>
    <row r="14" spans="1:6" x14ac:dyDescent="0.2">
      <c r="A14" s="3" t="s">
        <v>82</v>
      </c>
      <c r="B14" s="1">
        <f>C14+F14</f>
        <v>438</v>
      </c>
      <c r="C14" s="1">
        <f>D14+E14</f>
        <v>436</v>
      </c>
      <c r="D14" s="1">
        <v>117</v>
      </c>
      <c r="E14" s="1">
        <v>319</v>
      </c>
      <c r="F14" s="1">
        <v>2</v>
      </c>
    </row>
    <row r="15" spans="1:6" x14ac:dyDescent="0.2">
      <c r="A15" s="3" t="s">
        <v>83</v>
      </c>
      <c r="B15" s="1">
        <f t="shared" ref="B15:B19" si="1">C15+F15</f>
        <v>4243</v>
      </c>
      <c r="C15" s="1">
        <f t="shared" ref="C15:C19" si="2">D15+E15</f>
        <v>3763</v>
      </c>
      <c r="D15" s="1">
        <v>1350</v>
      </c>
      <c r="E15" s="1">
        <v>2413</v>
      </c>
      <c r="F15" s="1">
        <v>480</v>
      </c>
    </row>
    <row r="16" spans="1:6" x14ac:dyDescent="0.2">
      <c r="A16" s="3" t="s">
        <v>84</v>
      </c>
      <c r="B16" s="1">
        <f t="shared" si="1"/>
        <v>207</v>
      </c>
      <c r="C16" s="1">
        <f t="shared" si="2"/>
        <v>207</v>
      </c>
      <c r="D16" s="1">
        <v>56</v>
      </c>
      <c r="E16" s="1">
        <v>151</v>
      </c>
      <c r="F16" s="1">
        <v>0</v>
      </c>
    </row>
    <row r="17" spans="1:6" x14ac:dyDescent="0.2">
      <c r="A17" s="3" t="s">
        <v>85</v>
      </c>
    </row>
    <row r="18" spans="1:6" x14ac:dyDescent="0.2">
      <c r="A18" s="3" t="s">
        <v>87</v>
      </c>
      <c r="B18" s="1">
        <f t="shared" si="1"/>
        <v>13338</v>
      </c>
      <c r="C18" s="1">
        <f t="shared" si="2"/>
        <v>12127</v>
      </c>
      <c r="D18" s="1">
        <v>5839</v>
      </c>
      <c r="E18" s="1">
        <v>6288</v>
      </c>
      <c r="F18" s="1">
        <v>1211</v>
      </c>
    </row>
    <row r="19" spans="1:6" x14ac:dyDescent="0.2">
      <c r="A19" s="3" t="s">
        <v>86</v>
      </c>
      <c r="B19" s="1">
        <f t="shared" si="1"/>
        <v>367</v>
      </c>
      <c r="C19" s="1">
        <f t="shared" si="2"/>
        <v>367</v>
      </c>
      <c r="D19" s="1">
        <v>79</v>
      </c>
      <c r="E19" s="1">
        <v>288</v>
      </c>
      <c r="F19" s="1">
        <v>0</v>
      </c>
    </row>
    <row r="20" spans="1:6" x14ac:dyDescent="0.2">
      <c r="A20" s="23" t="s">
        <v>171</v>
      </c>
      <c r="B20" s="24"/>
      <c r="C20" s="24"/>
      <c r="D20" s="24"/>
      <c r="E20" s="24"/>
      <c r="F20" s="24"/>
    </row>
  </sheetData>
  <mergeCells count="1">
    <mergeCell ref="C12:E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American Samoa 1920 </vt:lpstr>
      <vt:lpstr>Ethnicity</vt:lpstr>
      <vt:lpstr>Sex</vt:lpstr>
      <vt:lpstr>Sex and Age</vt:lpstr>
      <vt:lpstr>Marital</vt:lpstr>
      <vt:lpstr>Schooling</vt:lpstr>
      <vt:lpstr>Literacy</vt:lpstr>
      <vt:lpstr>Occupation</vt:lpstr>
      <vt:lpstr>Dist and Village</vt:lpstr>
      <vt:lpstr>Agriculture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2020-04-07T20:08:03Z</dcterms:created>
  <dcterms:modified xsi:type="dcterms:W3CDTF">2020-04-08T03:04:01Z</dcterms:modified>
</cp:coreProperties>
</file>