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BRADLEY_TODO\American Samoa\"/>
    </mc:Choice>
  </mc:AlternateContent>
  <xr:revisionPtr revIDLastSave="0" documentId="13_ncr:1_{7082CC39-11A6-4D4C-81EF-9D8CF7EAF64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merican Samoa 1930" sheetId="1" r:id="rId1"/>
    <sheet name="Density" sheetId="2" r:id="rId2"/>
    <sheet name="Nativity Ethn" sheetId="13" r:id="rId3"/>
    <sheet name="Age Ethn" sheetId="9" r:id="rId4"/>
    <sheet name="School Attendance" sheetId="8" r:id="rId5"/>
    <sheet name="Illiteracy" sheetId="7" r:id="rId6"/>
    <sheet name="Marital" sheetId="5" r:id="rId7"/>
    <sheet name="Occupation" sheetId="4" r:id="rId8"/>
    <sheet name="Age Sex Dist" sheetId="3" r:id="rId9"/>
    <sheet name="Gnl Districts" sheetId="14" r:id="rId10"/>
  </sheets>
  <calcPr calcId="191029" iterate="1" iterateCount="100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4" l="1"/>
  <c r="I8" i="4"/>
  <c r="G10" i="4"/>
  <c r="I5" i="4"/>
  <c r="J5" i="4"/>
  <c r="I6" i="4"/>
  <c r="I7" i="4" s="1"/>
  <c r="J6" i="4"/>
  <c r="J8" i="4" s="1"/>
  <c r="H9" i="4"/>
  <c r="I9" i="4"/>
  <c r="J9" i="4"/>
  <c r="I11" i="4"/>
  <c r="J11" i="4"/>
  <c r="H12" i="4"/>
  <c r="I12" i="4"/>
  <c r="J12" i="4"/>
  <c r="I13" i="4"/>
  <c r="J13" i="4"/>
  <c r="I14" i="4"/>
  <c r="J14" i="4"/>
  <c r="I15" i="4"/>
  <c r="J15" i="4"/>
  <c r="H16" i="4"/>
  <c r="I16" i="4"/>
  <c r="J16" i="4"/>
  <c r="I17" i="4"/>
  <c r="J17" i="4"/>
  <c r="I18" i="4"/>
  <c r="J18" i="4"/>
  <c r="I19" i="4"/>
  <c r="J19" i="4"/>
  <c r="H20" i="4"/>
  <c r="I20" i="4"/>
  <c r="J20" i="4"/>
  <c r="I21" i="4"/>
  <c r="J21" i="4"/>
  <c r="I22" i="4"/>
  <c r="J22" i="4"/>
  <c r="I23" i="4"/>
  <c r="J23" i="4"/>
  <c r="H24" i="4"/>
  <c r="I24" i="4"/>
  <c r="J24" i="4"/>
  <c r="I25" i="4"/>
  <c r="J25" i="4"/>
  <c r="I26" i="4"/>
  <c r="J26" i="4"/>
  <c r="I27" i="4"/>
  <c r="J27" i="4"/>
  <c r="H28" i="4"/>
  <c r="I28" i="4"/>
  <c r="J28" i="4"/>
  <c r="I29" i="4"/>
  <c r="J29" i="4"/>
  <c r="I30" i="4"/>
  <c r="J30" i="4"/>
  <c r="I31" i="4"/>
  <c r="J31" i="4"/>
  <c r="H32" i="4"/>
  <c r="I32" i="4"/>
  <c r="J32" i="4"/>
  <c r="I33" i="4"/>
  <c r="J33" i="4"/>
  <c r="I34" i="4"/>
  <c r="J34" i="4"/>
  <c r="I35" i="4"/>
  <c r="J35" i="4"/>
  <c r="H36" i="4"/>
  <c r="I36" i="4"/>
  <c r="J36" i="4"/>
  <c r="I37" i="4"/>
  <c r="J37" i="4"/>
  <c r="I4" i="4"/>
  <c r="J4" i="4"/>
  <c r="E5" i="4"/>
  <c r="E6" i="4"/>
  <c r="E7" i="4" s="1"/>
  <c r="E4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B11" i="4"/>
  <c r="H11" i="4" s="1"/>
  <c r="B12" i="4"/>
  <c r="B13" i="4"/>
  <c r="H13" i="4" s="1"/>
  <c r="B14" i="4"/>
  <c r="H14" i="4" s="1"/>
  <c r="B15" i="4"/>
  <c r="H15" i="4" s="1"/>
  <c r="B16" i="4"/>
  <c r="B17" i="4"/>
  <c r="H17" i="4" s="1"/>
  <c r="B18" i="4"/>
  <c r="H18" i="4" s="1"/>
  <c r="B19" i="4"/>
  <c r="H19" i="4" s="1"/>
  <c r="B20" i="4"/>
  <c r="B21" i="4"/>
  <c r="H21" i="4" s="1"/>
  <c r="B22" i="4"/>
  <c r="H22" i="4" s="1"/>
  <c r="B23" i="4"/>
  <c r="H23" i="4" s="1"/>
  <c r="B24" i="4"/>
  <c r="B25" i="4"/>
  <c r="H25" i="4" s="1"/>
  <c r="B26" i="4"/>
  <c r="H26" i="4" s="1"/>
  <c r="B27" i="4"/>
  <c r="H27" i="4" s="1"/>
  <c r="B28" i="4"/>
  <c r="B29" i="4"/>
  <c r="H29" i="4" s="1"/>
  <c r="B30" i="4"/>
  <c r="H30" i="4" s="1"/>
  <c r="B31" i="4"/>
  <c r="H31" i="4" s="1"/>
  <c r="B32" i="4"/>
  <c r="B33" i="4"/>
  <c r="H33" i="4" s="1"/>
  <c r="B34" i="4"/>
  <c r="H34" i="4" s="1"/>
  <c r="B35" i="4"/>
  <c r="H35" i="4" s="1"/>
  <c r="B36" i="4"/>
  <c r="B37" i="4"/>
  <c r="H37" i="4" s="1"/>
  <c r="B5" i="4"/>
  <c r="H5" i="4" s="1"/>
  <c r="B6" i="4"/>
  <c r="H6" i="4" s="1"/>
  <c r="B4" i="4"/>
  <c r="H4" i="4" s="1"/>
  <c r="D10" i="4"/>
  <c r="J10" i="4" s="1"/>
  <c r="F10" i="4"/>
  <c r="C10" i="4"/>
  <c r="I10" i="4" s="1"/>
  <c r="E64" i="14"/>
  <c r="D64" i="14"/>
  <c r="C64" i="14"/>
  <c r="E61" i="14"/>
  <c r="D61" i="14"/>
  <c r="F58" i="14"/>
  <c r="E58" i="14"/>
  <c r="D58" i="14"/>
  <c r="C58" i="14"/>
  <c r="F55" i="14"/>
  <c r="E55" i="14"/>
  <c r="D55" i="14"/>
  <c r="C55" i="14"/>
  <c r="C52" i="14"/>
  <c r="D52" i="14"/>
  <c r="E52" i="14"/>
  <c r="F52" i="14"/>
  <c r="B51" i="14"/>
  <c r="B52" i="14" s="1"/>
  <c r="B53" i="14"/>
  <c r="B54" i="14"/>
  <c r="B55" i="14" s="1"/>
  <c r="B56" i="14"/>
  <c r="B58" i="14" s="1"/>
  <c r="B57" i="14"/>
  <c r="B59" i="14"/>
  <c r="B61" i="14" s="1"/>
  <c r="B60" i="14"/>
  <c r="B62" i="14"/>
  <c r="B63" i="14"/>
  <c r="B64" i="14" s="1"/>
  <c r="B50" i="14"/>
  <c r="F46" i="14"/>
  <c r="E46" i="14"/>
  <c r="D46" i="14"/>
  <c r="C46" i="14"/>
  <c r="B46" i="14"/>
  <c r="F43" i="14"/>
  <c r="E43" i="14"/>
  <c r="D43" i="14"/>
  <c r="C43" i="14"/>
  <c r="F40" i="14"/>
  <c r="E40" i="14"/>
  <c r="D40" i="14"/>
  <c r="C40" i="14"/>
  <c r="C37" i="14"/>
  <c r="D37" i="14"/>
  <c r="E37" i="14"/>
  <c r="F37" i="14"/>
  <c r="B37" i="14"/>
  <c r="B36" i="14"/>
  <c r="B38" i="14"/>
  <c r="B39" i="14"/>
  <c r="B40" i="14" s="1"/>
  <c r="B41" i="14"/>
  <c r="B43" i="14" s="1"/>
  <c r="B42" i="14"/>
  <c r="B44" i="14"/>
  <c r="B45" i="14"/>
  <c r="B35" i="14"/>
  <c r="B69" i="14"/>
  <c r="B70" i="14"/>
  <c r="B71" i="14"/>
  <c r="B72" i="14"/>
  <c r="B74" i="14"/>
  <c r="B75" i="14"/>
  <c r="B76" i="14"/>
  <c r="B77" i="14"/>
  <c r="B78" i="14"/>
  <c r="B68" i="14"/>
  <c r="B30" i="14"/>
  <c r="B29" i="14"/>
  <c r="B28" i="14"/>
  <c r="B27" i="14"/>
  <c r="B25" i="14"/>
  <c r="B24" i="14"/>
  <c r="B23" i="14"/>
  <c r="B22" i="14"/>
  <c r="B21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5" i="14"/>
  <c r="H8" i="4" l="1"/>
  <c r="H7" i="4"/>
  <c r="H10" i="4"/>
  <c r="B10" i="4"/>
  <c r="E8" i="4"/>
  <c r="B4" i="13"/>
  <c r="B6" i="13"/>
  <c r="B7" i="13"/>
  <c r="B8" i="13"/>
  <c r="B9" i="13"/>
  <c r="B10" i="13"/>
  <c r="B11" i="13"/>
  <c r="B12" i="13"/>
  <c r="B13" i="13"/>
  <c r="B14" i="13"/>
  <c r="B15" i="13"/>
  <c r="B16" i="13"/>
  <c r="B17" i="13"/>
  <c r="C4" i="13"/>
  <c r="D4" i="13"/>
  <c r="C5" i="13"/>
  <c r="D5" i="13"/>
  <c r="B5" i="13" s="1"/>
  <c r="D3" i="13"/>
  <c r="C3" i="13"/>
  <c r="B3" i="13" s="1"/>
  <c r="C31" i="8"/>
  <c r="D31" i="8"/>
  <c r="E31" i="8"/>
  <c r="F31" i="8"/>
  <c r="C32" i="8"/>
  <c r="D32" i="8"/>
  <c r="E32" i="8"/>
  <c r="C34" i="8"/>
  <c r="D34" i="8"/>
  <c r="E34" i="8"/>
  <c r="C35" i="8"/>
  <c r="D35" i="8"/>
  <c r="E35" i="8"/>
  <c r="C36" i="8"/>
  <c r="D36" i="8"/>
  <c r="E36" i="8"/>
  <c r="F36" i="8"/>
  <c r="C37" i="8"/>
  <c r="D37" i="8"/>
  <c r="E37" i="8"/>
  <c r="C38" i="8"/>
  <c r="D38" i="8"/>
  <c r="E38" i="8"/>
  <c r="C39" i="8"/>
  <c r="D39" i="8"/>
  <c r="E39" i="8"/>
  <c r="B27" i="8"/>
  <c r="B26" i="8"/>
  <c r="B39" i="8" s="1"/>
  <c r="B25" i="8"/>
  <c r="B38" i="8" s="1"/>
  <c r="B24" i="8"/>
  <c r="B23" i="8"/>
  <c r="B22" i="8"/>
  <c r="B21" i="8"/>
  <c r="B19" i="8"/>
  <c r="B32" i="8" s="1"/>
  <c r="B18" i="8"/>
  <c r="B31" i="8" s="1"/>
  <c r="B5" i="8"/>
  <c r="B6" i="8"/>
  <c r="B8" i="8"/>
  <c r="B9" i="8"/>
  <c r="B10" i="8"/>
  <c r="B36" i="8" s="1"/>
  <c r="B11" i="8"/>
  <c r="B37" i="8" s="1"/>
  <c r="B12" i="8"/>
  <c r="B13" i="8"/>
  <c r="B14" i="8"/>
  <c r="F17" i="8"/>
  <c r="E17" i="8"/>
  <c r="E30" i="8" s="1"/>
  <c r="D17" i="8"/>
  <c r="C17" i="8"/>
  <c r="D4" i="8"/>
  <c r="E4" i="8"/>
  <c r="F4" i="8"/>
  <c r="C4" i="8"/>
  <c r="C22" i="7"/>
  <c r="C23" i="7"/>
  <c r="D23" i="7"/>
  <c r="E23" i="7"/>
  <c r="F23" i="7"/>
  <c r="C24" i="7"/>
  <c r="D24" i="7"/>
  <c r="E24" i="7"/>
  <c r="C25" i="7"/>
  <c r="D25" i="7"/>
  <c r="E25" i="7"/>
  <c r="F25" i="7"/>
  <c r="C26" i="7"/>
  <c r="D26" i="7"/>
  <c r="E26" i="7"/>
  <c r="F26" i="7"/>
  <c r="C27" i="7"/>
  <c r="D27" i="7"/>
  <c r="E27" i="7"/>
  <c r="F27" i="7"/>
  <c r="C28" i="7"/>
  <c r="D28" i="7"/>
  <c r="E28" i="7"/>
  <c r="B19" i="7"/>
  <c r="B28" i="7" s="1"/>
  <c r="B18" i="7"/>
  <c r="B27" i="7" s="1"/>
  <c r="B17" i="7"/>
  <c r="B26" i="7" s="1"/>
  <c r="B16" i="7"/>
  <c r="B25" i="7" s="1"/>
  <c r="B15" i="7"/>
  <c r="B24" i="7" s="1"/>
  <c r="B14" i="7"/>
  <c r="B23" i="7" s="1"/>
  <c r="B5" i="7"/>
  <c r="B6" i="7"/>
  <c r="B7" i="7"/>
  <c r="B8" i="7"/>
  <c r="B9" i="7"/>
  <c r="B10" i="7"/>
  <c r="F13" i="7"/>
  <c r="F22" i="7" s="1"/>
  <c r="E13" i="7"/>
  <c r="E22" i="7" s="1"/>
  <c r="D13" i="7"/>
  <c r="D22" i="7" s="1"/>
  <c r="C13" i="7"/>
  <c r="B13" i="7" s="1"/>
  <c r="D4" i="7"/>
  <c r="E4" i="7"/>
  <c r="F4" i="7"/>
  <c r="C4" i="7"/>
  <c r="B4" i="7" s="1"/>
  <c r="B16" i="5"/>
  <c r="B13" i="5"/>
  <c r="B12" i="5"/>
  <c r="B11" i="5"/>
  <c r="B10" i="5"/>
  <c r="F9" i="5"/>
  <c r="E9" i="5"/>
  <c r="D9" i="5"/>
  <c r="C9" i="5"/>
  <c r="B4" i="5"/>
  <c r="B5" i="5"/>
  <c r="B6" i="5"/>
  <c r="B7" i="5"/>
  <c r="B3" i="5"/>
  <c r="D3" i="5"/>
  <c r="E3" i="5"/>
  <c r="F3" i="5"/>
  <c r="C3" i="5"/>
  <c r="B5" i="3"/>
  <c r="C5" i="3"/>
  <c r="D5" i="3"/>
  <c r="E5" i="3"/>
  <c r="F5" i="3"/>
  <c r="G5" i="3"/>
  <c r="H5" i="3"/>
  <c r="I5" i="3"/>
  <c r="J5" i="3"/>
  <c r="B6" i="3"/>
  <c r="C6" i="3"/>
  <c r="D6" i="3"/>
  <c r="F6" i="3"/>
  <c r="G6" i="3"/>
  <c r="J6" i="3"/>
  <c r="B7" i="3"/>
  <c r="C7" i="3"/>
  <c r="D7" i="3"/>
  <c r="E7" i="3"/>
  <c r="F7" i="3"/>
  <c r="G7" i="3"/>
  <c r="H7" i="3"/>
  <c r="I7" i="3"/>
  <c r="J7" i="3"/>
  <c r="C8" i="3"/>
  <c r="D8" i="3"/>
  <c r="E8" i="3"/>
  <c r="F8" i="3"/>
  <c r="G8" i="3"/>
  <c r="I8" i="3"/>
  <c r="B9" i="3"/>
  <c r="C9" i="3"/>
  <c r="D9" i="3"/>
  <c r="E9" i="3"/>
  <c r="F9" i="3"/>
  <c r="G9" i="3"/>
  <c r="H9" i="3"/>
  <c r="I9" i="3"/>
  <c r="J9" i="3"/>
  <c r="B10" i="3"/>
  <c r="C10" i="3"/>
  <c r="D10" i="3"/>
  <c r="E10" i="3"/>
  <c r="F10" i="3"/>
  <c r="G10" i="3"/>
  <c r="H10" i="3"/>
  <c r="I10" i="3"/>
  <c r="J10" i="3"/>
  <c r="B11" i="3"/>
  <c r="C11" i="3"/>
  <c r="D11" i="3"/>
  <c r="E11" i="3"/>
  <c r="F11" i="3"/>
  <c r="G11" i="3"/>
  <c r="H11" i="3"/>
  <c r="I11" i="3"/>
  <c r="J11" i="3"/>
  <c r="B12" i="3"/>
  <c r="C12" i="3"/>
  <c r="D12" i="3"/>
  <c r="E12" i="3"/>
  <c r="F12" i="3"/>
  <c r="G12" i="3"/>
  <c r="H12" i="3"/>
  <c r="I12" i="3"/>
  <c r="J12" i="3"/>
  <c r="B13" i="3"/>
  <c r="C13" i="3"/>
  <c r="D13" i="3"/>
  <c r="E13" i="3"/>
  <c r="F13" i="3"/>
  <c r="G13" i="3"/>
  <c r="H13" i="3"/>
  <c r="I13" i="3"/>
  <c r="J13" i="3"/>
  <c r="B14" i="3"/>
  <c r="C14" i="3"/>
  <c r="D14" i="3"/>
  <c r="E14" i="3"/>
  <c r="F14" i="3"/>
  <c r="G14" i="3"/>
  <c r="H14" i="3"/>
  <c r="I14" i="3"/>
  <c r="J14" i="3"/>
  <c r="B15" i="3"/>
  <c r="C15" i="3"/>
  <c r="D15" i="3"/>
  <c r="E15" i="3"/>
  <c r="F15" i="3"/>
  <c r="G15" i="3"/>
  <c r="H15" i="3"/>
  <c r="I15" i="3"/>
  <c r="J15" i="3"/>
  <c r="C16" i="3"/>
  <c r="D16" i="3"/>
  <c r="E16" i="3"/>
  <c r="F16" i="3"/>
  <c r="G16" i="3"/>
  <c r="J16" i="3"/>
  <c r="B17" i="3"/>
  <c r="C17" i="3"/>
  <c r="D17" i="3"/>
  <c r="E17" i="3"/>
  <c r="F17" i="3"/>
  <c r="G17" i="3"/>
  <c r="H17" i="3"/>
  <c r="I17" i="3"/>
  <c r="J17" i="3"/>
  <c r="C4" i="3"/>
  <c r="G4" i="3"/>
  <c r="J85" i="3"/>
  <c r="I85" i="3"/>
  <c r="H85" i="3"/>
  <c r="J84" i="3"/>
  <c r="I84" i="3"/>
  <c r="H84" i="3"/>
  <c r="J83" i="3"/>
  <c r="I83" i="3"/>
  <c r="H83" i="3"/>
  <c r="J82" i="3"/>
  <c r="I82" i="3"/>
  <c r="H82" i="3"/>
  <c r="J81" i="3"/>
  <c r="I81" i="3"/>
  <c r="H81" i="3"/>
  <c r="J80" i="3"/>
  <c r="I80" i="3"/>
  <c r="H80" i="3"/>
  <c r="J79" i="3"/>
  <c r="I79" i="3"/>
  <c r="H79" i="3"/>
  <c r="J78" i="3"/>
  <c r="I78" i="3"/>
  <c r="H78" i="3"/>
  <c r="J77" i="3"/>
  <c r="I77" i="3"/>
  <c r="H77" i="3"/>
  <c r="J76" i="3"/>
  <c r="I76" i="3"/>
  <c r="H76" i="3"/>
  <c r="J75" i="3"/>
  <c r="I75" i="3"/>
  <c r="H75" i="3"/>
  <c r="J74" i="3"/>
  <c r="I74" i="3"/>
  <c r="H74" i="3"/>
  <c r="J73" i="3"/>
  <c r="I73" i="3"/>
  <c r="H73" i="3"/>
  <c r="J72" i="3"/>
  <c r="I72" i="3"/>
  <c r="H72" i="3"/>
  <c r="J65" i="3"/>
  <c r="I65" i="3"/>
  <c r="H65" i="3"/>
  <c r="J64" i="3"/>
  <c r="I64" i="3"/>
  <c r="H64" i="3"/>
  <c r="J63" i="3"/>
  <c r="I63" i="3"/>
  <c r="H63" i="3"/>
  <c r="J62" i="3"/>
  <c r="I62" i="3"/>
  <c r="H62" i="3"/>
  <c r="J61" i="3"/>
  <c r="I61" i="3"/>
  <c r="H61" i="3"/>
  <c r="J60" i="3"/>
  <c r="I60" i="3"/>
  <c r="H60" i="3"/>
  <c r="J59" i="3"/>
  <c r="I59" i="3"/>
  <c r="H59" i="3"/>
  <c r="J58" i="3"/>
  <c r="I58" i="3"/>
  <c r="H58" i="3"/>
  <c r="J57" i="3"/>
  <c r="I57" i="3"/>
  <c r="H57" i="3"/>
  <c r="J56" i="3"/>
  <c r="J8" i="3" s="1"/>
  <c r="I56" i="3"/>
  <c r="J55" i="3"/>
  <c r="I55" i="3"/>
  <c r="H55" i="3"/>
  <c r="J54" i="3"/>
  <c r="I54" i="3"/>
  <c r="I6" i="3" s="1"/>
  <c r="J53" i="3"/>
  <c r="I53" i="3"/>
  <c r="H53" i="3"/>
  <c r="I52" i="3"/>
  <c r="J49" i="3"/>
  <c r="I49" i="3"/>
  <c r="H49" i="3"/>
  <c r="J48" i="3"/>
  <c r="I48" i="3"/>
  <c r="H48" i="3"/>
  <c r="J47" i="3"/>
  <c r="I47" i="3"/>
  <c r="H47" i="3"/>
  <c r="J46" i="3"/>
  <c r="I46" i="3"/>
  <c r="H46" i="3"/>
  <c r="J45" i="3"/>
  <c r="I45" i="3"/>
  <c r="H45" i="3"/>
  <c r="J44" i="3"/>
  <c r="I44" i="3"/>
  <c r="H44" i="3"/>
  <c r="J43" i="3"/>
  <c r="I43" i="3"/>
  <c r="H43" i="3"/>
  <c r="J42" i="3"/>
  <c r="I42" i="3"/>
  <c r="H42" i="3"/>
  <c r="J41" i="3"/>
  <c r="I41" i="3"/>
  <c r="H41" i="3"/>
  <c r="J40" i="3"/>
  <c r="I40" i="3"/>
  <c r="H40" i="3"/>
  <c r="J39" i="3"/>
  <c r="I39" i="3"/>
  <c r="H39" i="3"/>
  <c r="J38" i="3"/>
  <c r="I38" i="3"/>
  <c r="H38" i="3"/>
  <c r="J37" i="3"/>
  <c r="I37" i="3"/>
  <c r="H37" i="3"/>
  <c r="J36" i="3"/>
  <c r="I36" i="3"/>
  <c r="H36" i="3"/>
  <c r="H21" i="3"/>
  <c r="I21" i="3"/>
  <c r="J21" i="3"/>
  <c r="H22" i="3"/>
  <c r="I22" i="3"/>
  <c r="J22" i="3"/>
  <c r="H23" i="3"/>
  <c r="I23" i="3"/>
  <c r="J23" i="3"/>
  <c r="H24" i="3"/>
  <c r="I24" i="3"/>
  <c r="J24" i="3"/>
  <c r="H25" i="3"/>
  <c r="I25" i="3"/>
  <c r="J25" i="3"/>
  <c r="H26" i="3"/>
  <c r="I26" i="3"/>
  <c r="J26" i="3"/>
  <c r="H27" i="3"/>
  <c r="I27" i="3"/>
  <c r="J27" i="3"/>
  <c r="H28" i="3"/>
  <c r="I28" i="3"/>
  <c r="J28" i="3"/>
  <c r="H29" i="3"/>
  <c r="I29" i="3"/>
  <c r="J29" i="3"/>
  <c r="H30" i="3"/>
  <c r="I30" i="3"/>
  <c r="J30" i="3"/>
  <c r="H31" i="3"/>
  <c r="I31" i="3"/>
  <c r="J31" i="3"/>
  <c r="I32" i="3"/>
  <c r="I16" i="3" s="1"/>
  <c r="J32" i="3"/>
  <c r="H33" i="3"/>
  <c r="I33" i="3"/>
  <c r="J33" i="3"/>
  <c r="J20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E65" i="3"/>
  <c r="E64" i="3"/>
  <c r="E63" i="3"/>
  <c r="E62" i="3"/>
  <c r="E61" i="3"/>
  <c r="E60" i="3"/>
  <c r="E59" i="3"/>
  <c r="E58" i="3"/>
  <c r="E57" i="3"/>
  <c r="E56" i="3"/>
  <c r="E55" i="3"/>
  <c r="E54" i="3"/>
  <c r="E6" i="3" s="1"/>
  <c r="E53" i="3"/>
  <c r="B65" i="3"/>
  <c r="B64" i="3"/>
  <c r="B63" i="3"/>
  <c r="B62" i="3"/>
  <c r="B61" i="3"/>
  <c r="B60" i="3"/>
  <c r="B59" i="3"/>
  <c r="B58" i="3"/>
  <c r="B57" i="3"/>
  <c r="B56" i="3"/>
  <c r="B8" i="3" s="1"/>
  <c r="B55" i="3"/>
  <c r="B54" i="3"/>
  <c r="B53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B21" i="3"/>
  <c r="B22" i="3"/>
  <c r="B23" i="3"/>
  <c r="B24" i="3"/>
  <c r="B25" i="3"/>
  <c r="B26" i="3"/>
  <c r="B27" i="3"/>
  <c r="B28" i="3"/>
  <c r="B29" i="3"/>
  <c r="B30" i="3"/>
  <c r="B31" i="3"/>
  <c r="B32" i="3"/>
  <c r="B16" i="3" s="1"/>
  <c r="B33" i="3"/>
  <c r="G72" i="3"/>
  <c r="F72" i="3"/>
  <c r="D72" i="3"/>
  <c r="C72" i="3"/>
  <c r="G52" i="3"/>
  <c r="F52" i="3"/>
  <c r="E52" i="3" s="1"/>
  <c r="D52" i="3"/>
  <c r="B52" i="3" s="1"/>
  <c r="C52" i="3"/>
  <c r="G36" i="3"/>
  <c r="F36" i="3"/>
  <c r="D36" i="3"/>
  <c r="C36" i="3"/>
  <c r="D20" i="3"/>
  <c r="F20" i="3"/>
  <c r="F4" i="3" s="1"/>
  <c r="G20" i="3"/>
  <c r="C20" i="3"/>
  <c r="B20" i="3" s="1"/>
  <c r="H20" i="3" s="1"/>
  <c r="B45" i="9"/>
  <c r="H45" i="9" s="1"/>
  <c r="B46" i="9"/>
  <c r="B47" i="9"/>
  <c r="B48" i="9"/>
  <c r="B49" i="9"/>
  <c r="B50" i="9"/>
  <c r="B51" i="9"/>
  <c r="H51" i="9" s="1"/>
  <c r="B52" i="9"/>
  <c r="B53" i="9"/>
  <c r="H53" i="9" s="1"/>
  <c r="B54" i="9"/>
  <c r="H54" i="9" s="1"/>
  <c r="B44" i="9"/>
  <c r="H47" i="9" s="1"/>
  <c r="D44" i="9"/>
  <c r="J44" i="9" s="1"/>
  <c r="C44" i="9"/>
  <c r="I45" i="9" s="1"/>
  <c r="O26" i="9"/>
  <c r="N27" i="9"/>
  <c r="N30" i="9"/>
  <c r="O30" i="9"/>
  <c r="N31" i="9"/>
  <c r="O34" i="9"/>
  <c r="N35" i="9"/>
  <c r="O23" i="9"/>
  <c r="C5" i="9"/>
  <c r="B5" i="9" s="1"/>
  <c r="D5" i="9"/>
  <c r="C6" i="9"/>
  <c r="D6" i="9"/>
  <c r="C7" i="9"/>
  <c r="C8" i="9"/>
  <c r="C9" i="9"/>
  <c r="C10" i="9"/>
  <c r="C11" i="9"/>
  <c r="C12" i="9"/>
  <c r="C13" i="9"/>
  <c r="C14" i="9"/>
  <c r="C15" i="9"/>
  <c r="B15" i="9" s="1"/>
  <c r="D15" i="9"/>
  <c r="C16" i="9"/>
  <c r="B16" i="9" s="1"/>
  <c r="D16" i="9"/>
  <c r="C17" i="9"/>
  <c r="D17" i="9"/>
  <c r="C18" i="9"/>
  <c r="D18" i="9"/>
  <c r="P5" i="9"/>
  <c r="P6" i="9"/>
  <c r="P7" i="9"/>
  <c r="D7" i="9" s="1"/>
  <c r="P8" i="9"/>
  <c r="P9" i="9"/>
  <c r="P10" i="9"/>
  <c r="D10" i="9" s="1"/>
  <c r="P11" i="9"/>
  <c r="D11" i="9" s="1"/>
  <c r="P12" i="9"/>
  <c r="P13" i="9"/>
  <c r="P14" i="9"/>
  <c r="D14" i="9" s="1"/>
  <c r="P15" i="9"/>
  <c r="P16" i="9"/>
  <c r="P17" i="9"/>
  <c r="P18" i="9"/>
  <c r="B6" i="9"/>
  <c r="B18" i="9"/>
  <c r="E5" i="9"/>
  <c r="H5" i="9"/>
  <c r="K5" i="9"/>
  <c r="E6" i="9"/>
  <c r="H6" i="9"/>
  <c r="K6" i="9"/>
  <c r="E7" i="9"/>
  <c r="H7" i="9"/>
  <c r="K7" i="9"/>
  <c r="E8" i="9"/>
  <c r="E27" i="9" s="1"/>
  <c r="H8" i="9"/>
  <c r="K8" i="9"/>
  <c r="E9" i="9"/>
  <c r="H9" i="9"/>
  <c r="K9" i="9"/>
  <c r="E10" i="9"/>
  <c r="E29" i="9" s="1"/>
  <c r="H10" i="9"/>
  <c r="K10" i="9"/>
  <c r="E11" i="9"/>
  <c r="H11" i="9"/>
  <c r="K11" i="9"/>
  <c r="E12" i="9"/>
  <c r="E31" i="9" s="1"/>
  <c r="H12" i="9"/>
  <c r="K12" i="9"/>
  <c r="E13" i="9"/>
  <c r="H13" i="9"/>
  <c r="K13" i="9"/>
  <c r="E14" i="9"/>
  <c r="H14" i="9"/>
  <c r="K14" i="9"/>
  <c r="E15" i="9"/>
  <c r="H15" i="9"/>
  <c r="K15" i="9"/>
  <c r="E16" i="9"/>
  <c r="H16" i="9"/>
  <c r="K16" i="9"/>
  <c r="E17" i="9"/>
  <c r="H17" i="9"/>
  <c r="K17" i="9"/>
  <c r="E18" i="9"/>
  <c r="H18" i="9"/>
  <c r="K18" i="9"/>
  <c r="F4" i="9"/>
  <c r="I4" i="9"/>
  <c r="I33" i="9" s="1"/>
  <c r="L4" i="9"/>
  <c r="L27" i="9" s="1"/>
  <c r="N4" i="9"/>
  <c r="N24" i="9" s="1"/>
  <c r="G4" i="9"/>
  <c r="E4" i="9" s="1"/>
  <c r="J4" i="9"/>
  <c r="J26" i="9" s="1"/>
  <c r="M4" i="9"/>
  <c r="M29" i="9" s="1"/>
  <c r="O4" i="9"/>
  <c r="O24" i="9" s="1"/>
  <c r="J5" i="2"/>
  <c r="J6" i="2"/>
  <c r="I5" i="2"/>
  <c r="I6" i="2"/>
  <c r="I4" i="2"/>
  <c r="H5" i="2"/>
  <c r="H6" i="2"/>
  <c r="H4" i="2"/>
  <c r="G4" i="2"/>
  <c r="F4" i="2"/>
  <c r="J4" i="2" s="1"/>
  <c r="E4" i="2"/>
  <c r="C4" i="2"/>
  <c r="E45" i="9"/>
  <c r="E46" i="9"/>
  <c r="E44" i="9" s="1"/>
  <c r="E47" i="9"/>
  <c r="K47" i="9" s="1"/>
  <c r="E48" i="9"/>
  <c r="E49" i="9"/>
  <c r="K49" i="9" s="1"/>
  <c r="E50" i="9"/>
  <c r="E51" i="9"/>
  <c r="E52" i="9"/>
  <c r="E53" i="9"/>
  <c r="E54" i="9"/>
  <c r="F44" i="9"/>
  <c r="L45" i="9"/>
  <c r="G44" i="9"/>
  <c r="M46" i="9" s="1"/>
  <c r="M45" i="9"/>
  <c r="H46" i="9"/>
  <c r="I46" i="9"/>
  <c r="J46" i="9"/>
  <c r="L46" i="9"/>
  <c r="L47" i="9"/>
  <c r="M47" i="9"/>
  <c r="H48" i="9"/>
  <c r="I48" i="9"/>
  <c r="J48" i="9"/>
  <c r="L48" i="9"/>
  <c r="L49" i="9"/>
  <c r="M49" i="9"/>
  <c r="H50" i="9"/>
  <c r="I50" i="9"/>
  <c r="J50" i="9"/>
  <c r="L50" i="9"/>
  <c r="L51" i="9"/>
  <c r="M51" i="9"/>
  <c r="H52" i="9"/>
  <c r="I52" i="9"/>
  <c r="J52" i="9"/>
  <c r="L52" i="9"/>
  <c r="L53" i="9"/>
  <c r="M53" i="9"/>
  <c r="I54" i="9"/>
  <c r="J54" i="9"/>
  <c r="L54" i="9"/>
  <c r="L44" i="9"/>
  <c r="M44" i="9"/>
  <c r="F23" i="9"/>
  <c r="I23" i="9"/>
  <c r="F24" i="9"/>
  <c r="G24" i="9"/>
  <c r="I24" i="9"/>
  <c r="F25" i="9"/>
  <c r="G25" i="9"/>
  <c r="I25" i="9"/>
  <c r="F26" i="9"/>
  <c r="G26" i="9"/>
  <c r="I26" i="9"/>
  <c r="F27" i="9"/>
  <c r="G27" i="9"/>
  <c r="I27" i="9"/>
  <c r="F28" i="9"/>
  <c r="I28" i="9"/>
  <c r="J28" i="9"/>
  <c r="L28" i="9"/>
  <c r="F29" i="9"/>
  <c r="I29" i="9"/>
  <c r="J29" i="9"/>
  <c r="L29" i="9"/>
  <c r="F30" i="9"/>
  <c r="I30" i="9"/>
  <c r="L30" i="9"/>
  <c r="F31" i="9"/>
  <c r="I31" i="9"/>
  <c r="L31" i="9"/>
  <c r="M31" i="9"/>
  <c r="F32" i="9"/>
  <c r="I32" i="9"/>
  <c r="L32" i="9"/>
  <c r="M32" i="9"/>
  <c r="F33" i="9"/>
  <c r="L33" i="9"/>
  <c r="F34" i="9"/>
  <c r="I34" i="9"/>
  <c r="L34" i="9"/>
  <c r="F35" i="9"/>
  <c r="I35" i="9"/>
  <c r="F36" i="9"/>
  <c r="G36" i="9"/>
  <c r="I36" i="9"/>
  <c r="F37" i="9"/>
  <c r="G37" i="9"/>
  <c r="I37" i="9"/>
  <c r="C5" i="1"/>
  <c r="D5" i="1"/>
  <c r="C6" i="1"/>
  <c r="D6" i="1" s="1"/>
  <c r="C4" i="1"/>
  <c r="D4" i="1" s="1"/>
  <c r="B22" i="7" l="1"/>
  <c r="D30" i="8"/>
  <c r="C30" i="8"/>
  <c r="B34" i="8"/>
  <c r="B35" i="8"/>
  <c r="F30" i="8"/>
  <c r="B17" i="8"/>
  <c r="B4" i="8"/>
  <c r="B9" i="5"/>
  <c r="E4" i="3"/>
  <c r="H54" i="3"/>
  <c r="H6" i="3" s="1"/>
  <c r="B4" i="3"/>
  <c r="H52" i="3"/>
  <c r="H4" i="3" s="1"/>
  <c r="H56" i="3"/>
  <c r="H8" i="3" s="1"/>
  <c r="J52" i="3"/>
  <c r="J4" i="3" s="1"/>
  <c r="D4" i="3"/>
  <c r="H32" i="3"/>
  <c r="H16" i="3" s="1"/>
  <c r="I20" i="3"/>
  <c r="I4" i="3" s="1"/>
  <c r="K45" i="9"/>
  <c r="K44" i="9"/>
  <c r="K46" i="9"/>
  <c r="K48" i="9"/>
  <c r="K52" i="9"/>
  <c r="K54" i="9"/>
  <c r="E32" i="9"/>
  <c r="E28" i="9"/>
  <c r="K31" i="9"/>
  <c r="K27" i="9"/>
  <c r="P27" i="9"/>
  <c r="D29" i="9"/>
  <c r="E33" i="9"/>
  <c r="E37" i="9"/>
  <c r="E23" i="9"/>
  <c r="E30" i="9"/>
  <c r="E25" i="9"/>
  <c r="E24" i="9"/>
  <c r="E35" i="9"/>
  <c r="E26" i="9"/>
  <c r="E34" i="9"/>
  <c r="E36" i="9"/>
  <c r="B7" i="9"/>
  <c r="B11" i="9"/>
  <c r="K53" i="9"/>
  <c r="B10" i="9"/>
  <c r="K34" i="9"/>
  <c r="C28" i="9"/>
  <c r="K51" i="9"/>
  <c r="B14" i="9"/>
  <c r="K50" i="9"/>
  <c r="P32" i="9"/>
  <c r="C36" i="9"/>
  <c r="P31" i="9"/>
  <c r="M30" i="9"/>
  <c r="J27" i="9"/>
  <c r="O35" i="9"/>
  <c r="O31" i="9"/>
  <c r="O27" i="9"/>
  <c r="C24" i="9"/>
  <c r="D9" i="9"/>
  <c r="P4" i="9"/>
  <c r="P29" i="9" s="1"/>
  <c r="M36" i="9"/>
  <c r="L35" i="9"/>
  <c r="J33" i="9"/>
  <c r="G30" i="9"/>
  <c r="M24" i="9"/>
  <c r="L23" i="9"/>
  <c r="D8" i="9"/>
  <c r="O37" i="9"/>
  <c r="O33" i="9"/>
  <c r="O29" i="9"/>
  <c r="O25" i="9"/>
  <c r="M37" i="9"/>
  <c r="L36" i="9"/>
  <c r="J34" i="9"/>
  <c r="G31" i="9"/>
  <c r="M25" i="9"/>
  <c r="L24" i="9"/>
  <c r="J53" i="9"/>
  <c r="J51" i="9"/>
  <c r="J49" i="9"/>
  <c r="J47" i="9"/>
  <c r="N37" i="9"/>
  <c r="N33" i="9"/>
  <c r="N29" i="9"/>
  <c r="N25" i="9"/>
  <c r="N34" i="9"/>
  <c r="M23" i="9"/>
  <c r="J35" i="9"/>
  <c r="M26" i="9"/>
  <c r="J23" i="9"/>
  <c r="I53" i="9"/>
  <c r="I51" i="9"/>
  <c r="I49" i="9"/>
  <c r="I47" i="9"/>
  <c r="J45" i="9"/>
  <c r="C4" i="9"/>
  <c r="D13" i="9"/>
  <c r="M33" i="9"/>
  <c r="J30" i="9"/>
  <c r="M34" i="9"/>
  <c r="J31" i="9"/>
  <c r="H44" i="9"/>
  <c r="B17" i="9"/>
  <c r="N23" i="9"/>
  <c r="N26" i="9"/>
  <c r="M35" i="9"/>
  <c r="G29" i="9"/>
  <c r="L37" i="9"/>
  <c r="G32" i="9"/>
  <c r="L25" i="9"/>
  <c r="J36" i="9"/>
  <c r="G33" i="9"/>
  <c r="C29" i="9"/>
  <c r="M27" i="9"/>
  <c r="L26" i="9"/>
  <c r="J24" i="9"/>
  <c r="I44" i="9"/>
  <c r="H49" i="9"/>
  <c r="K4" i="9"/>
  <c r="K24" i="9" s="1"/>
  <c r="D4" i="9"/>
  <c r="D30" i="9" s="1"/>
  <c r="O36" i="9"/>
  <c r="O32" i="9"/>
  <c r="O28" i="9"/>
  <c r="G28" i="9"/>
  <c r="J32" i="9"/>
  <c r="J37" i="9"/>
  <c r="G34" i="9"/>
  <c r="C30" i="9"/>
  <c r="M28" i="9"/>
  <c r="J25" i="9"/>
  <c r="M54" i="9"/>
  <c r="M52" i="9"/>
  <c r="M50" i="9"/>
  <c r="M48" i="9"/>
  <c r="H4" i="9"/>
  <c r="H35" i="9" s="1"/>
  <c r="D12" i="9"/>
  <c r="D31" i="9" s="1"/>
  <c r="N36" i="9"/>
  <c r="N32" i="9"/>
  <c r="N28" i="9"/>
  <c r="G35" i="9"/>
  <c r="G23" i="9"/>
  <c r="B30" i="8" l="1"/>
  <c r="B36" i="9"/>
  <c r="D28" i="9"/>
  <c r="B9" i="9"/>
  <c r="H31" i="9"/>
  <c r="B29" i="9"/>
  <c r="B30" i="9"/>
  <c r="K35" i="9"/>
  <c r="H23" i="9"/>
  <c r="H34" i="9"/>
  <c r="H33" i="9"/>
  <c r="H29" i="9"/>
  <c r="H28" i="9"/>
  <c r="H27" i="9"/>
  <c r="H30" i="9"/>
  <c r="H26" i="9"/>
  <c r="H25" i="9"/>
  <c r="H37" i="9"/>
  <c r="K26" i="9"/>
  <c r="H24" i="9"/>
  <c r="H32" i="9"/>
  <c r="H36" i="9"/>
  <c r="D32" i="9"/>
  <c r="B13" i="9"/>
  <c r="B32" i="9" s="1"/>
  <c r="B12" i="9"/>
  <c r="B31" i="9" s="1"/>
  <c r="D27" i="9"/>
  <c r="B8" i="9"/>
  <c r="B27" i="9" s="1"/>
  <c r="D25" i="9"/>
  <c r="D24" i="9"/>
  <c r="D23" i="9"/>
  <c r="D37" i="9"/>
  <c r="D36" i="9"/>
  <c r="D35" i="9"/>
  <c r="D34" i="9"/>
  <c r="C31" i="9"/>
  <c r="C23" i="9"/>
  <c r="C33" i="9"/>
  <c r="C25" i="9"/>
  <c r="C34" i="9"/>
  <c r="C37" i="9"/>
  <c r="C35" i="9"/>
  <c r="C27" i="9"/>
  <c r="C26" i="9"/>
  <c r="B4" i="9"/>
  <c r="C32" i="9"/>
  <c r="B26" i="9"/>
  <c r="K25" i="9"/>
  <c r="K37" i="9"/>
  <c r="K33" i="9"/>
  <c r="K30" i="9"/>
  <c r="K23" i="9"/>
  <c r="K32" i="9"/>
  <c r="K29" i="9"/>
  <c r="K28" i="9"/>
  <c r="P35" i="9"/>
  <c r="P30" i="9"/>
  <c r="P24" i="9"/>
  <c r="P36" i="9"/>
  <c r="P25" i="9"/>
  <c r="P33" i="9"/>
  <c r="P37" i="9"/>
  <c r="P34" i="9"/>
  <c r="P26" i="9"/>
  <c r="P23" i="9"/>
  <c r="D33" i="9"/>
  <c r="D26" i="9"/>
  <c r="P28" i="9"/>
  <c r="K36" i="9"/>
  <c r="B23" i="9" l="1"/>
  <c r="B34" i="9"/>
  <c r="B24" i="9"/>
  <c r="B35" i="9"/>
  <c r="B37" i="9"/>
  <c r="B25" i="9"/>
  <c r="B33" i="9"/>
  <c r="B28" i="9"/>
</calcChain>
</file>

<file path=xl/sharedStrings.xml><?xml version="1.0" encoding="utf-8"?>
<sst xmlns="http://schemas.openxmlformats.org/spreadsheetml/2006/main" count="479" uniqueCount="169">
  <si>
    <t>Census Year</t>
  </si>
  <si>
    <t>Population</t>
  </si>
  <si>
    <t>Increase over preceding Census</t>
  </si>
  <si>
    <t>Number</t>
  </si>
  <si>
    <t>Percent</t>
  </si>
  <si>
    <t>Source: 1930 U.S. Census Report</t>
  </si>
  <si>
    <t>Municipality</t>
  </si>
  <si>
    <t>Area (Sq miles)</t>
  </si>
  <si>
    <t>Population, 1930</t>
  </si>
  <si>
    <t>Total</t>
  </si>
  <si>
    <t>Per Sq Mile</t>
  </si>
  <si>
    <t>TOTAL</t>
  </si>
  <si>
    <t xml:space="preserve">     Total</t>
  </si>
  <si>
    <t xml:space="preserve">   Foreign born</t>
  </si>
  <si>
    <t>White</t>
  </si>
  <si>
    <t>Male</t>
  </si>
  <si>
    <t>Female</t>
  </si>
  <si>
    <t xml:space="preserve">     All ages: 1930</t>
  </si>
  <si>
    <t>Under 5 years</t>
  </si>
  <si>
    <t xml:space="preserve">   Under 1 year</t>
  </si>
  <si>
    <t>5 to 9 years</t>
  </si>
  <si>
    <t>10 to 14 years</t>
  </si>
  <si>
    <t>15 to 19 years</t>
  </si>
  <si>
    <t>20 to 24 years</t>
  </si>
  <si>
    <t>25 to 29 years</t>
  </si>
  <si>
    <t>30 to 34 years</t>
  </si>
  <si>
    <t>35 to 44 years</t>
  </si>
  <si>
    <t>45 to 54 years</t>
  </si>
  <si>
    <t>55 to 64 years</t>
  </si>
  <si>
    <t>65 to 74 years</t>
  </si>
  <si>
    <t>75 years and over</t>
  </si>
  <si>
    <t xml:space="preserve">   21 years and over</t>
  </si>
  <si>
    <t>All Classes</t>
  </si>
  <si>
    <t>PERCENTS</t>
  </si>
  <si>
    <t>25 to 34 years</t>
  </si>
  <si>
    <t>65 years and over</t>
  </si>
  <si>
    <t>Table 3A. Age and Sex: 1920 and 1930</t>
  </si>
  <si>
    <t>Age</t>
  </si>
  <si>
    <t xml:space="preserve">    All Ages</t>
  </si>
  <si>
    <t>Source: 1920 and 1930 Censuses</t>
  </si>
  <si>
    <t>Table 3.  Age and Sex by Race: 1930</t>
  </si>
  <si>
    <t>Table 1. Population of American Samoa: 1901 to 1930</t>
  </si>
  <si>
    <t>…</t>
  </si>
  <si>
    <t xml:space="preserve">     American Samoa</t>
  </si>
  <si>
    <t>Manu'a</t>
  </si>
  <si>
    <t>Eastern Tutuila</t>
  </si>
  <si>
    <t>Western Tutuila</t>
  </si>
  <si>
    <t>Swains Island</t>
  </si>
  <si>
    <t>Note: Swains Island Annexed in 1925</t>
  </si>
  <si>
    <t>1920-30</t>
  </si>
  <si>
    <t>1912-20</t>
  </si>
  <si>
    <t>1900-12</t>
  </si>
  <si>
    <t>Percent change</t>
  </si>
  <si>
    <t>Polynesian</t>
  </si>
  <si>
    <t>Mixed</t>
  </si>
  <si>
    <t>Other</t>
  </si>
  <si>
    <t>Manua District</t>
  </si>
  <si>
    <t>Under 5</t>
  </si>
  <si>
    <t xml:space="preserve">   Under 1</t>
  </si>
  <si>
    <t>5 to 9</t>
  </si>
  <si>
    <t>10 to 14</t>
  </si>
  <si>
    <t>15 to 19</t>
  </si>
  <si>
    <t>20 to 24</t>
  </si>
  <si>
    <t>25 to 29</t>
  </si>
  <si>
    <t>30 to 34</t>
  </si>
  <si>
    <t>35 to 44</t>
  </si>
  <si>
    <t>45 to 54</t>
  </si>
  <si>
    <t>55 to 64</t>
  </si>
  <si>
    <t>65 to 74</t>
  </si>
  <si>
    <t>75 and over</t>
  </si>
  <si>
    <t>Males</t>
  </si>
  <si>
    <t>Females</t>
  </si>
  <si>
    <t>Others</t>
  </si>
  <si>
    <t>Table     . Age and Sex by District and Ethnicity, American Samoa: 1930</t>
  </si>
  <si>
    <t>Other colored</t>
  </si>
  <si>
    <t>Single</t>
  </si>
  <si>
    <t>Married</t>
  </si>
  <si>
    <t>Widowed</t>
  </si>
  <si>
    <t>Divorced</t>
  </si>
  <si>
    <t xml:space="preserve">   Males, 15+ years</t>
  </si>
  <si>
    <t xml:space="preserve">   Females, 15+ years</t>
  </si>
  <si>
    <t xml:space="preserve">   10 years and over</t>
  </si>
  <si>
    <t xml:space="preserve">        Males</t>
  </si>
  <si>
    <t xml:space="preserve">        Females</t>
  </si>
  <si>
    <t>10 to 20 years</t>
  </si>
  <si>
    <t>21 years and over</t>
  </si>
  <si>
    <t>ILLITERATE</t>
  </si>
  <si>
    <t>PERCENT</t>
  </si>
  <si>
    <t>. . .</t>
  </si>
  <si>
    <t xml:space="preserve">    5 to 20 years</t>
  </si>
  <si>
    <t>5 years</t>
  </si>
  <si>
    <t>6 years</t>
  </si>
  <si>
    <t>7 to 13 years</t>
  </si>
  <si>
    <t>14 and 15 years</t>
  </si>
  <si>
    <t>16 and 17 years</t>
  </si>
  <si>
    <t>18 to 20 years</t>
  </si>
  <si>
    <t xml:space="preserve"> </t>
  </si>
  <si>
    <t xml:space="preserve">   Native</t>
  </si>
  <si>
    <t>PERCENTAGE ATTENDING</t>
  </si>
  <si>
    <t>ATTENDING SCHOOL</t>
  </si>
  <si>
    <t>Table 6. Marital Status by Ethnicity, American Samoa: 1930</t>
  </si>
  <si>
    <t>Table  8. Age and Sex by District and Ethnicity, American Samoa: 1930</t>
  </si>
  <si>
    <t>SEX AND RACE</t>
  </si>
  <si>
    <t xml:space="preserve">      Total population</t>
  </si>
  <si>
    <t xml:space="preserve">          Males</t>
  </si>
  <si>
    <t xml:space="preserve">          Females</t>
  </si>
  <si>
    <t xml:space="preserve">    Males</t>
  </si>
  <si>
    <t xml:space="preserve">    Females</t>
  </si>
  <si>
    <t>MARITAL STATUS</t>
  </si>
  <si>
    <t xml:space="preserve">       Males 21 years and over</t>
  </si>
  <si>
    <t xml:space="preserve">Manu'a </t>
  </si>
  <si>
    <t>Eastern</t>
  </si>
  <si>
    <t>Western</t>
  </si>
  <si>
    <t>Swains</t>
  </si>
  <si>
    <t>SCHOOL ATTENDANCE</t>
  </si>
  <si>
    <t xml:space="preserve">Number attending </t>
  </si>
  <si>
    <t xml:space="preserve">   Percent</t>
  </si>
  <si>
    <t xml:space="preserve">       Total 7 to 13 years</t>
  </si>
  <si>
    <t xml:space="preserve">       Total 14 and 15 years</t>
  </si>
  <si>
    <t xml:space="preserve">       Total 16 and 17 ysars</t>
  </si>
  <si>
    <t xml:space="preserve">       Total 18 to 20 years</t>
  </si>
  <si>
    <t>ILLITERACY</t>
  </si>
  <si>
    <t xml:space="preserve">        Total 10 years and over</t>
  </si>
  <si>
    <t xml:space="preserve">    Number illiterate</t>
  </si>
  <si>
    <t xml:space="preserve">       Percent</t>
  </si>
  <si>
    <t xml:space="preserve">    Males 15 years and over</t>
  </si>
  <si>
    <t xml:space="preserve">    Females 15 years and over</t>
  </si>
  <si>
    <t>Table 9.  General Characteristics by District, American Samoa: 1930</t>
  </si>
  <si>
    <t>Source: 1930 American Samoa Census</t>
  </si>
  <si>
    <t xml:space="preserve">     Total population</t>
  </si>
  <si>
    <t>Persons 10 years and over</t>
  </si>
  <si>
    <t xml:space="preserve">   Gainful workers</t>
  </si>
  <si>
    <t xml:space="preserve">      Percent of total population</t>
  </si>
  <si>
    <t xml:space="preserve">      Percent of Population 10+</t>
  </si>
  <si>
    <t xml:space="preserve">      All occupations</t>
  </si>
  <si>
    <t>Bakers</t>
  </si>
  <si>
    <t>Blacksmiths and carpenters</t>
  </si>
  <si>
    <t>Bookkeepers, clerks</t>
  </si>
  <si>
    <t>Chauffeurs</t>
  </si>
  <si>
    <t>Clergymen</t>
  </si>
  <si>
    <t>Contractors (construction)</t>
  </si>
  <si>
    <t>Cooks and other domestics</t>
  </si>
  <si>
    <t>Dressmakers</t>
  </si>
  <si>
    <t>Electricians</t>
  </si>
  <si>
    <t>Engineers</t>
  </si>
  <si>
    <t>Farmers (owners &amp; tenants)</t>
  </si>
  <si>
    <t>Foremen and laborers (other)</t>
  </si>
  <si>
    <t>Lawyers, judges, justices</t>
  </si>
  <si>
    <t>Marshals, police, guards</t>
  </si>
  <si>
    <t>Matais</t>
  </si>
  <si>
    <t>Nurses, trained and practical</t>
  </si>
  <si>
    <t>Officials and inspectors (public service)</t>
  </si>
  <si>
    <t>Painters and varnishers</t>
  </si>
  <si>
    <t>Physicials, surgeons, dentists</t>
  </si>
  <si>
    <t>Plumbers</t>
  </si>
  <si>
    <t>Religious workers</t>
  </si>
  <si>
    <t>Soldiers, sailors, marines</t>
  </si>
  <si>
    <t>Teachers</t>
  </si>
  <si>
    <t>Typesetters</t>
  </si>
  <si>
    <t>All others</t>
  </si>
  <si>
    <t>Polynesians</t>
  </si>
  <si>
    <t>Farm foremen and laborers</t>
  </si>
  <si>
    <t>Dealers and salesmen</t>
  </si>
  <si>
    <t>Table 7. Occupation by Ethnicity and Sex, American Samoa; 1930</t>
  </si>
  <si>
    <t>Table 5. Literacy by Age and Ethnicity, American Samoa: 1930</t>
  </si>
  <si>
    <t xml:space="preserve">Table 4. School Attendance by Age and Ethnicity: 1930 </t>
  </si>
  <si>
    <t>Table 2. Nativity and Ethnicity by Sex, American Samoa': 1930</t>
  </si>
  <si>
    <t>Table 1A. Area and Population of Districts, American Samoa: 1930</t>
  </si>
  <si>
    <t>NOTE: The Census also included Agriculture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</si>
</sst>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" x14ac:knownFonts="1">
    <font>
      <sz val="10"/>
      <name val="Arial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3" fontId="1" fillId="0" borderId="0" xfId="0" applyNumberFormat="1" applyFont="1"/>
    <xf numFmtId="3" fontId="1" fillId="0" borderId="11" xfId="0" applyNumberFormat="1" applyFont="1" applyBorder="1" applyAlignment="1">
      <alignment horizontal="right"/>
    </xf>
    <xf numFmtId="3" fontId="1" fillId="0" borderId="12" xfId="0" applyNumberFormat="1" applyFont="1" applyBorder="1" applyAlignment="1">
      <alignment horizontal="right"/>
    </xf>
    <xf numFmtId="3" fontId="1" fillId="0" borderId="13" xfId="0" applyNumberFormat="1" applyFont="1" applyBorder="1"/>
    <xf numFmtId="3" fontId="1" fillId="0" borderId="14" xfId="0" applyNumberFormat="1" applyFont="1" applyBorder="1"/>
    <xf numFmtId="3" fontId="1" fillId="0" borderId="11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0" fontId="1" fillId="0" borderId="0" xfId="0" applyFont="1"/>
    <xf numFmtId="0" fontId="1" fillId="0" borderId="7" xfId="0" applyFont="1" applyBorder="1"/>
    <xf numFmtId="0" fontId="1" fillId="0" borderId="3" xfId="0" applyFont="1" applyBorder="1" applyAlignment="1">
      <alignment horizontal="center"/>
    </xf>
    <xf numFmtId="0" fontId="1" fillId="0" borderId="8" xfId="0" applyFont="1" applyBorder="1"/>
    <xf numFmtId="0" fontId="1" fillId="0" borderId="5" xfId="0" applyFont="1" applyBorder="1"/>
    <xf numFmtId="165" fontId="1" fillId="0" borderId="0" xfId="0" applyNumberFormat="1" applyFont="1"/>
    <xf numFmtId="0" fontId="1" fillId="0" borderId="1" xfId="0" applyFont="1" applyBorder="1"/>
    <xf numFmtId="0" fontId="1" fillId="0" borderId="10" xfId="0" applyFont="1" applyBorder="1" applyAlignment="1">
      <alignment horizontal="center"/>
    </xf>
    <xf numFmtId="0" fontId="1" fillId="0" borderId="6" xfId="0" applyFont="1" applyBorder="1"/>
    <xf numFmtId="164" fontId="1" fillId="0" borderId="0" xfId="0" applyNumberFormat="1" applyFont="1"/>
    <xf numFmtId="3" fontId="1" fillId="0" borderId="1" xfId="0" applyNumberFormat="1" applyFont="1" applyBorder="1"/>
    <xf numFmtId="3" fontId="1" fillId="0" borderId="15" xfId="0" applyNumberFormat="1" applyFont="1" applyBorder="1"/>
    <xf numFmtId="0" fontId="1" fillId="0" borderId="15" xfId="0" applyFont="1" applyBorder="1"/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3" xfId="0" applyFont="1" applyBorder="1"/>
    <xf numFmtId="3" fontId="1" fillId="0" borderId="3" xfId="0" applyNumberFormat="1" applyFont="1" applyBorder="1" applyAlignment="1">
      <alignment horizontal="center"/>
    </xf>
    <xf numFmtId="3" fontId="1" fillId="0" borderId="10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/>
    <xf numFmtId="0" fontId="1" fillId="0" borderId="4" xfId="0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3" fontId="1" fillId="0" borderId="0" xfId="0" applyNumberFormat="1" applyFont="1" applyAlignment="1">
      <alignment horizontal="right"/>
    </xf>
    <xf numFmtId="3" fontId="1" fillId="0" borderId="16" xfId="0" applyNumberFormat="1" applyFont="1" applyBorder="1"/>
    <xf numFmtId="0" fontId="1" fillId="0" borderId="16" xfId="0" applyFont="1" applyBorder="1"/>
    <xf numFmtId="0" fontId="1" fillId="0" borderId="9" xfId="0" applyFont="1" applyBorder="1" applyAlignment="1">
      <alignment horizontal="right"/>
    </xf>
    <xf numFmtId="0" fontId="1" fillId="0" borderId="16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tabSelected="1" view="pageBreakPreview" zoomScale="125" zoomScaleNormal="100" zoomScaleSheetLayoutView="125" workbookViewId="0">
      <selection activeCell="A11" sqref="A11"/>
    </sheetView>
  </sheetViews>
  <sheetFormatPr defaultRowHeight="10.199999999999999" x14ac:dyDescent="0.2"/>
  <cols>
    <col min="1" max="1" width="17.5546875" style="33" customWidth="1"/>
    <col min="2" max="4" width="17.5546875" style="8" customWidth="1"/>
    <col min="5" max="16384" width="8.88671875" style="8"/>
  </cols>
  <sheetData>
    <row r="1" spans="1:4" ht="10.8" thickBot="1" x14ac:dyDescent="0.25">
      <c r="A1" s="33" t="s">
        <v>41</v>
      </c>
    </row>
    <row r="2" spans="1:4" ht="13.8" customHeight="1" thickBot="1" x14ac:dyDescent="0.25">
      <c r="A2" s="46"/>
      <c r="B2" s="24"/>
      <c r="C2" s="48" t="s">
        <v>2</v>
      </c>
      <c r="D2" s="27"/>
    </row>
    <row r="3" spans="1:4" ht="10.8" thickBot="1" x14ac:dyDescent="0.25">
      <c r="A3" s="47" t="s">
        <v>0</v>
      </c>
      <c r="B3" s="29" t="s">
        <v>1</v>
      </c>
      <c r="C3" s="45" t="s">
        <v>3</v>
      </c>
      <c r="D3" s="31" t="s">
        <v>4</v>
      </c>
    </row>
    <row r="4" spans="1:4" x14ac:dyDescent="0.2">
      <c r="A4" s="33">
        <v>1930</v>
      </c>
      <c r="B4" s="1">
        <v>10055</v>
      </c>
      <c r="C4" s="1">
        <f>B4-B5</f>
        <v>1999</v>
      </c>
      <c r="D4" s="17">
        <f>C4*100/B5</f>
        <v>24.813803376365442</v>
      </c>
    </row>
    <row r="5" spans="1:4" x14ac:dyDescent="0.2">
      <c r="A5" s="33">
        <v>1920</v>
      </c>
      <c r="B5" s="1">
        <v>8056</v>
      </c>
      <c r="C5" s="1">
        <f>B5-B6</f>
        <v>805</v>
      </c>
      <c r="D5" s="17">
        <f>C5*100/B6</f>
        <v>11.101916976968694</v>
      </c>
    </row>
    <row r="6" spans="1:4" x14ac:dyDescent="0.2">
      <c r="A6" s="33">
        <v>1912</v>
      </c>
      <c r="B6" s="1">
        <v>7251</v>
      </c>
      <c r="C6" s="1">
        <f>B6-B7</f>
        <v>1572</v>
      </c>
      <c r="D6" s="17">
        <f>C6*100/B7</f>
        <v>27.680929741151612</v>
      </c>
    </row>
    <row r="7" spans="1:4" ht="10.8" thickBot="1" x14ac:dyDescent="0.25">
      <c r="A7" s="33">
        <v>1901</v>
      </c>
      <c r="B7" s="1">
        <v>5679</v>
      </c>
      <c r="C7" s="35" t="s">
        <v>42</v>
      </c>
      <c r="D7" s="35" t="s">
        <v>42</v>
      </c>
    </row>
    <row r="8" spans="1:4" x14ac:dyDescent="0.2">
      <c r="A8" s="34" t="s">
        <v>5</v>
      </c>
      <c r="B8" s="14"/>
      <c r="C8" s="14"/>
      <c r="D8" s="14"/>
    </row>
    <row r="10" spans="1:4" x14ac:dyDescent="0.2">
      <c r="A10" s="33" t="s">
        <v>168</v>
      </c>
    </row>
  </sheetData>
  <mergeCells count="1">
    <mergeCell ref="C2:D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88B91-36A9-4268-9B91-A1941D696759}">
  <dimension ref="A1:F79"/>
  <sheetViews>
    <sheetView view="pageBreakPreview" zoomScale="125" zoomScaleNormal="100" zoomScaleSheetLayoutView="125" workbookViewId="0">
      <selection activeCell="C30" sqref="C30"/>
    </sheetView>
  </sheetViews>
  <sheetFormatPr defaultRowHeight="9.15" customHeight="1" x14ac:dyDescent="0.2"/>
  <cols>
    <col min="1" max="1" width="25.109375" style="1" customWidth="1"/>
    <col min="2" max="16384" width="8.88671875" style="1"/>
  </cols>
  <sheetData>
    <row r="1" spans="1:6" ht="9.15" customHeight="1" x14ac:dyDescent="0.2">
      <c r="A1" s="1" t="s">
        <v>127</v>
      </c>
    </row>
    <row r="2" spans="1:6" ht="9.15" customHeight="1" x14ac:dyDescent="0.2">
      <c r="A2" s="19"/>
      <c r="B2" s="2" t="s">
        <v>9</v>
      </c>
      <c r="C2" s="2" t="s">
        <v>110</v>
      </c>
      <c r="D2" s="2" t="s">
        <v>111</v>
      </c>
      <c r="E2" s="2" t="s">
        <v>112</v>
      </c>
      <c r="F2" s="3" t="s">
        <v>113</v>
      </c>
    </row>
    <row r="3" spans="1:6" ht="9.15" customHeight="1" x14ac:dyDescent="0.2">
      <c r="A3" s="1" t="s">
        <v>102</v>
      </c>
    </row>
    <row r="5" spans="1:6" ht="9.15" customHeight="1" x14ac:dyDescent="0.2">
      <c r="A5" s="1" t="s">
        <v>103</v>
      </c>
      <c r="B5" s="1">
        <f>SUM(C5:F5)</f>
        <v>10055</v>
      </c>
      <c r="C5" s="1">
        <v>2147</v>
      </c>
      <c r="D5" s="1">
        <v>5032</v>
      </c>
      <c r="E5" s="1">
        <v>2777</v>
      </c>
      <c r="F5" s="1">
        <v>99</v>
      </c>
    </row>
    <row r="6" spans="1:6" ht="9.15" customHeight="1" x14ac:dyDescent="0.2">
      <c r="A6" s="1" t="s">
        <v>104</v>
      </c>
      <c r="B6" s="1">
        <f t="shared" ref="B6:B30" si="0">SUM(C6:F6)</f>
        <v>5208</v>
      </c>
      <c r="C6" s="1">
        <v>1116</v>
      </c>
      <c r="D6" s="1">
        <v>2658</v>
      </c>
      <c r="E6" s="1">
        <v>1382</v>
      </c>
      <c r="F6" s="1">
        <v>52</v>
      </c>
    </row>
    <row r="7" spans="1:6" ht="9.15" customHeight="1" x14ac:dyDescent="0.2">
      <c r="A7" s="1" t="s">
        <v>105</v>
      </c>
      <c r="B7" s="1">
        <f t="shared" si="0"/>
        <v>4847</v>
      </c>
      <c r="C7" s="1">
        <v>1031</v>
      </c>
      <c r="D7" s="1">
        <v>2374</v>
      </c>
      <c r="E7" s="1">
        <v>1395</v>
      </c>
      <c r="F7" s="1">
        <v>47</v>
      </c>
    </row>
    <row r="8" spans="1:6" ht="9.15" customHeight="1" x14ac:dyDescent="0.2">
      <c r="A8" s="1" t="s">
        <v>53</v>
      </c>
      <c r="B8" s="1">
        <f t="shared" si="0"/>
        <v>8926</v>
      </c>
      <c r="C8" s="1">
        <v>2122</v>
      </c>
      <c r="D8" s="1">
        <v>4169</v>
      </c>
      <c r="E8" s="1">
        <v>2542</v>
      </c>
      <c r="F8" s="1">
        <v>93</v>
      </c>
    </row>
    <row r="9" spans="1:6" ht="9.15" customHeight="1" x14ac:dyDescent="0.2">
      <c r="A9" s="1" t="s">
        <v>106</v>
      </c>
      <c r="B9" s="1">
        <f t="shared" si="0"/>
        <v>4541</v>
      </c>
      <c r="C9" s="1">
        <v>1099</v>
      </c>
      <c r="D9" s="1">
        <v>2130</v>
      </c>
      <c r="E9" s="1">
        <v>1262</v>
      </c>
      <c r="F9" s="1">
        <v>50</v>
      </c>
    </row>
    <row r="10" spans="1:6" ht="9.15" customHeight="1" x14ac:dyDescent="0.2">
      <c r="A10" s="1" t="s">
        <v>107</v>
      </c>
      <c r="B10" s="1">
        <f t="shared" si="0"/>
        <v>4385</v>
      </c>
      <c r="C10" s="1">
        <v>1023</v>
      </c>
      <c r="D10" s="1">
        <v>2039</v>
      </c>
      <c r="E10" s="1">
        <v>1280</v>
      </c>
      <c r="F10" s="1">
        <v>43</v>
      </c>
    </row>
    <row r="11" spans="1:6" ht="9.15" customHeight="1" x14ac:dyDescent="0.2">
      <c r="A11" s="1" t="s">
        <v>54</v>
      </c>
      <c r="B11" s="1">
        <f t="shared" si="0"/>
        <v>877</v>
      </c>
      <c r="C11" s="1">
        <v>21</v>
      </c>
      <c r="D11" s="1">
        <v>630</v>
      </c>
      <c r="E11" s="1">
        <v>220</v>
      </c>
      <c r="F11" s="1">
        <v>6</v>
      </c>
    </row>
    <row r="12" spans="1:6" ht="9.15" customHeight="1" x14ac:dyDescent="0.2">
      <c r="A12" s="1" t="s">
        <v>106</v>
      </c>
      <c r="B12" s="1">
        <f t="shared" si="0"/>
        <v>469</v>
      </c>
      <c r="C12" s="1">
        <v>13</v>
      </c>
      <c r="D12" s="1">
        <v>341</v>
      </c>
      <c r="E12" s="1">
        <v>113</v>
      </c>
      <c r="F12" s="1">
        <v>2</v>
      </c>
    </row>
    <row r="13" spans="1:6" ht="9.15" customHeight="1" x14ac:dyDescent="0.2">
      <c r="A13" s="1" t="s">
        <v>107</v>
      </c>
      <c r="B13" s="1">
        <f t="shared" si="0"/>
        <v>408</v>
      </c>
      <c r="C13" s="1">
        <v>8</v>
      </c>
      <c r="D13" s="1">
        <v>289</v>
      </c>
      <c r="E13" s="1">
        <v>107</v>
      </c>
      <c r="F13" s="1">
        <v>4</v>
      </c>
    </row>
    <row r="14" spans="1:6" ht="9.15" customHeight="1" x14ac:dyDescent="0.2">
      <c r="A14" s="1" t="s">
        <v>14</v>
      </c>
      <c r="B14" s="1">
        <f t="shared" si="0"/>
        <v>227</v>
      </c>
      <c r="C14" s="1">
        <v>0</v>
      </c>
      <c r="D14" s="1">
        <v>213</v>
      </c>
      <c r="E14" s="1">
        <v>14</v>
      </c>
      <c r="F14" s="1">
        <v>0</v>
      </c>
    </row>
    <row r="15" spans="1:6" ht="9.15" customHeight="1" x14ac:dyDescent="0.2">
      <c r="A15" s="1" t="s">
        <v>106</v>
      </c>
      <c r="B15" s="1">
        <f t="shared" si="0"/>
        <v>174</v>
      </c>
      <c r="C15" s="1">
        <v>0</v>
      </c>
      <c r="D15" s="1">
        <v>168</v>
      </c>
      <c r="E15" s="1">
        <v>6</v>
      </c>
      <c r="F15" s="1">
        <v>0</v>
      </c>
    </row>
    <row r="16" spans="1:6" ht="9.15" customHeight="1" x14ac:dyDescent="0.2">
      <c r="A16" s="1" t="s">
        <v>107</v>
      </c>
      <c r="B16" s="1">
        <f t="shared" si="0"/>
        <v>53</v>
      </c>
      <c r="C16" s="1">
        <v>0</v>
      </c>
      <c r="D16" s="1">
        <v>45</v>
      </c>
      <c r="E16" s="1">
        <v>8</v>
      </c>
      <c r="F16" s="1">
        <v>0</v>
      </c>
    </row>
    <row r="17" spans="1:6" ht="9.15" customHeight="1" x14ac:dyDescent="0.2">
      <c r="A17" s="1" t="s">
        <v>55</v>
      </c>
      <c r="B17" s="1">
        <f t="shared" si="0"/>
        <v>25</v>
      </c>
      <c r="C17" s="1">
        <v>4</v>
      </c>
      <c r="D17" s="1">
        <v>20</v>
      </c>
      <c r="E17" s="1">
        <v>1</v>
      </c>
      <c r="F17" s="1">
        <v>0</v>
      </c>
    </row>
    <row r="18" spans="1:6" ht="9.15" customHeight="1" x14ac:dyDescent="0.2">
      <c r="A18" s="1" t="s">
        <v>106</v>
      </c>
      <c r="B18" s="1">
        <f t="shared" si="0"/>
        <v>24</v>
      </c>
      <c r="C18" s="1">
        <v>4</v>
      </c>
      <c r="D18" s="1">
        <v>19</v>
      </c>
      <c r="E18" s="1">
        <v>1</v>
      </c>
      <c r="F18" s="1">
        <v>0</v>
      </c>
    </row>
    <row r="19" spans="1:6" ht="9.15" customHeight="1" x14ac:dyDescent="0.2">
      <c r="A19" s="1" t="s">
        <v>107</v>
      </c>
      <c r="B19" s="1">
        <f t="shared" si="0"/>
        <v>1</v>
      </c>
      <c r="C19" s="1">
        <v>0</v>
      </c>
      <c r="D19" s="1">
        <v>1</v>
      </c>
      <c r="E19" s="1">
        <v>0</v>
      </c>
      <c r="F19" s="1">
        <v>0</v>
      </c>
    </row>
    <row r="21" spans="1:6" ht="9.15" customHeight="1" x14ac:dyDescent="0.2">
      <c r="A21" s="1" t="s">
        <v>109</v>
      </c>
      <c r="B21" s="1">
        <f t="shared" si="0"/>
        <v>2295</v>
      </c>
      <c r="C21" s="1">
        <v>490</v>
      </c>
      <c r="D21" s="1">
        <v>1155</v>
      </c>
      <c r="E21" s="1">
        <v>624</v>
      </c>
      <c r="F21" s="1">
        <v>26</v>
      </c>
    </row>
    <row r="22" spans="1:6" ht="9.15" customHeight="1" x14ac:dyDescent="0.2">
      <c r="A22" s="1" t="s">
        <v>53</v>
      </c>
      <c r="B22" s="1">
        <f t="shared" si="0"/>
        <v>2026</v>
      </c>
      <c r="C22" s="1">
        <v>489</v>
      </c>
      <c r="D22" s="1">
        <v>939</v>
      </c>
      <c r="E22" s="1">
        <v>573</v>
      </c>
      <c r="F22" s="1">
        <v>25</v>
      </c>
    </row>
    <row r="23" spans="1:6" ht="9.15" customHeight="1" x14ac:dyDescent="0.2">
      <c r="A23" s="1" t="s">
        <v>54</v>
      </c>
      <c r="B23" s="1">
        <f t="shared" si="0"/>
        <v>119</v>
      </c>
      <c r="C23" s="1">
        <v>1</v>
      </c>
      <c r="D23" s="1">
        <v>72</v>
      </c>
      <c r="E23" s="1">
        <v>45</v>
      </c>
      <c r="F23" s="1">
        <v>1</v>
      </c>
    </row>
    <row r="24" spans="1:6" ht="9.15" customHeight="1" x14ac:dyDescent="0.2">
      <c r="A24" s="1" t="s">
        <v>14</v>
      </c>
      <c r="B24" s="1">
        <f t="shared" si="0"/>
        <v>132</v>
      </c>
      <c r="C24" s="1">
        <v>0</v>
      </c>
      <c r="D24" s="1">
        <v>126</v>
      </c>
      <c r="E24" s="1">
        <v>6</v>
      </c>
      <c r="F24" s="1">
        <v>0</v>
      </c>
    </row>
    <row r="25" spans="1:6" ht="9.15" customHeight="1" x14ac:dyDescent="0.2">
      <c r="A25" s="1" t="s">
        <v>55</v>
      </c>
      <c r="B25" s="1">
        <f t="shared" si="0"/>
        <v>18</v>
      </c>
      <c r="C25" s="1">
        <v>0</v>
      </c>
      <c r="D25" s="1">
        <v>18</v>
      </c>
      <c r="E25" s="1">
        <v>0</v>
      </c>
      <c r="F25" s="1">
        <v>0</v>
      </c>
    </row>
    <row r="27" spans="1:6" ht="9.15" customHeight="1" x14ac:dyDescent="0.2">
      <c r="A27" s="1" t="s">
        <v>109</v>
      </c>
      <c r="B27" s="1">
        <f t="shared" si="0"/>
        <v>2333</v>
      </c>
      <c r="C27" s="1">
        <v>464</v>
      </c>
      <c r="D27" s="1">
        <v>1028</v>
      </c>
      <c r="E27" s="1">
        <v>819</v>
      </c>
      <c r="F27" s="1">
        <v>22</v>
      </c>
    </row>
    <row r="28" spans="1:6" ht="9.15" customHeight="1" x14ac:dyDescent="0.2">
      <c r="A28" s="1" t="s">
        <v>53</v>
      </c>
      <c r="B28" s="1">
        <f t="shared" si="0"/>
        <v>1983</v>
      </c>
      <c r="C28" s="1">
        <v>460</v>
      </c>
      <c r="D28" s="1">
        <v>919</v>
      </c>
      <c r="E28" s="1">
        <v>584</v>
      </c>
      <c r="F28" s="1">
        <v>20</v>
      </c>
    </row>
    <row r="29" spans="1:6" ht="9.15" customHeight="1" x14ac:dyDescent="0.2">
      <c r="A29" s="1" t="s">
        <v>54</v>
      </c>
      <c r="B29" s="1">
        <f t="shared" si="0"/>
        <v>108</v>
      </c>
      <c r="C29" s="1">
        <v>4</v>
      </c>
      <c r="D29" s="1">
        <v>74</v>
      </c>
      <c r="E29" s="1">
        <v>28</v>
      </c>
      <c r="F29" s="1">
        <v>2</v>
      </c>
    </row>
    <row r="30" spans="1:6" ht="9.15" customHeight="1" x14ac:dyDescent="0.2">
      <c r="A30" s="1" t="s">
        <v>14</v>
      </c>
      <c r="B30" s="1">
        <f t="shared" si="0"/>
        <v>42</v>
      </c>
      <c r="C30" s="1">
        <v>0</v>
      </c>
      <c r="D30" s="1">
        <v>35</v>
      </c>
      <c r="E30" s="1">
        <v>7</v>
      </c>
      <c r="F30" s="1">
        <v>0</v>
      </c>
    </row>
    <row r="31" spans="1:6" ht="9.15" customHeight="1" x14ac:dyDescent="0.2">
      <c r="A31" s="1" t="s">
        <v>55</v>
      </c>
    </row>
    <row r="33" spans="1:6" ht="9.15" customHeight="1" x14ac:dyDescent="0.2">
      <c r="A33" s="1" t="s">
        <v>114</v>
      </c>
    </row>
    <row r="35" spans="1:6" ht="9.15" customHeight="1" x14ac:dyDescent="0.2">
      <c r="A35" s="1" t="s">
        <v>117</v>
      </c>
      <c r="B35" s="1">
        <f>SUM(C35:F35)</f>
        <v>1786</v>
      </c>
      <c r="C35" s="1">
        <v>398</v>
      </c>
      <c r="D35" s="1">
        <v>860</v>
      </c>
      <c r="E35" s="1">
        <v>520</v>
      </c>
      <c r="F35" s="1">
        <v>8</v>
      </c>
    </row>
    <row r="36" spans="1:6" ht="9.15" customHeight="1" x14ac:dyDescent="0.2">
      <c r="A36" s="1" t="s">
        <v>115</v>
      </c>
      <c r="B36" s="1">
        <f t="shared" ref="B36:B45" si="1">SUM(C36:F36)</f>
        <v>1526</v>
      </c>
      <c r="C36" s="1">
        <v>362</v>
      </c>
      <c r="D36" s="1">
        <v>790</v>
      </c>
      <c r="E36" s="1">
        <v>366</v>
      </c>
      <c r="F36" s="1">
        <v>8</v>
      </c>
    </row>
    <row r="37" spans="1:6" ht="9.15" customHeight="1" x14ac:dyDescent="0.2">
      <c r="A37" s="1" t="s">
        <v>116</v>
      </c>
      <c r="B37" s="13">
        <f>B36*100/B35</f>
        <v>85.442329227323626</v>
      </c>
      <c r="C37" s="13">
        <f t="shared" ref="C37:F37" si="2">C36*100/C35</f>
        <v>90.954773869346738</v>
      </c>
      <c r="D37" s="13">
        <f t="shared" si="2"/>
        <v>91.860465116279073</v>
      </c>
      <c r="E37" s="13">
        <f t="shared" si="2"/>
        <v>70.384615384615387</v>
      </c>
      <c r="F37" s="13">
        <f t="shared" si="2"/>
        <v>100</v>
      </c>
    </row>
    <row r="38" spans="1:6" ht="9.15" customHeight="1" x14ac:dyDescent="0.2">
      <c r="A38" s="1" t="s">
        <v>118</v>
      </c>
      <c r="B38" s="1">
        <f t="shared" si="1"/>
        <v>474</v>
      </c>
      <c r="C38" s="1">
        <v>101</v>
      </c>
      <c r="D38" s="1">
        <v>215</v>
      </c>
      <c r="E38" s="1">
        <v>153</v>
      </c>
      <c r="F38" s="1">
        <v>5</v>
      </c>
    </row>
    <row r="39" spans="1:6" ht="9.15" customHeight="1" x14ac:dyDescent="0.2">
      <c r="A39" s="1" t="s">
        <v>115</v>
      </c>
      <c r="B39" s="1">
        <f t="shared" si="1"/>
        <v>398</v>
      </c>
      <c r="C39" s="1">
        <v>90</v>
      </c>
      <c r="D39" s="1">
        <v>179</v>
      </c>
      <c r="E39" s="1">
        <v>125</v>
      </c>
      <c r="F39" s="1">
        <v>4</v>
      </c>
    </row>
    <row r="40" spans="1:6" ht="9.15" customHeight="1" x14ac:dyDescent="0.2">
      <c r="A40" s="1" t="s">
        <v>116</v>
      </c>
      <c r="B40" s="13">
        <f>B39*100/B38</f>
        <v>83.966244725738392</v>
      </c>
      <c r="C40" s="13">
        <f t="shared" ref="C40" si="3">C39*100/C38</f>
        <v>89.10891089108911</v>
      </c>
      <c r="D40" s="13">
        <f t="shared" ref="D40" si="4">D39*100/D38</f>
        <v>83.255813953488371</v>
      </c>
      <c r="E40" s="13">
        <f t="shared" ref="E40" si="5">E39*100/E38</f>
        <v>81.699346405228752</v>
      </c>
      <c r="F40" s="13">
        <f t="shared" ref="F40" si="6">F39*100/F38</f>
        <v>80</v>
      </c>
    </row>
    <row r="41" spans="1:6" ht="9.15" customHeight="1" x14ac:dyDescent="0.2">
      <c r="A41" s="1" t="s">
        <v>119</v>
      </c>
      <c r="B41" s="1">
        <f t="shared" si="1"/>
        <v>399</v>
      </c>
      <c r="C41" s="1">
        <v>86</v>
      </c>
      <c r="D41" s="1">
        <v>201</v>
      </c>
      <c r="E41" s="1">
        <v>111</v>
      </c>
      <c r="F41" s="1">
        <v>1</v>
      </c>
    </row>
    <row r="42" spans="1:6" ht="9.15" customHeight="1" x14ac:dyDescent="0.2">
      <c r="A42" s="1" t="s">
        <v>115</v>
      </c>
      <c r="B42" s="1">
        <f t="shared" si="1"/>
        <v>236</v>
      </c>
      <c r="C42" s="1">
        <v>58</v>
      </c>
      <c r="D42" s="1">
        <v>106</v>
      </c>
      <c r="E42" s="1">
        <v>71</v>
      </c>
      <c r="F42" s="1">
        <v>1</v>
      </c>
    </row>
    <row r="43" spans="1:6" ht="9.15" customHeight="1" x14ac:dyDescent="0.2">
      <c r="A43" s="1" t="s">
        <v>116</v>
      </c>
      <c r="B43" s="13">
        <f>B42*100/B41</f>
        <v>59.147869674185465</v>
      </c>
      <c r="C43" s="13">
        <f t="shared" ref="C43" si="7">C42*100/C41</f>
        <v>67.441860465116278</v>
      </c>
      <c r="D43" s="13">
        <f t="shared" ref="D43" si="8">D42*100/D41</f>
        <v>52.736318407960198</v>
      </c>
      <c r="E43" s="13">
        <f t="shared" ref="E43" si="9">E42*100/E41</f>
        <v>63.963963963963963</v>
      </c>
      <c r="F43" s="13">
        <f t="shared" ref="F43" si="10">F42*100/F41</f>
        <v>100</v>
      </c>
    </row>
    <row r="44" spans="1:6" ht="9.15" customHeight="1" x14ac:dyDescent="0.2">
      <c r="A44" s="1" t="s">
        <v>120</v>
      </c>
      <c r="B44" s="1">
        <f t="shared" si="1"/>
        <v>619</v>
      </c>
      <c r="C44" s="1">
        <v>115</v>
      </c>
      <c r="D44" s="1">
        <v>348</v>
      </c>
      <c r="E44" s="1">
        <v>149</v>
      </c>
      <c r="F44" s="1">
        <v>7</v>
      </c>
    </row>
    <row r="45" spans="1:6" ht="9.15" customHeight="1" x14ac:dyDescent="0.2">
      <c r="A45" s="1" t="s">
        <v>115</v>
      </c>
      <c r="B45" s="1">
        <f t="shared" si="1"/>
        <v>175</v>
      </c>
      <c r="C45" s="1">
        <v>42</v>
      </c>
      <c r="D45" s="1">
        <v>79</v>
      </c>
      <c r="E45" s="1">
        <v>54</v>
      </c>
      <c r="F45" s="1">
        <v>0</v>
      </c>
    </row>
    <row r="46" spans="1:6" ht="9.15" customHeight="1" x14ac:dyDescent="0.2">
      <c r="A46" s="1" t="s">
        <v>116</v>
      </c>
      <c r="B46" s="13">
        <f>B45*100/B44</f>
        <v>28.27140549273021</v>
      </c>
      <c r="C46" s="13">
        <f t="shared" ref="C46" si="11">C45*100/C44</f>
        <v>36.521739130434781</v>
      </c>
      <c r="D46" s="13">
        <f t="shared" ref="D46" si="12">D45*100/D44</f>
        <v>22.701149425287355</v>
      </c>
      <c r="E46" s="13">
        <f t="shared" ref="E46" si="13">E45*100/E44</f>
        <v>36.241610738255034</v>
      </c>
      <c r="F46" s="13">
        <f t="shared" ref="F46" si="14">F45*100/F44</f>
        <v>0</v>
      </c>
    </row>
    <row r="48" spans="1:6" ht="9.15" customHeight="1" x14ac:dyDescent="0.2">
      <c r="A48" s="1" t="s">
        <v>121</v>
      </c>
    </row>
    <row r="50" spans="1:6" ht="9.15" customHeight="1" x14ac:dyDescent="0.2">
      <c r="A50" s="1" t="s">
        <v>122</v>
      </c>
      <c r="B50" s="1">
        <f>SUM(C50:F50)</f>
        <v>6894</v>
      </c>
      <c r="C50" s="1">
        <v>1473</v>
      </c>
      <c r="D50" s="1">
        <v>3407</v>
      </c>
      <c r="E50" s="1">
        <v>1950</v>
      </c>
      <c r="F50" s="1">
        <v>64</v>
      </c>
    </row>
    <row r="51" spans="1:6" ht="9.15" customHeight="1" x14ac:dyDescent="0.2">
      <c r="A51" s="1" t="s">
        <v>123</v>
      </c>
      <c r="B51" s="1">
        <f t="shared" ref="B51:B63" si="15">SUM(C51:F51)</f>
        <v>453</v>
      </c>
      <c r="C51" s="1">
        <v>152</v>
      </c>
      <c r="D51" s="1">
        <v>157</v>
      </c>
      <c r="E51" s="1">
        <v>143</v>
      </c>
      <c r="F51" s="1">
        <v>1</v>
      </c>
    </row>
    <row r="52" spans="1:6" ht="9.15" customHeight="1" x14ac:dyDescent="0.2">
      <c r="A52" s="1" t="s">
        <v>124</v>
      </c>
      <c r="B52" s="13">
        <f>B51*100/B50</f>
        <v>6.5709312445604873</v>
      </c>
      <c r="C52" s="13">
        <f t="shared" ref="C52:F52" si="16">C51*100/C50</f>
        <v>10.31907671418873</v>
      </c>
      <c r="D52" s="13">
        <f t="shared" si="16"/>
        <v>4.6081596712650423</v>
      </c>
      <c r="E52" s="13">
        <f t="shared" si="16"/>
        <v>7.333333333333333</v>
      </c>
      <c r="F52" s="13">
        <f t="shared" si="16"/>
        <v>1.5625</v>
      </c>
    </row>
    <row r="53" spans="1:6" ht="9.15" customHeight="1" x14ac:dyDescent="0.2">
      <c r="A53" s="1" t="s">
        <v>53</v>
      </c>
      <c r="B53" s="1">
        <f t="shared" si="15"/>
        <v>6181</v>
      </c>
      <c r="C53" s="1">
        <v>1463</v>
      </c>
      <c r="D53" s="1">
        <v>2857</v>
      </c>
      <c r="E53" s="1">
        <v>1800</v>
      </c>
      <c r="F53" s="1">
        <v>61</v>
      </c>
    </row>
    <row r="54" spans="1:6" ht="9.15" customHeight="1" x14ac:dyDescent="0.2">
      <c r="A54" s="1" t="s">
        <v>123</v>
      </c>
      <c r="B54" s="1">
        <f t="shared" si="15"/>
        <v>449</v>
      </c>
      <c r="C54" s="1">
        <v>152</v>
      </c>
      <c r="D54" s="1">
        <v>156</v>
      </c>
      <c r="E54" s="1">
        <v>140</v>
      </c>
      <c r="F54" s="1">
        <v>1</v>
      </c>
    </row>
    <row r="55" spans="1:6" ht="9.15" customHeight="1" x14ac:dyDescent="0.2">
      <c r="A55" s="1" t="s">
        <v>124</v>
      </c>
      <c r="B55" s="13">
        <f>B54*100/B53</f>
        <v>7.2641967319204008</v>
      </c>
      <c r="C55" s="13">
        <f t="shared" ref="C55" si="17">C54*100/C53</f>
        <v>10.38961038961039</v>
      </c>
      <c r="D55" s="13">
        <f t="shared" ref="D55" si="18">D54*100/D53</f>
        <v>5.4602730136506823</v>
      </c>
      <c r="E55" s="13">
        <f t="shared" ref="E55" si="19">E54*100/E53</f>
        <v>7.7777777777777777</v>
      </c>
      <c r="F55" s="13">
        <f t="shared" ref="F55" si="20">F54*100/F53</f>
        <v>1.639344262295082</v>
      </c>
    </row>
    <row r="56" spans="1:6" ht="9.15" customHeight="1" x14ac:dyDescent="0.2">
      <c r="A56" s="1" t="s">
        <v>54</v>
      </c>
      <c r="B56" s="1">
        <f t="shared" si="15"/>
        <v>487</v>
      </c>
      <c r="C56" s="1">
        <v>8</v>
      </c>
      <c r="D56" s="1">
        <v>340</v>
      </c>
      <c r="E56" s="1">
        <v>136</v>
      </c>
      <c r="F56" s="1">
        <v>3</v>
      </c>
    </row>
    <row r="57" spans="1:6" ht="9.15" customHeight="1" x14ac:dyDescent="0.2">
      <c r="A57" s="1" t="s">
        <v>123</v>
      </c>
      <c r="B57" s="1">
        <f t="shared" si="15"/>
        <v>3</v>
      </c>
      <c r="C57" s="1">
        <v>0</v>
      </c>
      <c r="D57" s="1">
        <v>1</v>
      </c>
      <c r="E57" s="1">
        <v>2</v>
      </c>
      <c r="F57" s="1">
        <v>0</v>
      </c>
    </row>
    <row r="58" spans="1:6" ht="9.15" customHeight="1" x14ac:dyDescent="0.2">
      <c r="A58" s="1" t="s">
        <v>124</v>
      </c>
      <c r="B58" s="13">
        <f>B57*100/B56</f>
        <v>0.61601642710472282</v>
      </c>
      <c r="C58" s="13">
        <f t="shared" ref="C58" si="21">C57*100/C56</f>
        <v>0</v>
      </c>
      <c r="D58" s="13">
        <f t="shared" ref="D58" si="22">D57*100/D56</f>
        <v>0.29411764705882354</v>
      </c>
      <c r="E58" s="13">
        <f t="shared" ref="E58" si="23">E57*100/E56</f>
        <v>1.4705882352941178</v>
      </c>
      <c r="F58" s="13">
        <f t="shared" ref="F58" si="24">F57*100/F56</f>
        <v>0</v>
      </c>
    </row>
    <row r="59" spans="1:6" ht="9.15" customHeight="1" x14ac:dyDescent="0.2">
      <c r="A59" s="1" t="s">
        <v>14</v>
      </c>
      <c r="B59" s="1">
        <f t="shared" si="15"/>
        <v>206</v>
      </c>
      <c r="C59" s="1">
        <v>0</v>
      </c>
      <c r="D59" s="1">
        <v>193</v>
      </c>
      <c r="E59" s="1">
        <v>13</v>
      </c>
      <c r="F59" s="1">
        <v>0</v>
      </c>
    </row>
    <row r="60" spans="1:6" ht="9.15" customHeight="1" x14ac:dyDescent="0.2">
      <c r="A60" s="1" t="s">
        <v>123</v>
      </c>
      <c r="B60" s="1">
        <f t="shared" si="15"/>
        <v>0</v>
      </c>
      <c r="C60" s="1">
        <v>0</v>
      </c>
      <c r="D60" s="1">
        <v>0</v>
      </c>
      <c r="E60" s="1">
        <v>0</v>
      </c>
      <c r="F60" s="1">
        <v>0</v>
      </c>
    </row>
    <row r="61" spans="1:6" ht="9.15" customHeight="1" x14ac:dyDescent="0.2">
      <c r="A61" s="1" t="s">
        <v>124</v>
      </c>
      <c r="B61" s="13">
        <f>B60*100/B59</f>
        <v>0</v>
      </c>
      <c r="C61" s="13"/>
      <c r="D61" s="13">
        <f t="shared" ref="D61" si="25">D60*100/D59</f>
        <v>0</v>
      </c>
      <c r="E61" s="13">
        <f t="shared" ref="E61" si="26">E60*100/E59</f>
        <v>0</v>
      </c>
      <c r="F61" s="13"/>
    </row>
    <row r="62" spans="1:6" ht="9.15" customHeight="1" x14ac:dyDescent="0.2">
      <c r="A62" s="1" t="s">
        <v>55</v>
      </c>
      <c r="B62" s="1">
        <f t="shared" si="15"/>
        <v>20</v>
      </c>
      <c r="C62" s="1">
        <v>2</v>
      </c>
      <c r="D62" s="1">
        <v>17</v>
      </c>
      <c r="E62" s="1">
        <v>1</v>
      </c>
      <c r="F62" s="1">
        <v>0</v>
      </c>
    </row>
    <row r="63" spans="1:6" ht="9.15" customHeight="1" x14ac:dyDescent="0.2">
      <c r="A63" s="1" t="s">
        <v>123</v>
      </c>
      <c r="B63" s="1">
        <f t="shared" si="15"/>
        <v>1</v>
      </c>
      <c r="C63" s="1">
        <v>0</v>
      </c>
      <c r="D63" s="1">
        <v>0</v>
      </c>
      <c r="E63" s="1">
        <v>1</v>
      </c>
      <c r="F63" s="1">
        <v>0</v>
      </c>
    </row>
    <row r="64" spans="1:6" ht="9.15" customHeight="1" x14ac:dyDescent="0.2">
      <c r="A64" s="1" t="s">
        <v>124</v>
      </c>
      <c r="B64" s="13">
        <f>B63*100/B62</f>
        <v>5</v>
      </c>
      <c r="C64" s="13">
        <f t="shared" ref="C64" si="27">C63*100/C62</f>
        <v>0</v>
      </c>
      <c r="D64" s="13">
        <f t="shared" ref="D64" si="28">D63*100/D62</f>
        <v>0</v>
      </c>
      <c r="E64" s="13">
        <f t="shared" ref="E64" si="29">E63*100/E62</f>
        <v>100</v>
      </c>
      <c r="F64" s="13"/>
    </row>
    <row r="66" spans="1:6" ht="9.15" customHeight="1" x14ac:dyDescent="0.2">
      <c r="A66" s="1" t="s">
        <v>108</v>
      </c>
    </row>
    <row r="68" spans="1:6" ht="9.15" customHeight="1" x14ac:dyDescent="0.2">
      <c r="A68" s="1" t="s">
        <v>125</v>
      </c>
      <c r="B68" s="1">
        <f>SUM(C68:F68)</f>
        <v>2933</v>
      </c>
      <c r="C68" s="1">
        <v>620</v>
      </c>
      <c r="D68" s="1">
        <v>1514</v>
      </c>
      <c r="E68" s="1">
        <v>769</v>
      </c>
      <c r="F68" s="1">
        <v>30</v>
      </c>
    </row>
    <row r="69" spans="1:6" ht="9.15" customHeight="1" x14ac:dyDescent="0.2">
      <c r="A69" s="1" t="s">
        <v>75</v>
      </c>
      <c r="B69" s="1">
        <f t="shared" ref="B69:B78" si="30">SUM(C69:F69)</f>
        <v>1111</v>
      </c>
      <c r="C69" s="1">
        <v>223</v>
      </c>
      <c r="D69" s="1">
        <v>599</v>
      </c>
      <c r="E69" s="1">
        <v>280</v>
      </c>
      <c r="F69" s="1">
        <v>9</v>
      </c>
    </row>
    <row r="70" spans="1:6" ht="9.15" customHeight="1" x14ac:dyDescent="0.2">
      <c r="A70" s="1" t="s">
        <v>76</v>
      </c>
      <c r="B70" s="1">
        <f t="shared" si="30"/>
        <v>1632</v>
      </c>
      <c r="C70" s="1">
        <v>323</v>
      </c>
      <c r="D70" s="1">
        <v>844</v>
      </c>
      <c r="E70" s="1">
        <v>447</v>
      </c>
      <c r="F70" s="1">
        <v>18</v>
      </c>
    </row>
    <row r="71" spans="1:6" ht="9.15" customHeight="1" x14ac:dyDescent="0.2">
      <c r="A71" s="1" t="s">
        <v>77</v>
      </c>
      <c r="B71" s="1">
        <f t="shared" si="30"/>
        <v>125</v>
      </c>
      <c r="C71" s="1">
        <v>47</v>
      </c>
      <c r="D71" s="1">
        <v>42</v>
      </c>
      <c r="E71" s="1">
        <v>33</v>
      </c>
      <c r="F71" s="1">
        <v>3</v>
      </c>
    </row>
    <row r="72" spans="1:6" ht="9.15" customHeight="1" x14ac:dyDescent="0.2">
      <c r="A72" s="1" t="s">
        <v>78</v>
      </c>
      <c r="B72" s="1">
        <f t="shared" si="30"/>
        <v>65</v>
      </c>
      <c r="C72" s="1">
        <v>27</v>
      </c>
      <c r="D72" s="1">
        <v>29</v>
      </c>
      <c r="E72" s="1">
        <v>9</v>
      </c>
      <c r="F72" s="1">
        <v>0</v>
      </c>
    </row>
    <row r="74" spans="1:6" ht="9.15" customHeight="1" x14ac:dyDescent="0.2">
      <c r="A74" s="1" t="s">
        <v>126</v>
      </c>
      <c r="B74" s="1">
        <f t="shared" si="30"/>
        <v>2735</v>
      </c>
      <c r="C74" s="1">
        <v>589</v>
      </c>
      <c r="D74" s="1">
        <v>1325</v>
      </c>
      <c r="E74" s="1">
        <v>794</v>
      </c>
      <c r="F74" s="1">
        <v>27</v>
      </c>
    </row>
    <row r="75" spans="1:6" ht="9.15" customHeight="1" x14ac:dyDescent="0.2">
      <c r="A75" s="1" t="s">
        <v>75</v>
      </c>
      <c r="B75" s="1">
        <f t="shared" si="30"/>
        <v>660</v>
      </c>
      <c r="C75" s="1">
        <v>136</v>
      </c>
      <c r="D75" s="1">
        <v>298</v>
      </c>
      <c r="E75" s="1">
        <v>221</v>
      </c>
      <c r="F75" s="1">
        <v>5</v>
      </c>
    </row>
    <row r="76" spans="1:6" ht="9.15" customHeight="1" x14ac:dyDescent="0.2">
      <c r="A76" s="1" t="s">
        <v>76</v>
      </c>
      <c r="B76" s="1">
        <f t="shared" si="30"/>
        <v>1633</v>
      </c>
      <c r="C76" s="1">
        <v>331</v>
      </c>
      <c r="D76" s="1">
        <v>832</v>
      </c>
      <c r="E76" s="1">
        <v>450</v>
      </c>
      <c r="F76" s="1">
        <v>20</v>
      </c>
    </row>
    <row r="77" spans="1:6" ht="9.15" customHeight="1" x14ac:dyDescent="0.2">
      <c r="A77" s="1" t="s">
        <v>77</v>
      </c>
      <c r="B77" s="1">
        <f t="shared" si="30"/>
        <v>350</v>
      </c>
      <c r="C77" s="1">
        <v>92</v>
      </c>
      <c r="D77" s="1">
        <v>156</v>
      </c>
      <c r="E77" s="1">
        <v>100</v>
      </c>
      <c r="F77" s="1">
        <v>2</v>
      </c>
    </row>
    <row r="78" spans="1:6" ht="9.15" customHeight="1" x14ac:dyDescent="0.2">
      <c r="A78" s="1" t="s">
        <v>78</v>
      </c>
      <c r="B78" s="1">
        <f t="shared" si="30"/>
        <v>92</v>
      </c>
      <c r="C78" s="1">
        <v>30</v>
      </c>
      <c r="D78" s="1">
        <v>39</v>
      </c>
      <c r="E78" s="1">
        <v>23</v>
      </c>
      <c r="F78" s="1">
        <v>0</v>
      </c>
    </row>
    <row r="79" spans="1:6" ht="9.15" customHeight="1" x14ac:dyDescent="0.2">
      <c r="A79" s="36" t="s">
        <v>128</v>
      </c>
      <c r="B79" s="36"/>
      <c r="C79" s="36"/>
      <c r="D79" s="36"/>
      <c r="E79" s="36"/>
      <c r="F79" s="3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"/>
  <sheetViews>
    <sheetView view="pageBreakPreview" zoomScale="125" zoomScaleNormal="100" zoomScaleSheetLayoutView="125" workbookViewId="0">
      <selection activeCell="D17" sqref="D17"/>
    </sheetView>
  </sheetViews>
  <sheetFormatPr defaultRowHeight="10.199999999999999" x14ac:dyDescent="0.2"/>
  <cols>
    <col min="1" max="1" width="14.109375" style="8" customWidth="1"/>
    <col min="2" max="2" width="7.33203125" style="8" customWidth="1"/>
    <col min="3" max="3" width="7.33203125" style="1" customWidth="1"/>
    <col min="4" max="10" width="7.33203125" style="8" customWidth="1"/>
    <col min="11" max="16384" width="8.88671875" style="8"/>
  </cols>
  <sheetData>
    <row r="1" spans="1:10" ht="10.8" thickBot="1" x14ac:dyDescent="0.25">
      <c r="A1" s="8" t="s">
        <v>167</v>
      </c>
    </row>
    <row r="2" spans="1:10" ht="10.8" thickBot="1" x14ac:dyDescent="0.25">
      <c r="A2" s="14"/>
      <c r="B2" s="24"/>
      <c r="C2" s="25" t="s">
        <v>8</v>
      </c>
      <c r="D2" s="26"/>
      <c r="E2" s="14"/>
      <c r="F2" s="14"/>
      <c r="G2" s="14"/>
      <c r="H2" s="27" t="s">
        <v>52</v>
      </c>
      <c r="I2" s="27"/>
      <c r="J2" s="27"/>
    </row>
    <row r="3" spans="1:10" ht="10.8" thickBot="1" x14ac:dyDescent="0.25">
      <c r="A3" s="28" t="s">
        <v>6</v>
      </c>
      <c r="B3" s="29" t="s">
        <v>7</v>
      </c>
      <c r="C3" s="30" t="s">
        <v>9</v>
      </c>
      <c r="D3" s="31" t="s">
        <v>10</v>
      </c>
      <c r="E3" s="28">
        <v>1920</v>
      </c>
      <c r="F3" s="28">
        <v>1912</v>
      </c>
      <c r="G3" s="28">
        <v>1900</v>
      </c>
      <c r="H3" s="38" t="s">
        <v>49</v>
      </c>
      <c r="I3" s="38" t="s">
        <v>50</v>
      </c>
      <c r="J3" s="38" t="s">
        <v>51</v>
      </c>
    </row>
    <row r="4" spans="1:10" x14ac:dyDescent="0.2">
      <c r="A4" s="8" t="s">
        <v>43</v>
      </c>
      <c r="B4" s="8">
        <v>76</v>
      </c>
      <c r="C4" s="1">
        <f>SUM(C5:C8)</f>
        <v>10055</v>
      </c>
      <c r="D4" s="8">
        <v>132.30000000000001</v>
      </c>
      <c r="E4" s="1">
        <f>SUM(E5:E8)</f>
        <v>8056</v>
      </c>
      <c r="F4" s="1">
        <f>SUM(F5:F8)</f>
        <v>7251</v>
      </c>
      <c r="G4" s="1">
        <f>SUM(G5:G8)</f>
        <v>5679</v>
      </c>
      <c r="H4" s="13">
        <f>(C4-E4)*100/E4</f>
        <v>24.813803376365442</v>
      </c>
      <c r="I4" s="13">
        <f t="shared" ref="I4:J6" si="0">(E4-F4)*100/F4</f>
        <v>11.101916976968694</v>
      </c>
      <c r="J4" s="13">
        <f t="shared" si="0"/>
        <v>27.680929741151612</v>
      </c>
    </row>
    <row r="5" spans="1:10" x14ac:dyDescent="0.2">
      <c r="A5" s="8" t="s">
        <v>44</v>
      </c>
      <c r="C5" s="1">
        <v>2147</v>
      </c>
      <c r="E5" s="1">
        <v>1871</v>
      </c>
      <c r="F5" s="1">
        <v>1797</v>
      </c>
      <c r="G5" s="1">
        <v>1756</v>
      </c>
      <c r="H5" s="13">
        <f>(C5-E5)*100/E5</f>
        <v>14.751469802244788</v>
      </c>
      <c r="I5" s="13">
        <f t="shared" si="0"/>
        <v>4.1179744017807458</v>
      </c>
      <c r="J5" s="13">
        <f t="shared" si="0"/>
        <v>2.334851936218679</v>
      </c>
    </row>
    <row r="6" spans="1:10" x14ac:dyDescent="0.2">
      <c r="A6" s="8" t="s">
        <v>45</v>
      </c>
      <c r="C6" s="1">
        <v>5032</v>
      </c>
      <c r="E6" s="1">
        <v>3777</v>
      </c>
      <c r="F6" s="1">
        <v>3186</v>
      </c>
      <c r="G6" s="1">
        <v>2221</v>
      </c>
      <c r="H6" s="13">
        <f>(C6-E6)*100/E6</f>
        <v>33.22742917659518</v>
      </c>
      <c r="I6" s="13">
        <f t="shared" si="0"/>
        <v>18.549905838041433</v>
      </c>
      <c r="J6" s="13">
        <f t="shared" si="0"/>
        <v>43.448896893291312</v>
      </c>
    </row>
    <row r="7" spans="1:10" x14ac:dyDescent="0.2">
      <c r="A7" s="8" t="s">
        <v>46</v>
      </c>
      <c r="C7" s="1">
        <v>2777</v>
      </c>
      <c r="E7" s="1">
        <v>2408</v>
      </c>
      <c r="F7" s="1">
        <v>2268</v>
      </c>
      <c r="G7" s="1">
        <v>1702</v>
      </c>
      <c r="H7" s="23" t="s">
        <v>42</v>
      </c>
      <c r="I7" s="23" t="s">
        <v>42</v>
      </c>
      <c r="J7" s="23" t="s">
        <v>42</v>
      </c>
    </row>
    <row r="8" spans="1:10" ht="10.8" thickBot="1" x14ac:dyDescent="0.25">
      <c r="A8" s="8" t="s">
        <v>47</v>
      </c>
      <c r="C8" s="1">
        <v>99</v>
      </c>
      <c r="E8" s="28"/>
      <c r="F8" s="28"/>
      <c r="G8" s="28"/>
      <c r="H8" s="32" t="s">
        <v>42</v>
      </c>
      <c r="I8" s="32" t="s">
        <v>42</v>
      </c>
      <c r="J8" s="32" t="s">
        <v>42</v>
      </c>
    </row>
    <row r="9" spans="1:10" x14ac:dyDescent="0.2">
      <c r="A9" s="14" t="s">
        <v>128</v>
      </c>
      <c r="B9" s="14"/>
      <c r="C9" s="18"/>
      <c r="D9" s="14"/>
    </row>
    <row r="10" spans="1:10" x14ac:dyDescent="0.2">
      <c r="A10" s="8" t="s">
        <v>48</v>
      </c>
    </row>
  </sheetData>
  <mergeCells count="2">
    <mergeCell ref="C2:D2"/>
    <mergeCell ref="H2:J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8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7.88671875" style="8" customWidth="1"/>
    <col min="2" max="16384" width="8.88671875" style="8"/>
  </cols>
  <sheetData>
    <row r="1" spans="1:4" x14ac:dyDescent="0.2">
      <c r="A1" s="8" t="s">
        <v>166</v>
      </c>
    </row>
    <row r="2" spans="1:4" x14ac:dyDescent="0.2">
      <c r="A2" s="44"/>
      <c r="B2" s="21" t="s">
        <v>9</v>
      </c>
      <c r="C2" s="21" t="s">
        <v>70</v>
      </c>
      <c r="D2" s="22" t="s">
        <v>71</v>
      </c>
    </row>
    <row r="3" spans="1:4" x14ac:dyDescent="0.2">
      <c r="A3" s="8" t="s">
        <v>12</v>
      </c>
      <c r="B3" s="8">
        <f>C3+D3</f>
        <v>10055</v>
      </c>
      <c r="C3" s="8">
        <f>C6+C9+C12+C15</f>
        <v>5208</v>
      </c>
      <c r="D3" s="8">
        <f>D6+D9+D12+D15</f>
        <v>4847</v>
      </c>
    </row>
    <row r="4" spans="1:4" x14ac:dyDescent="0.2">
      <c r="A4" s="8" t="s">
        <v>97</v>
      </c>
      <c r="B4" s="8">
        <f t="shared" ref="B4:B17" si="0">C4+D4</f>
        <v>8987</v>
      </c>
      <c r="C4" s="8">
        <f t="shared" ref="C4:D4" si="1">C7+C10+C13+C16</f>
        <v>4678</v>
      </c>
      <c r="D4" s="8">
        <f t="shared" si="1"/>
        <v>4309</v>
      </c>
    </row>
    <row r="5" spans="1:4" x14ac:dyDescent="0.2">
      <c r="A5" s="8" t="s">
        <v>13</v>
      </c>
      <c r="B5" s="8">
        <f t="shared" si="0"/>
        <v>1068</v>
      </c>
      <c r="C5" s="8">
        <f t="shared" ref="C5:D5" si="2">C8+C11+C14+C17</f>
        <v>530</v>
      </c>
      <c r="D5" s="8">
        <f t="shared" si="2"/>
        <v>538</v>
      </c>
    </row>
    <row r="6" spans="1:4" x14ac:dyDescent="0.2">
      <c r="A6" s="8" t="s">
        <v>53</v>
      </c>
      <c r="B6" s="8">
        <f t="shared" si="0"/>
        <v>8926</v>
      </c>
      <c r="C6" s="8">
        <v>4541</v>
      </c>
      <c r="D6" s="8">
        <v>4385</v>
      </c>
    </row>
    <row r="7" spans="1:4" x14ac:dyDescent="0.2">
      <c r="A7" s="8" t="s">
        <v>97</v>
      </c>
      <c r="B7" s="8">
        <f t="shared" si="0"/>
        <v>8040</v>
      </c>
      <c r="C7" s="8">
        <v>4108</v>
      </c>
      <c r="D7" s="8">
        <v>3932</v>
      </c>
    </row>
    <row r="8" spans="1:4" x14ac:dyDescent="0.2">
      <c r="A8" s="8" t="s">
        <v>13</v>
      </c>
      <c r="B8" s="8">
        <f t="shared" si="0"/>
        <v>886</v>
      </c>
      <c r="C8" s="8">
        <v>433</v>
      </c>
      <c r="D8" s="8">
        <v>453</v>
      </c>
    </row>
    <row r="9" spans="1:4" x14ac:dyDescent="0.2">
      <c r="A9" s="8" t="s">
        <v>54</v>
      </c>
      <c r="B9" s="8">
        <f t="shared" si="0"/>
        <v>877</v>
      </c>
      <c r="C9" s="8">
        <v>469</v>
      </c>
      <c r="D9" s="8">
        <v>408</v>
      </c>
    </row>
    <row r="10" spans="1:4" x14ac:dyDescent="0.2">
      <c r="A10" s="8" t="s">
        <v>97</v>
      </c>
      <c r="B10" s="8">
        <f t="shared" si="0"/>
        <v>742</v>
      </c>
      <c r="C10" s="8">
        <v>406</v>
      </c>
      <c r="D10" s="8">
        <v>336</v>
      </c>
    </row>
    <row r="11" spans="1:4" x14ac:dyDescent="0.2">
      <c r="A11" s="8" t="s">
        <v>13</v>
      </c>
      <c r="B11" s="8">
        <f t="shared" si="0"/>
        <v>135</v>
      </c>
      <c r="C11" s="8">
        <v>63</v>
      </c>
      <c r="D11" s="8">
        <v>72</v>
      </c>
    </row>
    <row r="12" spans="1:4" x14ac:dyDescent="0.2">
      <c r="A12" s="8" t="s">
        <v>14</v>
      </c>
      <c r="B12" s="8">
        <f t="shared" si="0"/>
        <v>227</v>
      </c>
      <c r="C12" s="8">
        <v>174</v>
      </c>
      <c r="D12" s="8">
        <v>53</v>
      </c>
    </row>
    <row r="13" spans="1:4" x14ac:dyDescent="0.2">
      <c r="A13" s="8" t="s">
        <v>97</v>
      </c>
      <c r="B13" s="8">
        <f t="shared" si="0"/>
        <v>193</v>
      </c>
      <c r="C13" s="8">
        <v>153</v>
      </c>
      <c r="D13" s="8">
        <v>40</v>
      </c>
    </row>
    <row r="14" spans="1:4" x14ac:dyDescent="0.2">
      <c r="A14" s="8" t="s">
        <v>13</v>
      </c>
      <c r="B14" s="8">
        <f t="shared" si="0"/>
        <v>34</v>
      </c>
      <c r="C14" s="8">
        <v>21</v>
      </c>
      <c r="D14" s="8">
        <v>13</v>
      </c>
    </row>
    <row r="15" spans="1:4" x14ac:dyDescent="0.2">
      <c r="A15" s="8" t="s">
        <v>55</v>
      </c>
      <c r="B15" s="8">
        <f t="shared" si="0"/>
        <v>25</v>
      </c>
      <c r="C15" s="8">
        <v>24</v>
      </c>
      <c r="D15" s="8">
        <v>1</v>
      </c>
    </row>
    <row r="16" spans="1:4" x14ac:dyDescent="0.2">
      <c r="A16" s="8" t="s">
        <v>97</v>
      </c>
      <c r="B16" s="8">
        <f t="shared" si="0"/>
        <v>12</v>
      </c>
      <c r="C16" s="8">
        <v>11</v>
      </c>
      <c r="D16" s="8">
        <v>1</v>
      </c>
    </row>
    <row r="17" spans="1:4" x14ac:dyDescent="0.2">
      <c r="A17" s="8" t="s">
        <v>13</v>
      </c>
      <c r="B17" s="8">
        <f t="shared" si="0"/>
        <v>13</v>
      </c>
      <c r="C17" s="8">
        <v>13</v>
      </c>
      <c r="D17" s="8">
        <v>0</v>
      </c>
    </row>
    <row r="18" spans="1:4" x14ac:dyDescent="0.2">
      <c r="A18" s="1" t="s">
        <v>128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5"/>
  <sheetViews>
    <sheetView view="pageBreakPreview" zoomScale="125" zoomScaleNormal="100" zoomScaleSheetLayoutView="125" workbookViewId="0">
      <selection activeCell="A30" sqref="A30"/>
    </sheetView>
  </sheetViews>
  <sheetFormatPr defaultRowHeight="10.199999999999999" x14ac:dyDescent="0.2"/>
  <cols>
    <col min="1" max="1" width="13.77734375" style="8" customWidth="1"/>
    <col min="2" max="7" width="5.33203125" style="8" customWidth="1"/>
    <col min="8" max="16" width="4.88671875" style="8" customWidth="1"/>
    <col min="17" max="213" width="6.44140625" style="8" customWidth="1"/>
    <col min="214" max="16384" width="8.88671875" style="8"/>
  </cols>
  <sheetData>
    <row r="1" spans="1:16" ht="10.8" thickBot="1" x14ac:dyDescent="0.25">
      <c r="A1" s="8" t="s">
        <v>40</v>
      </c>
    </row>
    <row r="2" spans="1:16" ht="10.8" thickBot="1" x14ac:dyDescent="0.25">
      <c r="A2" s="9"/>
      <c r="B2" s="10" t="s">
        <v>32</v>
      </c>
      <c r="C2" s="10"/>
      <c r="D2" s="10"/>
      <c r="E2" s="10" t="s">
        <v>53</v>
      </c>
      <c r="F2" s="10"/>
      <c r="G2" s="10"/>
      <c r="H2" s="10" t="s">
        <v>54</v>
      </c>
      <c r="I2" s="10"/>
      <c r="J2" s="10"/>
      <c r="K2" s="10" t="s">
        <v>14</v>
      </c>
      <c r="L2" s="10"/>
      <c r="M2" s="10"/>
      <c r="N2" s="10" t="s">
        <v>55</v>
      </c>
      <c r="O2" s="10"/>
      <c r="P2" s="10"/>
    </row>
    <row r="3" spans="1:16" ht="10.8" thickBot="1" x14ac:dyDescent="0.25">
      <c r="A3" s="11" t="s">
        <v>37</v>
      </c>
      <c r="B3" s="12" t="s">
        <v>9</v>
      </c>
      <c r="C3" s="12" t="s">
        <v>15</v>
      </c>
      <c r="D3" s="12" t="s">
        <v>16</v>
      </c>
      <c r="E3" s="12" t="s">
        <v>9</v>
      </c>
      <c r="F3" s="12" t="s">
        <v>15</v>
      </c>
      <c r="G3" s="12" t="s">
        <v>16</v>
      </c>
      <c r="H3" s="12" t="s">
        <v>9</v>
      </c>
      <c r="I3" s="12" t="s">
        <v>15</v>
      </c>
      <c r="J3" s="12" t="s">
        <v>16</v>
      </c>
      <c r="K3" s="12" t="s">
        <v>9</v>
      </c>
      <c r="L3" s="12" t="s">
        <v>15</v>
      </c>
      <c r="M3" s="12" t="s">
        <v>16</v>
      </c>
      <c r="N3" s="12" t="s">
        <v>9</v>
      </c>
      <c r="O3" s="12" t="s">
        <v>15</v>
      </c>
      <c r="P3" s="12" t="s">
        <v>16</v>
      </c>
    </row>
    <row r="4" spans="1:16" s="1" customFormat="1" x14ac:dyDescent="0.2">
      <c r="A4" s="1" t="s">
        <v>17</v>
      </c>
      <c r="B4" s="1">
        <f>C4+D4</f>
        <v>10055</v>
      </c>
      <c r="C4" s="1">
        <f>F4+I4+L4+O4</f>
        <v>5208</v>
      </c>
      <c r="D4" s="1">
        <f>G4+J4+M4+P4</f>
        <v>4847</v>
      </c>
      <c r="E4" s="1">
        <f>F4+G4</f>
        <v>8926</v>
      </c>
      <c r="F4" s="1">
        <f>SUM(F5:F17)-F6</f>
        <v>4541</v>
      </c>
      <c r="G4" s="1">
        <f>SUM(G5:G17)-G6</f>
        <v>4385</v>
      </c>
      <c r="H4" s="1">
        <f>I4+J4</f>
        <v>877</v>
      </c>
      <c r="I4" s="1">
        <f>SUM(I5:I17)-I6</f>
        <v>469</v>
      </c>
      <c r="J4" s="1">
        <f>SUM(J5:J17)-J6</f>
        <v>408</v>
      </c>
      <c r="K4" s="1">
        <f>L4+M4</f>
        <v>227</v>
      </c>
      <c r="L4" s="1">
        <f>SUM(L5:L17)-L6</f>
        <v>174</v>
      </c>
      <c r="M4" s="1">
        <f>SUM(M5:M17)-M6</f>
        <v>53</v>
      </c>
      <c r="N4" s="1">
        <f>SUM(N5:N17)-N6</f>
        <v>25</v>
      </c>
      <c r="O4" s="1">
        <f>SUM(O5:O17)-O6</f>
        <v>24</v>
      </c>
      <c r="P4" s="1">
        <f>N4-O4</f>
        <v>1</v>
      </c>
    </row>
    <row r="5" spans="1:16" s="1" customFormat="1" x14ac:dyDescent="0.2">
      <c r="A5" s="1" t="s">
        <v>18</v>
      </c>
      <c r="B5" s="1">
        <f t="shared" ref="B5:B18" si="0">C5+D5</f>
        <v>1702</v>
      </c>
      <c r="C5" s="1">
        <f t="shared" ref="C5:C18" si="1">F5+I5+L5+O5</f>
        <v>892</v>
      </c>
      <c r="D5" s="1">
        <f t="shared" ref="D5:D18" si="2">G5+J5+M5+P5</f>
        <v>810</v>
      </c>
      <c r="E5" s="1">
        <f t="shared" ref="E5:E18" si="3">F5+G5</f>
        <v>1469</v>
      </c>
      <c r="F5" s="1">
        <v>764</v>
      </c>
      <c r="G5" s="1">
        <v>705</v>
      </c>
      <c r="H5" s="1">
        <f t="shared" ref="H5:H18" si="4">I5+J5</f>
        <v>222</v>
      </c>
      <c r="I5" s="1">
        <v>120</v>
      </c>
      <c r="J5" s="1">
        <v>102</v>
      </c>
      <c r="K5" s="1">
        <f t="shared" ref="K5:K18" si="5">L5+M5</f>
        <v>7</v>
      </c>
      <c r="L5" s="1">
        <v>5</v>
      </c>
      <c r="M5" s="1">
        <v>2</v>
      </c>
      <c r="N5" s="1">
        <v>4</v>
      </c>
      <c r="O5" s="1">
        <v>3</v>
      </c>
      <c r="P5" s="1">
        <f t="shared" ref="P5:P18" si="6">N5-O5</f>
        <v>1</v>
      </c>
    </row>
    <row r="6" spans="1:16" s="1" customFormat="1" x14ac:dyDescent="0.2">
      <c r="A6" s="1" t="s">
        <v>19</v>
      </c>
      <c r="B6" s="1">
        <f t="shared" si="0"/>
        <v>357</v>
      </c>
      <c r="C6" s="1">
        <f t="shared" si="1"/>
        <v>182</v>
      </c>
      <c r="D6" s="1">
        <f t="shared" si="2"/>
        <v>175</v>
      </c>
      <c r="E6" s="1">
        <f t="shared" si="3"/>
        <v>311</v>
      </c>
      <c r="F6" s="1">
        <v>157</v>
      </c>
      <c r="G6" s="1">
        <v>154</v>
      </c>
      <c r="H6" s="1">
        <f t="shared" si="4"/>
        <v>43</v>
      </c>
      <c r="I6" s="1">
        <v>23</v>
      </c>
      <c r="J6" s="1">
        <v>20</v>
      </c>
      <c r="K6" s="1">
        <f t="shared" si="5"/>
        <v>2</v>
      </c>
      <c r="L6" s="1">
        <v>1</v>
      </c>
      <c r="M6" s="1">
        <v>1</v>
      </c>
      <c r="N6" s="1">
        <v>1</v>
      </c>
      <c r="O6" s="1">
        <v>1</v>
      </c>
      <c r="P6" s="1">
        <f t="shared" si="6"/>
        <v>0</v>
      </c>
    </row>
    <row r="7" spans="1:16" s="1" customFormat="1" x14ac:dyDescent="0.2">
      <c r="A7" s="1" t="s">
        <v>20</v>
      </c>
      <c r="B7" s="1">
        <f t="shared" si="0"/>
        <v>1459</v>
      </c>
      <c r="C7" s="1">
        <f t="shared" si="1"/>
        <v>737</v>
      </c>
      <c r="D7" s="1">
        <f t="shared" si="2"/>
        <v>722</v>
      </c>
      <c r="E7" s="1">
        <f t="shared" si="3"/>
        <v>1276</v>
      </c>
      <c r="F7" s="1">
        <v>645</v>
      </c>
      <c r="G7" s="1">
        <v>631</v>
      </c>
      <c r="H7" s="1">
        <f t="shared" si="4"/>
        <v>168</v>
      </c>
      <c r="I7" s="1">
        <v>82</v>
      </c>
      <c r="J7" s="1">
        <v>86</v>
      </c>
      <c r="K7" s="1">
        <f t="shared" si="5"/>
        <v>14</v>
      </c>
      <c r="L7" s="1">
        <v>9</v>
      </c>
      <c r="M7" s="1">
        <v>5</v>
      </c>
      <c r="N7" s="1">
        <v>1</v>
      </c>
      <c r="O7" s="1">
        <v>1</v>
      </c>
      <c r="P7" s="1">
        <f t="shared" si="6"/>
        <v>0</v>
      </c>
    </row>
    <row r="8" spans="1:16" s="1" customFormat="1" x14ac:dyDescent="0.2">
      <c r="A8" s="1" t="s">
        <v>21</v>
      </c>
      <c r="B8" s="1">
        <f t="shared" si="0"/>
        <v>1226</v>
      </c>
      <c r="C8" s="1">
        <f t="shared" si="1"/>
        <v>646</v>
      </c>
      <c r="D8" s="1">
        <f t="shared" si="2"/>
        <v>580</v>
      </c>
      <c r="E8" s="1">
        <f t="shared" si="3"/>
        <v>1074</v>
      </c>
      <c r="F8" s="1">
        <v>552</v>
      </c>
      <c r="G8" s="1">
        <v>522</v>
      </c>
      <c r="H8" s="1">
        <f t="shared" si="4"/>
        <v>143</v>
      </c>
      <c r="I8" s="1">
        <v>87</v>
      </c>
      <c r="J8" s="1">
        <v>56</v>
      </c>
      <c r="K8" s="1">
        <f t="shared" si="5"/>
        <v>7</v>
      </c>
      <c r="L8" s="1">
        <v>5</v>
      </c>
      <c r="M8" s="1">
        <v>2</v>
      </c>
      <c r="N8" s="1">
        <v>2</v>
      </c>
      <c r="O8" s="1">
        <v>2</v>
      </c>
      <c r="P8" s="1">
        <f t="shared" si="6"/>
        <v>0</v>
      </c>
    </row>
    <row r="9" spans="1:16" s="1" customFormat="1" x14ac:dyDescent="0.2">
      <c r="A9" s="1" t="s">
        <v>22</v>
      </c>
      <c r="B9" s="1">
        <f t="shared" si="0"/>
        <v>1021</v>
      </c>
      <c r="C9" s="1">
        <f t="shared" si="1"/>
        <v>528</v>
      </c>
      <c r="D9" s="1">
        <f t="shared" si="2"/>
        <v>493</v>
      </c>
      <c r="E9" s="1">
        <f t="shared" si="3"/>
        <v>909</v>
      </c>
      <c r="F9" s="1">
        <v>464</v>
      </c>
      <c r="G9" s="1">
        <v>445</v>
      </c>
      <c r="H9" s="1">
        <f t="shared" si="4"/>
        <v>98</v>
      </c>
      <c r="I9" s="1">
        <v>52</v>
      </c>
      <c r="J9" s="1">
        <v>46</v>
      </c>
      <c r="K9" s="1">
        <f t="shared" si="5"/>
        <v>14</v>
      </c>
      <c r="L9" s="1">
        <v>12</v>
      </c>
      <c r="M9" s="1">
        <v>2</v>
      </c>
      <c r="N9" s="1">
        <v>0</v>
      </c>
      <c r="O9" s="1">
        <v>0</v>
      </c>
      <c r="P9" s="1">
        <f t="shared" si="6"/>
        <v>0</v>
      </c>
    </row>
    <row r="10" spans="1:16" s="1" customFormat="1" x14ac:dyDescent="0.2">
      <c r="A10" s="1" t="s">
        <v>23</v>
      </c>
      <c r="B10" s="1">
        <f t="shared" si="0"/>
        <v>799</v>
      </c>
      <c r="C10" s="1">
        <f t="shared" si="1"/>
        <v>394</v>
      </c>
      <c r="D10" s="1">
        <f t="shared" si="2"/>
        <v>405</v>
      </c>
      <c r="E10" s="1">
        <f t="shared" si="3"/>
        <v>690</v>
      </c>
      <c r="F10" s="1">
        <v>322</v>
      </c>
      <c r="G10" s="1">
        <v>368</v>
      </c>
      <c r="H10" s="1">
        <f t="shared" si="4"/>
        <v>73</v>
      </c>
      <c r="I10" s="1">
        <v>39</v>
      </c>
      <c r="J10" s="1">
        <v>34</v>
      </c>
      <c r="K10" s="1">
        <f t="shared" si="5"/>
        <v>35</v>
      </c>
      <c r="L10" s="1">
        <v>32</v>
      </c>
      <c r="M10" s="1">
        <v>3</v>
      </c>
      <c r="N10" s="1">
        <v>1</v>
      </c>
      <c r="O10" s="1">
        <v>1</v>
      </c>
      <c r="P10" s="1">
        <f t="shared" si="6"/>
        <v>0</v>
      </c>
    </row>
    <row r="11" spans="1:16" s="1" customFormat="1" x14ac:dyDescent="0.2">
      <c r="A11" s="1" t="s">
        <v>24</v>
      </c>
      <c r="B11" s="1">
        <f t="shared" si="0"/>
        <v>845</v>
      </c>
      <c r="C11" s="1">
        <f t="shared" si="1"/>
        <v>421</v>
      </c>
      <c r="D11" s="1">
        <f t="shared" si="2"/>
        <v>424</v>
      </c>
      <c r="E11" s="1">
        <f t="shared" si="3"/>
        <v>745</v>
      </c>
      <c r="F11" s="1">
        <v>358</v>
      </c>
      <c r="G11" s="1">
        <v>387</v>
      </c>
      <c r="H11" s="1">
        <f t="shared" si="4"/>
        <v>48</v>
      </c>
      <c r="I11" s="1">
        <v>23</v>
      </c>
      <c r="J11" s="1">
        <v>25</v>
      </c>
      <c r="K11" s="1">
        <f t="shared" si="5"/>
        <v>45</v>
      </c>
      <c r="L11" s="1">
        <v>33</v>
      </c>
      <c r="M11" s="1">
        <v>12</v>
      </c>
      <c r="N11" s="1">
        <v>7</v>
      </c>
      <c r="O11" s="1">
        <v>7</v>
      </c>
      <c r="P11" s="1">
        <f t="shared" si="6"/>
        <v>0</v>
      </c>
    </row>
    <row r="12" spans="1:16" s="1" customFormat="1" x14ac:dyDescent="0.2">
      <c r="A12" s="1" t="s">
        <v>25</v>
      </c>
      <c r="B12" s="1">
        <f t="shared" si="0"/>
        <v>672</v>
      </c>
      <c r="C12" s="1">
        <f t="shared" si="1"/>
        <v>359</v>
      </c>
      <c r="D12" s="1">
        <f t="shared" si="2"/>
        <v>313</v>
      </c>
      <c r="E12" s="1">
        <f t="shared" si="3"/>
        <v>607</v>
      </c>
      <c r="F12" s="1">
        <v>316</v>
      </c>
      <c r="G12" s="1">
        <v>291</v>
      </c>
      <c r="H12" s="1">
        <f t="shared" si="4"/>
        <v>31</v>
      </c>
      <c r="I12" s="1">
        <v>17</v>
      </c>
      <c r="J12" s="1">
        <v>14</v>
      </c>
      <c r="K12" s="1">
        <f t="shared" si="5"/>
        <v>34</v>
      </c>
      <c r="L12" s="1">
        <v>26</v>
      </c>
      <c r="M12" s="1">
        <v>8</v>
      </c>
      <c r="N12" s="1">
        <v>0</v>
      </c>
      <c r="O12" s="1">
        <v>0</v>
      </c>
      <c r="P12" s="1">
        <f t="shared" si="6"/>
        <v>0</v>
      </c>
    </row>
    <row r="13" spans="1:16" s="1" customFormat="1" x14ac:dyDescent="0.2">
      <c r="A13" s="1" t="s">
        <v>26</v>
      </c>
      <c r="B13" s="1">
        <f t="shared" si="0"/>
        <v>1012</v>
      </c>
      <c r="C13" s="1">
        <f t="shared" si="1"/>
        <v>518</v>
      </c>
      <c r="D13" s="1">
        <f t="shared" si="2"/>
        <v>494</v>
      </c>
      <c r="E13" s="1">
        <f t="shared" si="3"/>
        <v>920</v>
      </c>
      <c r="F13" s="1">
        <v>463</v>
      </c>
      <c r="G13" s="1">
        <v>457</v>
      </c>
      <c r="H13" s="1">
        <f t="shared" si="4"/>
        <v>44</v>
      </c>
      <c r="I13" s="1">
        <v>21</v>
      </c>
      <c r="J13" s="1">
        <v>23</v>
      </c>
      <c r="K13" s="1">
        <f t="shared" si="5"/>
        <v>44</v>
      </c>
      <c r="L13" s="1">
        <v>30</v>
      </c>
      <c r="M13" s="1">
        <v>14</v>
      </c>
      <c r="N13" s="1">
        <v>4</v>
      </c>
      <c r="O13" s="1">
        <v>4</v>
      </c>
      <c r="P13" s="1">
        <f t="shared" si="6"/>
        <v>0</v>
      </c>
    </row>
    <row r="14" spans="1:16" s="1" customFormat="1" x14ac:dyDescent="0.2">
      <c r="A14" s="1" t="s">
        <v>27</v>
      </c>
      <c r="B14" s="1">
        <f t="shared" si="0"/>
        <v>792</v>
      </c>
      <c r="C14" s="1">
        <f t="shared" si="1"/>
        <v>443</v>
      </c>
      <c r="D14" s="1">
        <f t="shared" si="2"/>
        <v>349</v>
      </c>
      <c r="E14" s="1">
        <f t="shared" si="3"/>
        <v>735</v>
      </c>
      <c r="F14" s="1">
        <v>401</v>
      </c>
      <c r="G14" s="1">
        <v>334</v>
      </c>
      <c r="H14" s="1">
        <f t="shared" si="4"/>
        <v>35</v>
      </c>
      <c r="I14" s="1">
        <v>22</v>
      </c>
      <c r="J14" s="1">
        <v>13</v>
      </c>
      <c r="K14" s="1">
        <f t="shared" si="5"/>
        <v>18</v>
      </c>
      <c r="L14" s="1">
        <v>16</v>
      </c>
      <c r="M14" s="1">
        <v>2</v>
      </c>
      <c r="N14" s="1">
        <v>4</v>
      </c>
      <c r="O14" s="1">
        <v>4</v>
      </c>
      <c r="P14" s="1">
        <f t="shared" si="6"/>
        <v>0</v>
      </c>
    </row>
    <row r="15" spans="1:16" s="1" customFormat="1" x14ac:dyDescent="0.2">
      <c r="A15" s="1" t="s">
        <v>28</v>
      </c>
      <c r="B15" s="1">
        <f t="shared" si="0"/>
        <v>356</v>
      </c>
      <c r="C15" s="1">
        <f t="shared" si="1"/>
        <v>198</v>
      </c>
      <c r="D15" s="1">
        <f t="shared" si="2"/>
        <v>158</v>
      </c>
      <c r="E15" s="1">
        <f t="shared" si="3"/>
        <v>338</v>
      </c>
      <c r="F15" s="1">
        <v>187</v>
      </c>
      <c r="G15" s="1">
        <v>151</v>
      </c>
      <c r="H15" s="1">
        <f t="shared" si="4"/>
        <v>10</v>
      </c>
      <c r="I15" s="1">
        <v>6</v>
      </c>
      <c r="J15" s="1">
        <v>4</v>
      </c>
      <c r="K15" s="1">
        <f t="shared" si="5"/>
        <v>6</v>
      </c>
      <c r="L15" s="1">
        <v>3</v>
      </c>
      <c r="M15" s="1">
        <v>3</v>
      </c>
      <c r="N15" s="1">
        <v>2</v>
      </c>
      <c r="O15" s="1">
        <v>2</v>
      </c>
      <c r="P15" s="1">
        <f t="shared" si="6"/>
        <v>0</v>
      </c>
    </row>
    <row r="16" spans="1:16" s="1" customFormat="1" x14ac:dyDescent="0.2">
      <c r="A16" s="1" t="s">
        <v>29</v>
      </c>
      <c r="B16" s="1">
        <f t="shared" si="0"/>
        <v>144</v>
      </c>
      <c r="C16" s="1">
        <f t="shared" si="1"/>
        <v>60</v>
      </c>
      <c r="D16" s="1">
        <f t="shared" si="2"/>
        <v>84</v>
      </c>
      <c r="E16" s="1">
        <f t="shared" si="3"/>
        <v>138</v>
      </c>
      <c r="F16" s="1">
        <v>59</v>
      </c>
      <c r="G16" s="1">
        <v>79</v>
      </c>
      <c r="H16" s="1">
        <f t="shared" si="4"/>
        <v>5</v>
      </c>
      <c r="I16" s="1">
        <v>0</v>
      </c>
      <c r="J16" s="1">
        <v>5</v>
      </c>
      <c r="K16" s="1">
        <f t="shared" si="5"/>
        <v>1</v>
      </c>
      <c r="L16" s="1">
        <v>1</v>
      </c>
      <c r="M16" s="1">
        <v>0</v>
      </c>
      <c r="N16" s="1">
        <v>0</v>
      </c>
      <c r="O16" s="1">
        <v>0</v>
      </c>
      <c r="P16" s="1">
        <f t="shared" si="6"/>
        <v>0</v>
      </c>
    </row>
    <row r="17" spans="1:16" s="1" customFormat="1" x14ac:dyDescent="0.2">
      <c r="A17" s="1" t="s">
        <v>30</v>
      </c>
      <c r="B17" s="1">
        <f t="shared" si="0"/>
        <v>27</v>
      </c>
      <c r="C17" s="1">
        <f t="shared" si="1"/>
        <v>12</v>
      </c>
      <c r="D17" s="1">
        <f t="shared" si="2"/>
        <v>15</v>
      </c>
      <c r="E17" s="1">
        <f t="shared" si="3"/>
        <v>25</v>
      </c>
      <c r="F17" s="1">
        <v>10</v>
      </c>
      <c r="G17" s="1">
        <v>15</v>
      </c>
      <c r="H17" s="1">
        <f t="shared" si="4"/>
        <v>0</v>
      </c>
      <c r="I17" s="1">
        <v>0</v>
      </c>
      <c r="J17" s="1">
        <v>0</v>
      </c>
      <c r="K17" s="1">
        <f t="shared" si="5"/>
        <v>2</v>
      </c>
      <c r="L17" s="1">
        <v>2</v>
      </c>
      <c r="M17" s="1">
        <v>0</v>
      </c>
      <c r="N17" s="1">
        <v>0</v>
      </c>
      <c r="O17" s="1">
        <v>0</v>
      </c>
      <c r="P17" s="1">
        <f t="shared" si="6"/>
        <v>0</v>
      </c>
    </row>
    <row r="18" spans="1:16" s="1" customFormat="1" x14ac:dyDescent="0.2">
      <c r="A18" s="1" t="s">
        <v>31</v>
      </c>
      <c r="B18" s="1">
        <f t="shared" si="0"/>
        <v>4428</v>
      </c>
      <c r="C18" s="1">
        <f t="shared" si="1"/>
        <v>2295</v>
      </c>
      <c r="D18" s="1">
        <f t="shared" si="2"/>
        <v>2133</v>
      </c>
      <c r="E18" s="1">
        <f t="shared" si="3"/>
        <v>4009</v>
      </c>
      <c r="F18" s="1">
        <v>2026</v>
      </c>
      <c r="G18" s="1">
        <v>1983</v>
      </c>
      <c r="H18" s="1">
        <f t="shared" si="4"/>
        <v>227</v>
      </c>
      <c r="I18" s="1">
        <v>119</v>
      </c>
      <c r="J18" s="1">
        <v>108</v>
      </c>
      <c r="K18" s="1">
        <f t="shared" si="5"/>
        <v>174</v>
      </c>
      <c r="L18" s="1">
        <v>132</v>
      </c>
      <c r="M18" s="1">
        <v>42</v>
      </c>
      <c r="N18" s="1">
        <v>18</v>
      </c>
      <c r="O18" s="1">
        <v>18</v>
      </c>
      <c r="P18" s="1">
        <f t="shared" si="6"/>
        <v>0</v>
      </c>
    </row>
    <row r="20" spans="1:16" ht="10.8" thickBot="1" x14ac:dyDescent="0.25">
      <c r="A20" s="8" t="s">
        <v>33</v>
      </c>
    </row>
    <row r="21" spans="1:16" ht="10.8" thickBot="1" x14ac:dyDescent="0.25">
      <c r="A21" s="9"/>
      <c r="B21" s="10" t="s">
        <v>32</v>
      </c>
      <c r="C21" s="10"/>
      <c r="D21" s="10"/>
      <c r="E21" s="10" t="s">
        <v>53</v>
      </c>
      <c r="F21" s="10"/>
      <c r="G21" s="10"/>
      <c r="H21" s="10" t="s">
        <v>54</v>
      </c>
      <c r="I21" s="10"/>
      <c r="J21" s="10"/>
      <c r="K21" s="10" t="s">
        <v>14</v>
      </c>
      <c r="L21" s="10"/>
      <c r="M21" s="10"/>
      <c r="N21" s="10" t="s">
        <v>55</v>
      </c>
      <c r="O21" s="10"/>
      <c r="P21" s="10"/>
    </row>
    <row r="22" spans="1:16" ht="10.8" thickBot="1" x14ac:dyDescent="0.25">
      <c r="A22" s="11" t="s">
        <v>37</v>
      </c>
      <c r="B22" s="12" t="s">
        <v>9</v>
      </c>
      <c r="C22" s="12" t="s">
        <v>15</v>
      </c>
      <c r="D22" s="12" t="s">
        <v>16</v>
      </c>
      <c r="E22" s="12" t="s">
        <v>9</v>
      </c>
      <c r="F22" s="12" t="s">
        <v>15</v>
      </c>
      <c r="G22" s="12" t="s">
        <v>16</v>
      </c>
      <c r="H22" s="12" t="s">
        <v>9</v>
      </c>
      <c r="I22" s="12" t="s">
        <v>15</v>
      </c>
      <c r="J22" s="12" t="s">
        <v>16</v>
      </c>
      <c r="K22" s="12" t="s">
        <v>9</v>
      </c>
      <c r="L22" s="12" t="s">
        <v>15</v>
      </c>
      <c r="M22" s="12" t="s">
        <v>16</v>
      </c>
      <c r="N22" s="12" t="s">
        <v>9</v>
      </c>
      <c r="O22" s="12" t="s">
        <v>15</v>
      </c>
      <c r="P22" s="12" t="s">
        <v>16</v>
      </c>
    </row>
    <row r="23" spans="1:16" x14ac:dyDescent="0.2">
      <c r="A23" s="1" t="s">
        <v>17</v>
      </c>
      <c r="B23" s="13">
        <f t="shared" ref="B23:B37" si="7">B4*100/B$4</f>
        <v>100</v>
      </c>
      <c r="C23" s="13">
        <f t="shared" ref="C23:P36" si="8">C4*100/C$4</f>
        <v>100</v>
      </c>
      <c r="D23" s="13">
        <f t="shared" si="8"/>
        <v>100</v>
      </c>
      <c r="E23" s="13">
        <f t="shared" si="8"/>
        <v>100</v>
      </c>
      <c r="F23" s="13">
        <f t="shared" si="8"/>
        <v>100</v>
      </c>
      <c r="G23" s="13">
        <f t="shared" si="8"/>
        <v>100</v>
      </c>
      <c r="H23" s="13">
        <f t="shared" si="8"/>
        <v>100</v>
      </c>
      <c r="I23" s="13">
        <f t="shared" si="8"/>
        <v>100</v>
      </c>
      <c r="J23" s="13">
        <f t="shared" si="8"/>
        <v>100</v>
      </c>
      <c r="K23" s="13">
        <f t="shared" si="8"/>
        <v>100</v>
      </c>
      <c r="L23" s="13">
        <f t="shared" si="8"/>
        <v>100</v>
      </c>
      <c r="M23" s="13">
        <f t="shared" si="8"/>
        <v>100</v>
      </c>
      <c r="N23" s="13">
        <f t="shared" si="8"/>
        <v>100</v>
      </c>
      <c r="O23" s="13">
        <f t="shared" si="8"/>
        <v>100</v>
      </c>
      <c r="P23" s="13">
        <f t="shared" si="8"/>
        <v>100</v>
      </c>
    </row>
    <row r="24" spans="1:16" x14ac:dyDescent="0.2">
      <c r="A24" s="1" t="s">
        <v>18</v>
      </c>
      <c r="B24" s="13">
        <f t="shared" si="7"/>
        <v>16.926902038786672</v>
      </c>
      <c r="C24" s="13">
        <f t="shared" ref="C24:P24" si="9">C5*100/C$4</f>
        <v>17.127496159754223</v>
      </c>
      <c r="D24" s="13">
        <f t="shared" si="9"/>
        <v>16.711367856406024</v>
      </c>
      <c r="E24" s="13">
        <f t="shared" si="9"/>
        <v>16.457539771454179</v>
      </c>
      <c r="F24" s="13">
        <f t="shared" si="9"/>
        <v>16.824487998238272</v>
      </c>
      <c r="G24" s="13">
        <f t="shared" si="9"/>
        <v>16.077537058152792</v>
      </c>
      <c r="H24" s="13">
        <f t="shared" si="9"/>
        <v>25.31356898517674</v>
      </c>
      <c r="I24" s="13">
        <f t="shared" si="9"/>
        <v>25.586353944562898</v>
      </c>
      <c r="J24" s="13">
        <f t="shared" si="9"/>
        <v>25</v>
      </c>
      <c r="K24" s="13">
        <f t="shared" si="9"/>
        <v>3.0837004405286343</v>
      </c>
      <c r="L24" s="13">
        <f t="shared" si="9"/>
        <v>2.8735632183908044</v>
      </c>
      <c r="M24" s="13">
        <f t="shared" si="9"/>
        <v>3.7735849056603774</v>
      </c>
      <c r="N24" s="13">
        <f t="shared" si="9"/>
        <v>16</v>
      </c>
      <c r="O24" s="13">
        <f t="shared" si="9"/>
        <v>12.5</v>
      </c>
      <c r="P24" s="13">
        <f t="shared" si="9"/>
        <v>100</v>
      </c>
    </row>
    <row r="25" spans="1:16" x14ac:dyDescent="0.2">
      <c r="A25" s="1" t="s">
        <v>19</v>
      </c>
      <c r="B25" s="13">
        <f t="shared" si="7"/>
        <v>3.5504724017901541</v>
      </c>
      <c r="C25" s="13">
        <f t="shared" si="8"/>
        <v>3.4946236559139785</v>
      </c>
      <c r="D25" s="13">
        <f t="shared" si="8"/>
        <v>3.610480709717351</v>
      </c>
      <c r="E25" s="13">
        <f t="shared" si="8"/>
        <v>3.4842034505937711</v>
      </c>
      <c r="F25" s="13">
        <f t="shared" si="8"/>
        <v>3.457388240475666</v>
      </c>
      <c r="G25" s="13">
        <f t="shared" si="8"/>
        <v>3.5119726339794757</v>
      </c>
      <c r="H25" s="13">
        <f t="shared" si="8"/>
        <v>4.9030786773090078</v>
      </c>
      <c r="I25" s="13">
        <f t="shared" si="8"/>
        <v>4.9040511727078888</v>
      </c>
      <c r="J25" s="13">
        <f t="shared" si="8"/>
        <v>4.9019607843137258</v>
      </c>
      <c r="K25" s="13">
        <f t="shared" si="8"/>
        <v>0.88105726872246692</v>
      </c>
      <c r="L25" s="13">
        <f t="shared" si="8"/>
        <v>0.57471264367816088</v>
      </c>
      <c r="M25" s="13">
        <f t="shared" si="8"/>
        <v>1.8867924528301887</v>
      </c>
      <c r="N25" s="13">
        <f t="shared" ref="N25:P35" si="10">N6*100/N$4</f>
        <v>4</v>
      </c>
      <c r="O25" s="13">
        <f t="shared" si="10"/>
        <v>4.166666666666667</v>
      </c>
      <c r="P25" s="13">
        <f t="shared" si="10"/>
        <v>0</v>
      </c>
    </row>
    <row r="26" spans="1:16" x14ac:dyDescent="0.2">
      <c r="A26" s="1" t="s">
        <v>20</v>
      </c>
      <c r="B26" s="13">
        <f t="shared" si="7"/>
        <v>14.510193933366484</v>
      </c>
      <c r="C26" s="13">
        <f t="shared" si="8"/>
        <v>14.151305683563749</v>
      </c>
      <c r="D26" s="13">
        <f t="shared" si="8"/>
        <v>14.895811842376729</v>
      </c>
      <c r="E26" s="13">
        <f t="shared" si="8"/>
        <v>14.295317051310777</v>
      </c>
      <c r="F26" s="13">
        <f t="shared" si="8"/>
        <v>14.203919841444616</v>
      </c>
      <c r="G26" s="13">
        <f t="shared" si="8"/>
        <v>14.389965792474344</v>
      </c>
      <c r="H26" s="13">
        <f t="shared" si="8"/>
        <v>19.156214367160775</v>
      </c>
      <c r="I26" s="13">
        <f t="shared" si="8"/>
        <v>17.484008528784649</v>
      </c>
      <c r="J26" s="13">
        <f t="shared" si="8"/>
        <v>21.078431372549019</v>
      </c>
      <c r="K26" s="13">
        <f t="shared" si="8"/>
        <v>6.1674008810572687</v>
      </c>
      <c r="L26" s="13">
        <f t="shared" si="8"/>
        <v>5.1724137931034484</v>
      </c>
      <c r="M26" s="13">
        <f t="shared" si="8"/>
        <v>9.433962264150944</v>
      </c>
      <c r="N26" s="13">
        <f t="shared" si="10"/>
        <v>4</v>
      </c>
      <c r="O26" s="13">
        <f t="shared" si="10"/>
        <v>4.166666666666667</v>
      </c>
      <c r="P26" s="13">
        <f t="shared" si="10"/>
        <v>0</v>
      </c>
    </row>
    <row r="27" spans="1:16" x14ac:dyDescent="0.2">
      <c r="A27" s="1" t="s">
        <v>21</v>
      </c>
      <c r="B27" s="13">
        <f t="shared" si="7"/>
        <v>12.192938836399801</v>
      </c>
      <c r="C27" s="13">
        <f t="shared" si="8"/>
        <v>12.403993855606759</v>
      </c>
      <c r="D27" s="13">
        <f t="shared" si="8"/>
        <v>11.966164637920363</v>
      </c>
      <c r="E27" s="13">
        <f t="shared" si="8"/>
        <v>12.032265292404212</v>
      </c>
      <c r="F27" s="13">
        <f t="shared" si="8"/>
        <v>12.155912794538647</v>
      </c>
      <c r="G27" s="13">
        <f t="shared" si="8"/>
        <v>11.904218928164196</v>
      </c>
      <c r="H27" s="13">
        <f t="shared" si="8"/>
        <v>16.305587229190422</v>
      </c>
      <c r="I27" s="13">
        <f t="shared" si="8"/>
        <v>18.550106609808104</v>
      </c>
      <c r="J27" s="13">
        <f t="shared" si="8"/>
        <v>13.725490196078431</v>
      </c>
      <c r="K27" s="13">
        <f t="shared" si="8"/>
        <v>3.0837004405286343</v>
      </c>
      <c r="L27" s="13">
        <f t="shared" si="8"/>
        <v>2.8735632183908044</v>
      </c>
      <c r="M27" s="13">
        <f t="shared" si="8"/>
        <v>3.7735849056603774</v>
      </c>
      <c r="N27" s="13">
        <f t="shared" si="10"/>
        <v>8</v>
      </c>
      <c r="O27" s="13">
        <f t="shared" si="10"/>
        <v>8.3333333333333339</v>
      </c>
      <c r="P27" s="13">
        <f t="shared" si="10"/>
        <v>0</v>
      </c>
    </row>
    <row r="28" spans="1:16" x14ac:dyDescent="0.2">
      <c r="A28" s="1" t="s">
        <v>22</v>
      </c>
      <c r="B28" s="13">
        <f t="shared" si="7"/>
        <v>10.154152163102934</v>
      </c>
      <c r="C28" s="13">
        <f t="shared" si="8"/>
        <v>10.138248847926267</v>
      </c>
      <c r="D28" s="13">
        <f t="shared" si="8"/>
        <v>10.171239942232308</v>
      </c>
      <c r="E28" s="13">
        <f t="shared" si="8"/>
        <v>10.183732915079544</v>
      </c>
      <c r="F28" s="13">
        <f t="shared" si="8"/>
        <v>10.218013653380313</v>
      </c>
      <c r="G28" s="13">
        <f t="shared" si="8"/>
        <v>10.148232611174459</v>
      </c>
      <c r="H28" s="13">
        <f t="shared" si="8"/>
        <v>11.174458380843786</v>
      </c>
      <c r="I28" s="13">
        <f t="shared" si="8"/>
        <v>11.087420042643924</v>
      </c>
      <c r="J28" s="13">
        <f t="shared" si="8"/>
        <v>11.274509803921569</v>
      </c>
      <c r="K28" s="13">
        <f t="shared" si="8"/>
        <v>6.1674008810572687</v>
      </c>
      <c r="L28" s="13">
        <f t="shared" si="8"/>
        <v>6.8965517241379306</v>
      </c>
      <c r="M28" s="13">
        <f t="shared" si="8"/>
        <v>3.7735849056603774</v>
      </c>
      <c r="N28" s="13">
        <f t="shared" si="10"/>
        <v>0</v>
      </c>
      <c r="O28" s="13">
        <f t="shared" si="10"/>
        <v>0</v>
      </c>
      <c r="P28" s="13">
        <f t="shared" si="10"/>
        <v>0</v>
      </c>
    </row>
    <row r="29" spans="1:16" x14ac:dyDescent="0.2">
      <c r="A29" s="1" t="s">
        <v>23</v>
      </c>
      <c r="B29" s="13">
        <f t="shared" si="7"/>
        <v>7.9462953754351071</v>
      </c>
      <c r="C29" s="13">
        <f t="shared" si="8"/>
        <v>7.5652841781874036</v>
      </c>
      <c r="D29" s="13">
        <f t="shared" si="8"/>
        <v>8.3556839282030122</v>
      </c>
      <c r="E29" s="13">
        <f t="shared" si="8"/>
        <v>7.7302263051758908</v>
      </c>
      <c r="F29" s="13">
        <f t="shared" si="8"/>
        <v>7.0909491301475445</v>
      </c>
      <c r="G29" s="13">
        <f t="shared" si="8"/>
        <v>8.3922462941847211</v>
      </c>
      <c r="H29" s="13">
        <f t="shared" si="8"/>
        <v>8.3238312428734318</v>
      </c>
      <c r="I29" s="13">
        <f t="shared" si="8"/>
        <v>8.3155650319829419</v>
      </c>
      <c r="J29" s="13">
        <f t="shared" si="8"/>
        <v>8.3333333333333339</v>
      </c>
      <c r="K29" s="13">
        <f t="shared" si="8"/>
        <v>15.418502202643172</v>
      </c>
      <c r="L29" s="13">
        <f t="shared" si="8"/>
        <v>18.390804597701148</v>
      </c>
      <c r="M29" s="13">
        <f t="shared" si="8"/>
        <v>5.6603773584905657</v>
      </c>
      <c r="N29" s="13">
        <f t="shared" si="10"/>
        <v>4</v>
      </c>
      <c r="O29" s="13">
        <f t="shared" si="10"/>
        <v>4.166666666666667</v>
      </c>
      <c r="P29" s="13">
        <f t="shared" si="10"/>
        <v>0</v>
      </c>
    </row>
    <row r="30" spans="1:16" x14ac:dyDescent="0.2">
      <c r="A30" s="1" t="s">
        <v>24</v>
      </c>
      <c r="B30" s="13">
        <f t="shared" si="7"/>
        <v>8.4037792143212329</v>
      </c>
      <c r="C30" s="13">
        <f t="shared" si="8"/>
        <v>8.0837173579109063</v>
      </c>
      <c r="D30" s="13">
        <f t="shared" si="8"/>
        <v>8.7476789766866094</v>
      </c>
      <c r="E30" s="13">
        <f t="shared" si="8"/>
        <v>8.3464037642841138</v>
      </c>
      <c r="F30" s="13">
        <f t="shared" si="8"/>
        <v>7.8837260515305001</v>
      </c>
      <c r="G30" s="13">
        <f t="shared" si="8"/>
        <v>8.8255416191562137</v>
      </c>
      <c r="H30" s="13">
        <f t="shared" si="8"/>
        <v>5.4732041049030791</v>
      </c>
      <c r="I30" s="13">
        <f t="shared" si="8"/>
        <v>4.9040511727078888</v>
      </c>
      <c r="J30" s="13">
        <f t="shared" si="8"/>
        <v>6.1274509803921573</v>
      </c>
      <c r="K30" s="13">
        <f t="shared" si="8"/>
        <v>19.823788546255507</v>
      </c>
      <c r="L30" s="13">
        <f t="shared" si="8"/>
        <v>18.96551724137931</v>
      </c>
      <c r="M30" s="13">
        <f t="shared" si="8"/>
        <v>22.641509433962263</v>
      </c>
      <c r="N30" s="13">
        <f t="shared" si="10"/>
        <v>28</v>
      </c>
      <c r="O30" s="13">
        <f t="shared" si="10"/>
        <v>29.166666666666668</v>
      </c>
      <c r="P30" s="13">
        <f t="shared" si="10"/>
        <v>0</v>
      </c>
    </row>
    <row r="31" spans="1:16" x14ac:dyDescent="0.2">
      <c r="A31" s="1" t="s">
        <v>25</v>
      </c>
      <c r="B31" s="13">
        <f t="shared" si="7"/>
        <v>6.6832421680755845</v>
      </c>
      <c r="C31" s="13">
        <f t="shared" si="8"/>
        <v>6.8932411674347156</v>
      </c>
      <c r="D31" s="13">
        <f t="shared" si="8"/>
        <v>6.4576026408087479</v>
      </c>
      <c r="E31" s="13">
        <f t="shared" si="8"/>
        <v>6.800358503248936</v>
      </c>
      <c r="F31" s="13">
        <f t="shared" si="8"/>
        <v>6.9588196432503855</v>
      </c>
      <c r="G31" s="13">
        <f t="shared" si="8"/>
        <v>6.6362599771949826</v>
      </c>
      <c r="H31" s="13">
        <f t="shared" si="8"/>
        <v>3.5347776510832385</v>
      </c>
      <c r="I31" s="13">
        <f t="shared" si="8"/>
        <v>3.624733475479744</v>
      </c>
      <c r="J31" s="13">
        <f t="shared" si="8"/>
        <v>3.4313725490196076</v>
      </c>
      <c r="K31" s="13">
        <f t="shared" si="8"/>
        <v>14.977973568281937</v>
      </c>
      <c r="L31" s="13">
        <f t="shared" si="8"/>
        <v>14.942528735632184</v>
      </c>
      <c r="M31" s="13">
        <f t="shared" si="8"/>
        <v>15.09433962264151</v>
      </c>
      <c r="N31" s="13">
        <f t="shared" si="10"/>
        <v>0</v>
      </c>
      <c r="O31" s="13">
        <f t="shared" si="10"/>
        <v>0</v>
      </c>
      <c r="P31" s="13">
        <f t="shared" si="10"/>
        <v>0</v>
      </c>
    </row>
    <row r="32" spans="1:16" x14ac:dyDescent="0.2">
      <c r="A32" s="1" t="s">
        <v>26</v>
      </c>
      <c r="B32" s="13">
        <f t="shared" si="7"/>
        <v>10.064644455494779</v>
      </c>
      <c r="C32" s="13">
        <f t="shared" si="8"/>
        <v>9.9462365591397841</v>
      </c>
      <c r="D32" s="13">
        <f t="shared" si="8"/>
        <v>10.191871260573551</v>
      </c>
      <c r="E32" s="13">
        <f t="shared" si="8"/>
        <v>10.306968406901188</v>
      </c>
      <c r="F32" s="13">
        <f t="shared" si="8"/>
        <v>10.195992072230785</v>
      </c>
      <c r="G32" s="13">
        <f t="shared" si="8"/>
        <v>10.421892816419613</v>
      </c>
      <c r="H32" s="13">
        <f t="shared" si="8"/>
        <v>5.0171037628278219</v>
      </c>
      <c r="I32" s="13">
        <f t="shared" si="8"/>
        <v>4.4776119402985071</v>
      </c>
      <c r="J32" s="13">
        <f t="shared" si="8"/>
        <v>5.6372549019607847</v>
      </c>
      <c r="K32" s="13">
        <f t="shared" si="8"/>
        <v>19.383259911894275</v>
      </c>
      <c r="L32" s="13">
        <f t="shared" si="8"/>
        <v>17.241379310344829</v>
      </c>
      <c r="M32" s="13">
        <f t="shared" si="8"/>
        <v>26.415094339622641</v>
      </c>
      <c r="N32" s="13">
        <f t="shared" si="10"/>
        <v>16</v>
      </c>
      <c r="O32" s="13">
        <f t="shared" si="10"/>
        <v>16.666666666666668</v>
      </c>
      <c r="P32" s="13">
        <f t="shared" si="10"/>
        <v>0</v>
      </c>
    </row>
    <row r="33" spans="1:16" x14ac:dyDescent="0.2">
      <c r="A33" s="1" t="s">
        <v>27</v>
      </c>
      <c r="B33" s="13">
        <f t="shared" si="7"/>
        <v>7.8766782695176527</v>
      </c>
      <c r="C33" s="13">
        <f t="shared" si="8"/>
        <v>8.5061443932411667</v>
      </c>
      <c r="D33" s="13">
        <f t="shared" si="8"/>
        <v>7.2003301010934599</v>
      </c>
      <c r="E33" s="13">
        <f t="shared" si="8"/>
        <v>8.2343714989917096</v>
      </c>
      <c r="F33" s="13">
        <f t="shared" si="8"/>
        <v>8.8306540409601411</v>
      </c>
      <c r="G33" s="13">
        <f t="shared" si="8"/>
        <v>7.6168757126567845</v>
      </c>
      <c r="H33" s="13">
        <f t="shared" si="8"/>
        <v>3.9908779931584948</v>
      </c>
      <c r="I33" s="13">
        <f t="shared" si="8"/>
        <v>4.6908315565031984</v>
      </c>
      <c r="J33" s="13">
        <f t="shared" si="8"/>
        <v>3.1862745098039214</v>
      </c>
      <c r="K33" s="13">
        <f t="shared" si="8"/>
        <v>7.929515418502203</v>
      </c>
      <c r="L33" s="13">
        <f t="shared" si="8"/>
        <v>9.1954022988505741</v>
      </c>
      <c r="M33" s="13">
        <f t="shared" si="8"/>
        <v>3.7735849056603774</v>
      </c>
      <c r="N33" s="13">
        <f t="shared" si="10"/>
        <v>16</v>
      </c>
      <c r="O33" s="13">
        <f t="shared" si="10"/>
        <v>16.666666666666668</v>
      </c>
      <c r="P33" s="13">
        <f t="shared" si="10"/>
        <v>0</v>
      </c>
    </row>
    <row r="34" spans="1:16" x14ac:dyDescent="0.2">
      <c r="A34" s="1" t="s">
        <v>28</v>
      </c>
      <c r="B34" s="13">
        <f t="shared" si="7"/>
        <v>3.5405271009448036</v>
      </c>
      <c r="C34" s="13">
        <f t="shared" si="8"/>
        <v>3.8018433179723501</v>
      </c>
      <c r="D34" s="13">
        <f t="shared" si="8"/>
        <v>3.2597482979162367</v>
      </c>
      <c r="E34" s="13">
        <f t="shared" si="8"/>
        <v>3.7866905668832622</v>
      </c>
      <c r="F34" s="13">
        <f t="shared" si="8"/>
        <v>4.1180356749614626</v>
      </c>
      <c r="G34" s="13">
        <f t="shared" si="8"/>
        <v>3.4435575826681868</v>
      </c>
      <c r="H34" s="13">
        <f t="shared" si="8"/>
        <v>1.1402508551881414</v>
      </c>
      <c r="I34" s="13">
        <f t="shared" si="8"/>
        <v>1.279317697228145</v>
      </c>
      <c r="J34" s="13">
        <f t="shared" si="8"/>
        <v>0.98039215686274506</v>
      </c>
      <c r="K34" s="13">
        <f t="shared" si="8"/>
        <v>2.643171806167401</v>
      </c>
      <c r="L34" s="13">
        <f t="shared" si="8"/>
        <v>1.7241379310344827</v>
      </c>
      <c r="M34" s="13">
        <f t="shared" si="8"/>
        <v>5.6603773584905657</v>
      </c>
      <c r="N34" s="13">
        <f t="shared" si="10"/>
        <v>8</v>
      </c>
      <c r="O34" s="13">
        <f t="shared" si="10"/>
        <v>8.3333333333333339</v>
      </c>
      <c r="P34" s="13">
        <f t="shared" si="10"/>
        <v>0</v>
      </c>
    </row>
    <row r="35" spans="1:16" x14ac:dyDescent="0.2">
      <c r="A35" s="1" t="s">
        <v>29</v>
      </c>
      <c r="B35" s="13">
        <f t="shared" si="7"/>
        <v>1.4321233217304823</v>
      </c>
      <c r="C35" s="13">
        <f t="shared" si="8"/>
        <v>1.1520737327188939</v>
      </c>
      <c r="D35" s="13">
        <f t="shared" si="8"/>
        <v>1.7330307406643284</v>
      </c>
      <c r="E35" s="13">
        <f t="shared" si="8"/>
        <v>1.546045261035178</v>
      </c>
      <c r="F35" s="13">
        <f t="shared" si="8"/>
        <v>1.2992732878220656</v>
      </c>
      <c r="G35" s="13">
        <f t="shared" si="8"/>
        <v>1.8015963511972635</v>
      </c>
      <c r="H35" s="13">
        <f t="shared" si="8"/>
        <v>0.5701254275940707</v>
      </c>
      <c r="I35" s="13">
        <f t="shared" si="8"/>
        <v>0</v>
      </c>
      <c r="J35" s="13">
        <f t="shared" si="8"/>
        <v>1.2254901960784315</v>
      </c>
      <c r="K35" s="13">
        <f t="shared" si="8"/>
        <v>0.44052863436123346</v>
      </c>
      <c r="L35" s="13">
        <f t="shared" si="8"/>
        <v>0.57471264367816088</v>
      </c>
      <c r="M35" s="13">
        <f t="shared" si="8"/>
        <v>0</v>
      </c>
      <c r="N35" s="13">
        <f t="shared" si="10"/>
        <v>0</v>
      </c>
      <c r="O35" s="13">
        <f t="shared" si="10"/>
        <v>0</v>
      </c>
      <c r="P35" s="13">
        <f t="shared" si="10"/>
        <v>0</v>
      </c>
    </row>
    <row r="36" spans="1:16" x14ac:dyDescent="0.2">
      <c r="A36" s="1" t="s">
        <v>30</v>
      </c>
      <c r="B36" s="13">
        <f t="shared" si="7"/>
        <v>0.26852312282446544</v>
      </c>
      <c r="C36" s="13">
        <f t="shared" si="8"/>
        <v>0.2304147465437788</v>
      </c>
      <c r="D36" s="13">
        <f t="shared" si="8"/>
        <v>0.30946977511863005</v>
      </c>
      <c r="E36" s="13">
        <f t="shared" si="8"/>
        <v>0.28008066323101055</v>
      </c>
      <c r="F36" s="13">
        <f t="shared" si="8"/>
        <v>0.22021581149526537</v>
      </c>
      <c r="G36" s="13">
        <f t="shared" si="8"/>
        <v>0.34207525655644244</v>
      </c>
      <c r="H36" s="13">
        <f t="shared" si="8"/>
        <v>0</v>
      </c>
      <c r="I36" s="13">
        <f t="shared" si="8"/>
        <v>0</v>
      </c>
      <c r="J36" s="13">
        <f t="shared" si="8"/>
        <v>0</v>
      </c>
      <c r="K36" s="13">
        <f t="shared" si="8"/>
        <v>0.88105726872246692</v>
      </c>
      <c r="L36" s="13">
        <f t="shared" si="8"/>
        <v>1.1494252873563218</v>
      </c>
      <c r="M36" s="13">
        <f t="shared" ref="C36:P37" si="11">M17*100/M$4</f>
        <v>0</v>
      </c>
      <c r="N36" s="13">
        <f t="shared" si="11"/>
        <v>0</v>
      </c>
      <c r="O36" s="13">
        <f t="shared" si="11"/>
        <v>0</v>
      </c>
      <c r="P36" s="13">
        <f t="shared" si="11"/>
        <v>0</v>
      </c>
    </row>
    <row r="37" spans="1:16" ht="10.8" thickBot="1" x14ac:dyDescent="0.25">
      <c r="A37" s="1" t="s">
        <v>31</v>
      </c>
      <c r="B37" s="13">
        <f t="shared" si="7"/>
        <v>44.037792143212329</v>
      </c>
      <c r="C37" s="13">
        <f t="shared" si="11"/>
        <v>44.066820276497694</v>
      </c>
      <c r="D37" s="13">
        <f t="shared" si="11"/>
        <v>44.006602021869199</v>
      </c>
      <c r="E37" s="13">
        <f t="shared" si="11"/>
        <v>44.913735155724851</v>
      </c>
      <c r="F37" s="13">
        <f t="shared" si="11"/>
        <v>44.615723408940759</v>
      </c>
      <c r="G37" s="13">
        <f t="shared" si="11"/>
        <v>45.222348916761689</v>
      </c>
      <c r="H37" s="13">
        <f t="shared" si="11"/>
        <v>25.883694412770808</v>
      </c>
      <c r="I37" s="13">
        <f t="shared" si="11"/>
        <v>25.373134328358208</v>
      </c>
      <c r="J37" s="13">
        <f t="shared" si="11"/>
        <v>26.470588235294116</v>
      </c>
      <c r="K37" s="13">
        <f t="shared" si="11"/>
        <v>76.651982378854626</v>
      </c>
      <c r="L37" s="13">
        <f t="shared" si="11"/>
        <v>75.862068965517238</v>
      </c>
      <c r="M37" s="13">
        <f t="shared" si="11"/>
        <v>79.245283018867923</v>
      </c>
      <c r="N37" s="13">
        <f t="shared" si="11"/>
        <v>72</v>
      </c>
      <c r="O37" s="13">
        <f t="shared" si="11"/>
        <v>75</v>
      </c>
      <c r="P37" s="13">
        <f t="shared" si="11"/>
        <v>0</v>
      </c>
    </row>
    <row r="38" spans="1:16" x14ac:dyDescent="0.2">
      <c r="A38" s="14" t="s">
        <v>39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41" spans="1:16" ht="10.8" thickBot="1" x14ac:dyDescent="0.25">
      <c r="A41" s="8" t="s">
        <v>36</v>
      </c>
    </row>
    <row r="42" spans="1:16" ht="10.8" thickBot="1" x14ac:dyDescent="0.25">
      <c r="A42" s="9"/>
      <c r="B42" s="10">
        <v>1930</v>
      </c>
      <c r="C42" s="10"/>
      <c r="D42" s="10"/>
      <c r="E42" s="10">
        <v>1920</v>
      </c>
      <c r="F42" s="10"/>
      <c r="G42" s="10"/>
      <c r="H42" s="10">
        <v>1930</v>
      </c>
      <c r="I42" s="10"/>
      <c r="J42" s="10"/>
      <c r="K42" s="10">
        <v>1920</v>
      </c>
      <c r="L42" s="10"/>
      <c r="M42" s="15"/>
    </row>
    <row r="43" spans="1:16" ht="10.8" thickBot="1" x14ac:dyDescent="0.25">
      <c r="A43" s="11" t="s">
        <v>37</v>
      </c>
      <c r="B43" s="12" t="s">
        <v>9</v>
      </c>
      <c r="C43" s="12" t="s">
        <v>15</v>
      </c>
      <c r="D43" s="12" t="s">
        <v>16</v>
      </c>
      <c r="E43" s="12" t="s">
        <v>9</v>
      </c>
      <c r="F43" s="12" t="s">
        <v>15</v>
      </c>
      <c r="G43" s="12" t="s">
        <v>16</v>
      </c>
      <c r="H43" s="12" t="s">
        <v>9</v>
      </c>
      <c r="I43" s="12" t="s">
        <v>15</v>
      </c>
      <c r="J43" s="12" t="s">
        <v>16</v>
      </c>
      <c r="K43" s="12" t="s">
        <v>9</v>
      </c>
      <c r="L43" s="12" t="s">
        <v>15</v>
      </c>
      <c r="M43" s="16" t="s">
        <v>16</v>
      </c>
    </row>
    <row r="44" spans="1:16" x14ac:dyDescent="0.2">
      <c r="A44" s="1" t="s">
        <v>38</v>
      </c>
      <c r="B44" s="1">
        <f>C44+D44</f>
        <v>10055</v>
      </c>
      <c r="C44" s="1">
        <f>SUM(C45:C54)</f>
        <v>5208</v>
      </c>
      <c r="D44" s="1">
        <f>SUM(D45:D54)</f>
        <v>4847</v>
      </c>
      <c r="E44" s="1">
        <f>SUM(E45:E54)</f>
        <v>8056</v>
      </c>
      <c r="F44" s="1">
        <f>SUM(F45:F54)</f>
        <v>4139</v>
      </c>
      <c r="G44" s="1">
        <f>SUM(G45:G54)</f>
        <v>3917</v>
      </c>
      <c r="H44" s="17">
        <f t="shared" ref="H44:M44" si="12">B44*100/B$44</f>
        <v>100</v>
      </c>
      <c r="I44" s="17">
        <f t="shared" si="12"/>
        <v>100</v>
      </c>
      <c r="J44" s="17">
        <f t="shared" si="12"/>
        <v>100</v>
      </c>
      <c r="K44" s="17">
        <f t="shared" si="12"/>
        <v>100</v>
      </c>
      <c r="L44" s="17">
        <f t="shared" si="12"/>
        <v>100</v>
      </c>
      <c r="M44" s="17">
        <f t="shared" si="12"/>
        <v>100</v>
      </c>
    </row>
    <row r="45" spans="1:16" x14ac:dyDescent="0.2">
      <c r="A45" s="1" t="s">
        <v>18</v>
      </c>
      <c r="B45" s="1">
        <f t="shared" ref="B45:B54" si="13">C45+D45</f>
        <v>1702</v>
      </c>
      <c r="C45" s="1">
        <v>892</v>
      </c>
      <c r="D45" s="1">
        <v>810</v>
      </c>
      <c r="E45" s="1">
        <f t="shared" ref="E45:E54" si="14">F45+G45</f>
        <v>1271</v>
      </c>
      <c r="F45" s="1">
        <v>641</v>
      </c>
      <c r="G45" s="1">
        <v>630</v>
      </c>
      <c r="H45" s="17">
        <f t="shared" ref="H45:H54" si="15">B45*100/B$44</f>
        <v>16.926902038786672</v>
      </c>
      <c r="I45" s="17">
        <f t="shared" ref="I45:I54" si="16">C45*100/C$44</f>
        <v>17.127496159754223</v>
      </c>
      <c r="J45" s="17">
        <f t="shared" ref="J45:J54" si="17">D45*100/D$44</f>
        <v>16.711367856406024</v>
      </c>
      <c r="K45" s="17">
        <f t="shared" ref="K45:K54" si="18">E45*100/E$44</f>
        <v>15.777060575968223</v>
      </c>
      <c r="L45" s="17">
        <f t="shared" ref="L45:L54" si="19">F45*100/F$44</f>
        <v>15.486832568253201</v>
      </c>
      <c r="M45" s="17">
        <f t="shared" ref="M45:M54" si="20">G45*100/G$44</f>
        <v>16.083737554250703</v>
      </c>
    </row>
    <row r="46" spans="1:16" x14ac:dyDescent="0.2">
      <c r="A46" s="1" t="s">
        <v>20</v>
      </c>
      <c r="B46" s="1">
        <f t="shared" si="13"/>
        <v>1459</v>
      </c>
      <c r="C46" s="1">
        <v>737</v>
      </c>
      <c r="D46" s="1">
        <v>722</v>
      </c>
      <c r="E46" s="1">
        <f t="shared" si="14"/>
        <v>1102</v>
      </c>
      <c r="F46" s="1">
        <v>557</v>
      </c>
      <c r="G46" s="1">
        <v>545</v>
      </c>
      <c r="H46" s="17">
        <f t="shared" si="15"/>
        <v>14.510193933366484</v>
      </c>
      <c r="I46" s="17">
        <f t="shared" si="16"/>
        <v>14.151305683563749</v>
      </c>
      <c r="J46" s="17">
        <f t="shared" si="17"/>
        <v>14.895811842376729</v>
      </c>
      <c r="K46" s="17">
        <f t="shared" si="18"/>
        <v>13.679245283018869</v>
      </c>
      <c r="L46" s="17">
        <f t="shared" si="19"/>
        <v>13.457356849480551</v>
      </c>
      <c r="M46" s="17">
        <f t="shared" si="20"/>
        <v>13.913709471534338</v>
      </c>
    </row>
    <row r="47" spans="1:16" x14ac:dyDescent="0.2">
      <c r="A47" s="1" t="s">
        <v>21</v>
      </c>
      <c r="B47" s="1">
        <f t="shared" si="13"/>
        <v>1226</v>
      </c>
      <c r="C47" s="1">
        <v>646</v>
      </c>
      <c r="D47" s="1">
        <v>580</v>
      </c>
      <c r="E47" s="1">
        <f t="shared" si="14"/>
        <v>773</v>
      </c>
      <c r="F47" s="1">
        <v>410</v>
      </c>
      <c r="G47" s="1">
        <v>363</v>
      </c>
      <c r="H47" s="17">
        <f t="shared" si="15"/>
        <v>12.192938836399801</v>
      </c>
      <c r="I47" s="17">
        <f t="shared" si="16"/>
        <v>12.403993855606759</v>
      </c>
      <c r="J47" s="17">
        <f t="shared" si="17"/>
        <v>11.966164637920363</v>
      </c>
      <c r="K47" s="17">
        <f t="shared" si="18"/>
        <v>9.5953326713008931</v>
      </c>
      <c r="L47" s="17">
        <f t="shared" si="19"/>
        <v>9.9057743416284119</v>
      </c>
      <c r="M47" s="17">
        <f t="shared" si="20"/>
        <v>9.2672964003063569</v>
      </c>
    </row>
    <row r="48" spans="1:16" x14ac:dyDescent="0.2">
      <c r="A48" s="1" t="s">
        <v>22</v>
      </c>
      <c r="B48" s="1">
        <f t="shared" si="13"/>
        <v>1021</v>
      </c>
      <c r="C48" s="1">
        <v>528</v>
      </c>
      <c r="D48" s="1">
        <v>493</v>
      </c>
      <c r="E48" s="1">
        <f t="shared" si="14"/>
        <v>711</v>
      </c>
      <c r="F48" s="1">
        <v>379</v>
      </c>
      <c r="G48" s="1">
        <v>332</v>
      </c>
      <c r="H48" s="17">
        <f t="shared" si="15"/>
        <v>10.154152163102934</v>
      </c>
      <c r="I48" s="17">
        <f t="shared" si="16"/>
        <v>10.138248847926267</v>
      </c>
      <c r="J48" s="17">
        <f t="shared" si="17"/>
        <v>10.171239942232308</v>
      </c>
      <c r="K48" s="17">
        <f t="shared" si="18"/>
        <v>8.8257199602780538</v>
      </c>
      <c r="L48" s="17">
        <f t="shared" si="19"/>
        <v>9.1568011597004109</v>
      </c>
      <c r="M48" s="17">
        <f t="shared" si="20"/>
        <v>8.4758743936686241</v>
      </c>
    </row>
    <row r="49" spans="1:13" x14ac:dyDescent="0.2">
      <c r="A49" s="1" t="s">
        <v>23</v>
      </c>
      <c r="B49" s="1">
        <f t="shared" si="13"/>
        <v>799</v>
      </c>
      <c r="C49" s="1">
        <v>394</v>
      </c>
      <c r="D49" s="1">
        <v>405</v>
      </c>
      <c r="E49" s="1">
        <f t="shared" si="14"/>
        <v>690</v>
      </c>
      <c r="F49" s="1">
        <v>336</v>
      </c>
      <c r="G49" s="1">
        <v>354</v>
      </c>
      <c r="H49" s="17">
        <f t="shared" si="15"/>
        <v>7.9462953754351071</v>
      </c>
      <c r="I49" s="17">
        <f t="shared" si="16"/>
        <v>7.5652841781874036</v>
      </c>
      <c r="J49" s="17">
        <f t="shared" si="17"/>
        <v>8.3556839282030122</v>
      </c>
      <c r="K49" s="17">
        <f t="shared" si="18"/>
        <v>8.5650446871896726</v>
      </c>
      <c r="L49" s="17">
        <f t="shared" si="19"/>
        <v>8.1179028750906017</v>
      </c>
      <c r="M49" s="17">
        <f t="shared" si="20"/>
        <v>9.0375287209599175</v>
      </c>
    </row>
    <row r="50" spans="1:13" x14ac:dyDescent="0.2">
      <c r="A50" s="1" t="s">
        <v>34</v>
      </c>
      <c r="B50" s="1">
        <f t="shared" si="13"/>
        <v>1517</v>
      </c>
      <c r="C50" s="1">
        <v>780</v>
      </c>
      <c r="D50" s="1">
        <v>737</v>
      </c>
      <c r="E50" s="1">
        <f t="shared" si="14"/>
        <v>1460</v>
      </c>
      <c r="F50" s="1">
        <v>686</v>
      </c>
      <c r="G50" s="1">
        <v>774</v>
      </c>
      <c r="H50" s="17">
        <f t="shared" si="15"/>
        <v>15.087021382396818</v>
      </c>
      <c r="I50" s="17">
        <f t="shared" si="16"/>
        <v>14.976958525345623</v>
      </c>
      <c r="J50" s="17">
        <f t="shared" si="17"/>
        <v>15.205281617495357</v>
      </c>
      <c r="K50" s="17">
        <f t="shared" si="18"/>
        <v>18.123138033763656</v>
      </c>
      <c r="L50" s="17">
        <f t="shared" si="19"/>
        <v>16.57405170330998</v>
      </c>
      <c r="M50" s="17">
        <f t="shared" si="20"/>
        <v>19.760020423793719</v>
      </c>
    </row>
    <row r="51" spans="1:13" x14ac:dyDescent="0.2">
      <c r="A51" s="1" t="s">
        <v>26</v>
      </c>
      <c r="B51" s="1">
        <f t="shared" si="13"/>
        <v>1012</v>
      </c>
      <c r="C51" s="1">
        <v>518</v>
      </c>
      <c r="D51" s="1">
        <v>494</v>
      </c>
      <c r="E51" s="1">
        <f t="shared" si="14"/>
        <v>983</v>
      </c>
      <c r="F51" s="1">
        <v>554</v>
      </c>
      <c r="G51" s="1">
        <v>429</v>
      </c>
      <c r="H51" s="17">
        <f t="shared" si="15"/>
        <v>10.064644455494779</v>
      </c>
      <c r="I51" s="17">
        <f t="shared" si="16"/>
        <v>9.9462365591397841</v>
      </c>
      <c r="J51" s="17">
        <f t="shared" si="17"/>
        <v>10.191871260573551</v>
      </c>
      <c r="K51" s="17">
        <f t="shared" si="18"/>
        <v>12.202085402184707</v>
      </c>
      <c r="L51" s="17">
        <f t="shared" si="19"/>
        <v>13.384875573810099</v>
      </c>
      <c r="M51" s="17">
        <f t="shared" si="20"/>
        <v>10.952259382180239</v>
      </c>
    </row>
    <row r="52" spans="1:13" x14ac:dyDescent="0.2">
      <c r="A52" s="1" t="s">
        <v>27</v>
      </c>
      <c r="B52" s="1">
        <f t="shared" si="13"/>
        <v>792</v>
      </c>
      <c r="C52" s="1">
        <v>443</v>
      </c>
      <c r="D52" s="1">
        <v>349</v>
      </c>
      <c r="E52" s="1">
        <f t="shared" si="14"/>
        <v>548</v>
      </c>
      <c r="F52" s="1">
        <v>310</v>
      </c>
      <c r="G52" s="1">
        <v>238</v>
      </c>
      <c r="H52" s="17">
        <f t="shared" si="15"/>
        <v>7.8766782695176527</v>
      </c>
      <c r="I52" s="17">
        <f t="shared" si="16"/>
        <v>8.5061443932411667</v>
      </c>
      <c r="J52" s="17">
        <f t="shared" si="17"/>
        <v>7.2003301010934599</v>
      </c>
      <c r="K52" s="17">
        <f t="shared" si="18"/>
        <v>6.8023833167825227</v>
      </c>
      <c r="L52" s="17">
        <f t="shared" si="19"/>
        <v>7.4897318192800197</v>
      </c>
      <c r="M52" s="17">
        <f t="shared" si="20"/>
        <v>6.0760786316058208</v>
      </c>
    </row>
    <row r="53" spans="1:13" x14ac:dyDescent="0.2">
      <c r="A53" s="1" t="s">
        <v>28</v>
      </c>
      <c r="B53" s="1">
        <f t="shared" si="13"/>
        <v>356</v>
      </c>
      <c r="C53" s="1">
        <v>198</v>
      </c>
      <c r="D53" s="1">
        <v>158</v>
      </c>
      <c r="E53" s="1">
        <f t="shared" si="14"/>
        <v>314</v>
      </c>
      <c r="F53" s="1">
        <v>158</v>
      </c>
      <c r="G53" s="1">
        <v>156</v>
      </c>
      <c r="H53" s="17">
        <f t="shared" si="15"/>
        <v>3.5405271009448036</v>
      </c>
      <c r="I53" s="17">
        <f t="shared" si="16"/>
        <v>3.8018433179723501</v>
      </c>
      <c r="J53" s="17">
        <f t="shared" si="17"/>
        <v>3.2597482979162367</v>
      </c>
      <c r="K53" s="17">
        <f t="shared" si="18"/>
        <v>3.8977159880834162</v>
      </c>
      <c r="L53" s="17">
        <f t="shared" si="19"/>
        <v>3.8173471853104615</v>
      </c>
      <c r="M53" s="17">
        <f t="shared" si="20"/>
        <v>3.982639775338269</v>
      </c>
    </row>
    <row r="54" spans="1:13" ht="10.8" thickBot="1" x14ac:dyDescent="0.25">
      <c r="A54" s="1" t="s">
        <v>35</v>
      </c>
      <c r="B54" s="1">
        <f t="shared" si="13"/>
        <v>171</v>
      </c>
      <c r="C54" s="1">
        <v>72</v>
      </c>
      <c r="D54" s="1">
        <v>99</v>
      </c>
      <c r="E54" s="1">
        <f t="shared" si="14"/>
        <v>204</v>
      </c>
      <c r="F54" s="1">
        <v>108</v>
      </c>
      <c r="G54" s="1">
        <v>96</v>
      </c>
      <c r="H54" s="17">
        <f t="shared" si="15"/>
        <v>1.7006464445549478</v>
      </c>
      <c r="I54" s="17">
        <f t="shared" si="16"/>
        <v>1.3824884792626728</v>
      </c>
      <c r="J54" s="17">
        <f t="shared" si="17"/>
        <v>2.0425005157829585</v>
      </c>
      <c r="K54" s="17">
        <f t="shared" si="18"/>
        <v>2.53227408142999</v>
      </c>
      <c r="L54" s="17">
        <f t="shared" si="19"/>
        <v>2.609325924136265</v>
      </c>
      <c r="M54" s="17">
        <f t="shared" si="20"/>
        <v>2.4508552463620119</v>
      </c>
    </row>
    <row r="55" spans="1:13" x14ac:dyDescent="0.2">
      <c r="A55" s="18" t="s">
        <v>39</v>
      </c>
      <c r="B55" s="18"/>
      <c r="C55" s="18"/>
      <c r="D55" s="18"/>
      <c r="E55" s="18"/>
      <c r="F55" s="18"/>
      <c r="G55" s="18"/>
      <c r="H55" s="14"/>
      <c r="I55" s="14"/>
      <c r="J55" s="14"/>
      <c r="K55" s="14"/>
      <c r="L55" s="14"/>
      <c r="M55" s="14"/>
    </row>
  </sheetData>
  <mergeCells count="14">
    <mergeCell ref="N2:P2"/>
    <mergeCell ref="B21:D21"/>
    <mergeCell ref="E21:G21"/>
    <mergeCell ref="H21:J21"/>
    <mergeCell ref="K21:M21"/>
    <mergeCell ref="N21:P21"/>
    <mergeCell ref="B2:D2"/>
    <mergeCell ref="E2:G2"/>
    <mergeCell ref="H2:J2"/>
    <mergeCell ref="K2:M2"/>
    <mergeCell ref="B42:D42"/>
    <mergeCell ref="E42:G42"/>
    <mergeCell ref="H42:J42"/>
    <mergeCell ref="K42:M4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1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8" style="8" customWidth="1"/>
    <col min="2" max="6" width="14.21875" style="8" customWidth="1"/>
    <col min="7" max="16384" width="8.88671875" style="8"/>
  </cols>
  <sheetData>
    <row r="1" spans="1:6" x14ac:dyDescent="0.2">
      <c r="A1" s="8" t="s">
        <v>165</v>
      </c>
    </row>
    <row r="2" spans="1:6" x14ac:dyDescent="0.2">
      <c r="A2" s="20"/>
      <c r="B2" s="21" t="s">
        <v>9</v>
      </c>
      <c r="C2" s="21" t="s">
        <v>53</v>
      </c>
      <c r="D2" s="21" t="s">
        <v>54</v>
      </c>
      <c r="E2" s="21" t="s">
        <v>14</v>
      </c>
      <c r="F2" s="22" t="s">
        <v>55</v>
      </c>
    </row>
    <row r="3" spans="1:6" x14ac:dyDescent="0.2">
      <c r="A3" s="8" t="s">
        <v>11</v>
      </c>
      <c r="B3" s="23"/>
      <c r="C3" s="23"/>
      <c r="D3" s="23"/>
      <c r="E3" s="23"/>
      <c r="F3" s="23"/>
    </row>
    <row r="4" spans="1:6" x14ac:dyDescent="0.2">
      <c r="A4" s="8" t="s">
        <v>89</v>
      </c>
      <c r="B4" s="8">
        <f>SUM(C4:F4)</f>
        <v>3925</v>
      </c>
      <c r="C4" s="8">
        <f>C5+C6</f>
        <v>3448</v>
      </c>
      <c r="D4" s="8">
        <f t="shared" ref="D4:F4" si="0">D5+D6</f>
        <v>428</v>
      </c>
      <c r="E4" s="8">
        <f t="shared" si="0"/>
        <v>46</v>
      </c>
      <c r="F4" s="8">
        <f t="shared" si="0"/>
        <v>3</v>
      </c>
    </row>
    <row r="5" spans="1:6" x14ac:dyDescent="0.2">
      <c r="A5" s="8" t="s">
        <v>70</v>
      </c>
      <c r="B5" s="8">
        <f t="shared" ref="B5:B14" si="1">SUM(C5:F5)</f>
        <v>2021</v>
      </c>
      <c r="C5" s="8">
        <v>1751</v>
      </c>
      <c r="D5" s="8">
        <v>230</v>
      </c>
      <c r="E5" s="8">
        <v>37</v>
      </c>
      <c r="F5" s="8">
        <v>3</v>
      </c>
    </row>
    <row r="6" spans="1:6" x14ac:dyDescent="0.2">
      <c r="A6" s="8" t="s">
        <v>71</v>
      </c>
      <c r="B6" s="8">
        <f t="shared" si="1"/>
        <v>1904</v>
      </c>
      <c r="C6" s="8">
        <v>1697</v>
      </c>
      <c r="D6" s="8">
        <v>198</v>
      </c>
      <c r="E6" s="8">
        <v>9</v>
      </c>
      <c r="F6" s="8">
        <v>0</v>
      </c>
    </row>
    <row r="8" spans="1:6" x14ac:dyDescent="0.2">
      <c r="A8" s="8" t="s">
        <v>90</v>
      </c>
      <c r="B8" s="8">
        <f t="shared" si="1"/>
        <v>322</v>
      </c>
      <c r="C8" s="8">
        <v>278</v>
      </c>
      <c r="D8" s="8">
        <v>42</v>
      </c>
      <c r="E8" s="8">
        <v>2</v>
      </c>
      <c r="F8" s="8">
        <v>0</v>
      </c>
    </row>
    <row r="9" spans="1:6" x14ac:dyDescent="0.2">
      <c r="A9" s="8" t="s">
        <v>91</v>
      </c>
      <c r="B9" s="8">
        <f t="shared" si="1"/>
        <v>375</v>
      </c>
      <c r="C9" s="8">
        <v>286</v>
      </c>
      <c r="D9" s="8">
        <v>86</v>
      </c>
      <c r="E9" s="8">
        <v>3</v>
      </c>
      <c r="F9" s="8">
        <v>0</v>
      </c>
    </row>
    <row r="10" spans="1:6" x14ac:dyDescent="0.2">
      <c r="A10" s="8" t="s">
        <v>92</v>
      </c>
      <c r="B10" s="8">
        <f t="shared" si="1"/>
        <v>1786</v>
      </c>
      <c r="C10" s="8">
        <v>1557</v>
      </c>
      <c r="D10" s="8">
        <v>211</v>
      </c>
      <c r="E10" s="8">
        <v>15</v>
      </c>
      <c r="F10" s="8">
        <v>3</v>
      </c>
    </row>
    <row r="11" spans="1:6" x14ac:dyDescent="0.2">
      <c r="A11" s="8" t="s">
        <v>93</v>
      </c>
      <c r="B11" s="8">
        <f t="shared" si="1"/>
        <v>474</v>
      </c>
      <c r="C11" s="8">
        <v>432</v>
      </c>
      <c r="D11" s="8">
        <v>40</v>
      </c>
      <c r="E11" s="8">
        <v>2</v>
      </c>
      <c r="F11" s="8">
        <v>0</v>
      </c>
    </row>
    <row r="12" spans="1:6" x14ac:dyDescent="0.2">
      <c r="A12" s="8" t="s">
        <v>94</v>
      </c>
      <c r="B12" s="8">
        <f t="shared" si="1"/>
        <v>399</v>
      </c>
      <c r="C12" s="8">
        <v>357</v>
      </c>
      <c r="D12" s="8">
        <v>40</v>
      </c>
      <c r="E12" s="8">
        <v>2</v>
      </c>
      <c r="F12" s="8">
        <v>0</v>
      </c>
    </row>
    <row r="13" spans="1:6" x14ac:dyDescent="0.2">
      <c r="A13" s="8" t="s">
        <v>95</v>
      </c>
      <c r="B13" s="8">
        <f t="shared" si="1"/>
        <v>619</v>
      </c>
      <c r="C13" s="8">
        <v>538</v>
      </c>
      <c r="D13" s="8">
        <v>59</v>
      </c>
      <c r="E13" s="8">
        <v>22</v>
      </c>
      <c r="F13" s="8">
        <v>0</v>
      </c>
    </row>
    <row r="14" spans="1:6" x14ac:dyDescent="0.2">
      <c r="A14" s="8" t="s">
        <v>85</v>
      </c>
      <c r="B14" s="8">
        <f t="shared" si="1"/>
        <v>0</v>
      </c>
      <c r="C14" s="8">
        <v>0</v>
      </c>
      <c r="D14" s="8">
        <v>0</v>
      </c>
      <c r="E14" s="8">
        <v>0</v>
      </c>
      <c r="F14" s="8">
        <v>0</v>
      </c>
    </row>
    <row r="16" spans="1:6" x14ac:dyDescent="0.2">
      <c r="A16" s="8" t="s">
        <v>99</v>
      </c>
    </row>
    <row r="17" spans="1:6" x14ac:dyDescent="0.2">
      <c r="A17" s="8" t="s">
        <v>89</v>
      </c>
      <c r="B17" s="8">
        <f>SUM(C17:F17)</f>
        <v>2511</v>
      </c>
      <c r="C17" s="8">
        <f>C18+C19</f>
        <v>2206</v>
      </c>
      <c r="D17" s="8">
        <f t="shared" ref="D17" si="2">D18+D19</f>
        <v>281</v>
      </c>
      <c r="E17" s="8">
        <f t="shared" ref="E17" si="3">E18+E19</f>
        <v>21</v>
      </c>
      <c r="F17" s="8">
        <f t="shared" ref="F17" si="4">F18+F19</f>
        <v>3</v>
      </c>
    </row>
    <row r="18" spans="1:6" x14ac:dyDescent="0.2">
      <c r="A18" s="8" t="s">
        <v>70</v>
      </c>
      <c r="B18" s="8">
        <f t="shared" ref="B18:B27" si="5">SUM(C18:F18)</f>
        <v>1403</v>
      </c>
      <c r="C18" s="8">
        <v>1230</v>
      </c>
      <c r="D18" s="8">
        <v>157</v>
      </c>
      <c r="E18" s="8">
        <v>13</v>
      </c>
      <c r="F18" s="8">
        <v>3</v>
      </c>
    </row>
    <row r="19" spans="1:6" x14ac:dyDescent="0.2">
      <c r="A19" s="8" t="s">
        <v>71</v>
      </c>
      <c r="B19" s="8">
        <f t="shared" si="5"/>
        <v>1108</v>
      </c>
      <c r="C19" s="8">
        <v>976</v>
      </c>
      <c r="D19" s="8">
        <v>124</v>
      </c>
      <c r="E19" s="8">
        <v>8</v>
      </c>
      <c r="F19" s="8">
        <v>0</v>
      </c>
    </row>
    <row r="21" spans="1:6" x14ac:dyDescent="0.2">
      <c r="A21" s="8" t="s">
        <v>90</v>
      </c>
      <c r="B21" s="8">
        <f t="shared" si="5"/>
        <v>41</v>
      </c>
      <c r="C21" s="8">
        <v>36</v>
      </c>
      <c r="D21" s="8">
        <v>3</v>
      </c>
      <c r="E21" s="8">
        <v>2</v>
      </c>
      <c r="F21" s="8">
        <v>0</v>
      </c>
    </row>
    <row r="22" spans="1:6" x14ac:dyDescent="0.2">
      <c r="A22" s="8" t="s">
        <v>91</v>
      </c>
      <c r="B22" s="8">
        <f t="shared" si="5"/>
        <v>135</v>
      </c>
      <c r="C22" s="8">
        <v>116</v>
      </c>
      <c r="D22" s="8">
        <v>16</v>
      </c>
      <c r="E22" s="8">
        <v>3</v>
      </c>
      <c r="F22" s="8">
        <v>0</v>
      </c>
    </row>
    <row r="23" spans="1:6" x14ac:dyDescent="0.2">
      <c r="A23" s="8" t="s">
        <v>92</v>
      </c>
      <c r="B23" s="8">
        <f t="shared" si="5"/>
        <v>1526</v>
      </c>
      <c r="C23" s="8">
        <v>1313</v>
      </c>
      <c r="D23" s="8">
        <v>196</v>
      </c>
      <c r="E23" s="8">
        <v>14</v>
      </c>
      <c r="F23" s="8">
        <v>3</v>
      </c>
    </row>
    <row r="24" spans="1:6" x14ac:dyDescent="0.2">
      <c r="A24" s="8" t="s">
        <v>93</v>
      </c>
      <c r="B24" s="8">
        <f t="shared" si="5"/>
        <v>398</v>
      </c>
      <c r="C24" s="8">
        <v>359</v>
      </c>
      <c r="D24" s="8">
        <v>37</v>
      </c>
      <c r="E24" s="8">
        <v>2</v>
      </c>
      <c r="F24" s="8">
        <v>0</v>
      </c>
    </row>
    <row r="25" spans="1:6" x14ac:dyDescent="0.2">
      <c r="A25" s="8" t="s">
        <v>94</v>
      </c>
      <c r="B25" s="8">
        <f t="shared" si="5"/>
        <v>236</v>
      </c>
      <c r="C25" s="8">
        <v>216</v>
      </c>
      <c r="D25" s="8">
        <v>20</v>
      </c>
      <c r="E25" s="8">
        <v>0</v>
      </c>
      <c r="F25" s="8">
        <v>0</v>
      </c>
    </row>
    <row r="26" spans="1:6" x14ac:dyDescent="0.2">
      <c r="A26" s="8" t="s">
        <v>95</v>
      </c>
      <c r="B26" s="8">
        <f t="shared" si="5"/>
        <v>175</v>
      </c>
      <c r="C26" s="8">
        <v>166</v>
      </c>
      <c r="D26" s="8">
        <v>9</v>
      </c>
      <c r="E26" s="8">
        <v>0</v>
      </c>
      <c r="F26" s="8">
        <v>0</v>
      </c>
    </row>
    <row r="27" spans="1:6" x14ac:dyDescent="0.2">
      <c r="A27" s="8" t="s">
        <v>85</v>
      </c>
      <c r="B27" s="8">
        <f t="shared" si="5"/>
        <v>60</v>
      </c>
      <c r="C27" s="8">
        <v>59</v>
      </c>
      <c r="D27" s="8">
        <v>1</v>
      </c>
      <c r="E27" s="8">
        <v>0</v>
      </c>
      <c r="F27" s="8">
        <v>0</v>
      </c>
    </row>
    <row r="29" spans="1:6" x14ac:dyDescent="0.2">
      <c r="A29" s="8" t="s">
        <v>98</v>
      </c>
    </row>
    <row r="30" spans="1:6" x14ac:dyDescent="0.2">
      <c r="A30" s="8" t="s">
        <v>89</v>
      </c>
      <c r="B30" s="17">
        <f>B17*100/B4</f>
        <v>63.974522292993633</v>
      </c>
      <c r="C30" s="17">
        <f t="shared" ref="C30:F30" si="6">C17*100/C4</f>
        <v>63.97911832946636</v>
      </c>
      <c r="D30" s="17">
        <f t="shared" si="6"/>
        <v>65.654205607476641</v>
      </c>
      <c r="E30" s="17">
        <f t="shared" si="6"/>
        <v>45.652173913043477</v>
      </c>
      <c r="F30" s="17">
        <f t="shared" si="6"/>
        <v>100</v>
      </c>
    </row>
    <row r="31" spans="1:6" x14ac:dyDescent="0.2">
      <c r="A31" s="8" t="s">
        <v>70</v>
      </c>
      <c r="B31" s="17">
        <f t="shared" ref="B31:F31" si="7">B18*100/B5</f>
        <v>69.421078673923802</v>
      </c>
      <c r="C31" s="17">
        <f t="shared" si="7"/>
        <v>70.245573957738429</v>
      </c>
      <c r="D31" s="17">
        <f t="shared" si="7"/>
        <v>68.260869565217391</v>
      </c>
      <c r="E31" s="17">
        <f t="shared" si="7"/>
        <v>35.135135135135137</v>
      </c>
      <c r="F31" s="17">
        <f t="shared" si="7"/>
        <v>100</v>
      </c>
    </row>
    <row r="32" spans="1:6" x14ac:dyDescent="0.2">
      <c r="A32" s="8" t="s">
        <v>71</v>
      </c>
      <c r="B32" s="17">
        <f t="shared" ref="B32:E32" si="8">B19*100/B6</f>
        <v>58.193277310924373</v>
      </c>
      <c r="C32" s="17">
        <f t="shared" si="8"/>
        <v>57.513258691809078</v>
      </c>
      <c r="D32" s="17">
        <f t="shared" si="8"/>
        <v>62.626262626262623</v>
      </c>
      <c r="E32" s="17">
        <f t="shared" si="8"/>
        <v>88.888888888888886</v>
      </c>
      <c r="F32" s="17" t="s">
        <v>96</v>
      </c>
    </row>
    <row r="33" spans="1:6" x14ac:dyDescent="0.2">
      <c r="B33" s="17"/>
      <c r="C33" s="17"/>
      <c r="D33" s="17"/>
      <c r="E33" s="17"/>
      <c r="F33" s="17"/>
    </row>
    <row r="34" spans="1:6" x14ac:dyDescent="0.2">
      <c r="A34" s="8" t="s">
        <v>90</v>
      </c>
      <c r="B34" s="17">
        <f t="shared" ref="B34:E34" si="9">B21*100/B8</f>
        <v>12.732919254658386</v>
      </c>
      <c r="C34" s="17">
        <f t="shared" si="9"/>
        <v>12.949640287769784</v>
      </c>
      <c r="D34" s="17">
        <f t="shared" si="9"/>
        <v>7.1428571428571432</v>
      </c>
      <c r="E34" s="17">
        <f t="shared" si="9"/>
        <v>100</v>
      </c>
      <c r="F34" s="17" t="s">
        <v>96</v>
      </c>
    </row>
    <row r="35" spans="1:6" x14ac:dyDescent="0.2">
      <c r="A35" s="8" t="s">
        <v>91</v>
      </c>
      <c r="B35" s="17">
        <f t="shared" ref="B35:E35" si="10">B22*100/B9</f>
        <v>36</v>
      </c>
      <c r="C35" s="17">
        <f t="shared" si="10"/>
        <v>40.55944055944056</v>
      </c>
      <c r="D35" s="17">
        <f t="shared" si="10"/>
        <v>18.604651162790699</v>
      </c>
      <c r="E35" s="17">
        <f t="shared" si="10"/>
        <v>100</v>
      </c>
      <c r="F35" s="17" t="s">
        <v>96</v>
      </c>
    </row>
    <row r="36" spans="1:6" x14ac:dyDescent="0.2">
      <c r="A36" s="8" t="s">
        <v>92</v>
      </c>
      <c r="B36" s="17">
        <f t="shared" ref="B36:F36" si="11">B23*100/B10</f>
        <v>85.442329227323626</v>
      </c>
      <c r="C36" s="17">
        <f t="shared" si="11"/>
        <v>84.328837508028258</v>
      </c>
      <c r="D36" s="17">
        <f t="shared" si="11"/>
        <v>92.890995260663502</v>
      </c>
      <c r="E36" s="17">
        <f t="shared" si="11"/>
        <v>93.333333333333329</v>
      </c>
      <c r="F36" s="17">
        <f t="shared" si="11"/>
        <v>100</v>
      </c>
    </row>
    <row r="37" spans="1:6" x14ac:dyDescent="0.2">
      <c r="A37" s="8" t="s">
        <v>93</v>
      </c>
      <c r="B37" s="17">
        <f t="shared" ref="B37:E37" si="12">B24*100/B11</f>
        <v>83.966244725738392</v>
      </c>
      <c r="C37" s="17">
        <f t="shared" si="12"/>
        <v>83.101851851851848</v>
      </c>
      <c r="D37" s="17">
        <f t="shared" si="12"/>
        <v>92.5</v>
      </c>
      <c r="E37" s="17">
        <f t="shared" si="12"/>
        <v>100</v>
      </c>
      <c r="F37" s="17" t="s">
        <v>96</v>
      </c>
    </row>
    <row r="38" spans="1:6" x14ac:dyDescent="0.2">
      <c r="A38" s="8" t="s">
        <v>94</v>
      </c>
      <c r="B38" s="17">
        <f t="shared" ref="B38:E38" si="13">B25*100/B12</f>
        <v>59.147869674185465</v>
      </c>
      <c r="C38" s="17">
        <f t="shared" si="13"/>
        <v>60.504201680672267</v>
      </c>
      <c r="D38" s="17">
        <f t="shared" si="13"/>
        <v>50</v>
      </c>
      <c r="E38" s="17">
        <f t="shared" si="13"/>
        <v>0</v>
      </c>
      <c r="F38" s="17" t="s">
        <v>96</v>
      </c>
    </row>
    <row r="39" spans="1:6" x14ac:dyDescent="0.2">
      <c r="A39" s="8" t="s">
        <v>95</v>
      </c>
      <c r="B39" s="17">
        <f t="shared" ref="B39:E39" si="14">B26*100/B13</f>
        <v>28.27140549273021</v>
      </c>
      <c r="C39" s="17">
        <f t="shared" si="14"/>
        <v>30.855018587360593</v>
      </c>
      <c r="D39" s="17">
        <f t="shared" si="14"/>
        <v>15.254237288135593</v>
      </c>
      <c r="E39" s="17">
        <f t="shared" si="14"/>
        <v>0</v>
      </c>
      <c r="F39" s="17" t="s">
        <v>96</v>
      </c>
    </row>
    <row r="40" spans="1:6" x14ac:dyDescent="0.2">
      <c r="A40" s="8" t="s">
        <v>85</v>
      </c>
      <c r="B40" s="17" t="s">
        <v>96</v>
      </c>
      <c r="C40" s="17" t="s">
        <v>96</v>
      </c>
      <c r="D40" s="17" t="s">
        <v>96</v>
      </c>
      <c r="E40" s="17" t="s">
        <v>96</v>
      </c>
      <c r="F40" s="17" t="s">
        <v>96</v>
      </c>
    </row>
    <row r="41" spans="1:6" x14ac:dyDescent="0.2">
      <c r="A41" s="36" t="s">
        <v>128</v>
      </c>
      <c r="B41" s="37"/>
      <c r="C41" s="37"/>
      <c r="D41" s="37"/>
      <c r="E41" s="37"/>
      <c r="F41" s="37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9"/>
  <sheetViews>
    <sheetView view="pageBreakPreview" zoomScale="125" zoomScaleNormal="100" zoomScaleSheetLayoutView="125" workbookViewId="0">
      <selection activeCell="A2" sqref="A2:F2"/>
    </sheetView>
  </sheetViews>
  <sheetFormatPr defaultRowHeight="10.199999999999999" x14ac:dyDescent="0.2"/>
  <cols>
    <col min="1" max="1" width="18.77734375" style="8" customWidth="1"/>
    <col min="2" max="6" width="13.6640625" style="8" customWidth="1"/>
    <col min="7" max="16384" width="8.88671875" style="8"/>
  </cols>
  <sheetData>
    <row r="1" spans="1:6" x14ac:dyDescent="0.2">
      <c r="A1" s="8" t="s">
        <v>164</v>
      </c>
    </row>
    <row r="2" spans="1:6" x14ac:dyDescent="0.2">
      <c r="A2" s="20"/>
      <c r="B2" s="21" t="s">
        <v>9</v>
      </c>
      <c r="C2" s="21" t="s">
        <v>53</v>
      </c>
      <c r="D2" s="21" t="s">
        <v>54</v>
      </c>
      <c r="E2" s="21" t="s">
        <v>14</v>
      </c>
      <c r="F2" s="22" t="s">
        <v>55</v>
      </c>
    </row>
    <row r="3" spans="1:6" x14ac:dyDescent="0.2">
      <c r="A3" s="8" t="s">
        <v>11</v>
      </c>
    </row>
    <row r="4" spans="1:6" x14ac:dyDescent="0.2">
      <c r="A4" s="8" t="s">
        <v>81</v>
      </c>
      <c r="B4" s="8">
        <f>SUM(C4:F4)</f>
        <v>6894</v>
      </c>
      <c r="C4" s="8">
        <f>C5+C6</f>
        <v>6181</v>
      </c>
      <c r="D4" s="8">
        <f t="shared" ref="D4:F4" si="0">D5+D6</f>
        <v>487</v>
      </c>
      <c r="E4" s="8">
        <f t="shared" si="0"/>
        <v>206</v>
      </c>
      <c r="F4" s="8">
        <f t="shared" si="0"/>
        <v>20</v>
      </c>
    </row>
    <row r="5" spans="1:6" x14ac:dyDescent="0.2">
      <c r="A5" s="8" t="s">
        <v>82</v>
      </c>
      <c r="B5" s="8">
        <f t="shared" ref="B5:B10" si="1">SUM(C5:F5)</f>
        <v>3579</v>
      </c>
      <c r="C5" s="8">
        <v>3132</v>
      </c>
      <c r="D5" s="8">
        <v>267</v>
      </c>
      <c r="E5" s="8">
        <v>160</v>
      </c>
      <c r="F5" s="8">
        <v>20</v>
      </c>
    </row>
    <row r="6" spans="1:6" x14ac:dyDescent="0.2">
      <c r="A6" s="8" t="s">
        <v>83</v>
      </c>
      <c r="B6" s="8">
        <f t="shared" si="1"/>
        <v>3315</v>
      </c>
      <c r="C6" s="8">
        <v>3049</v>
      </c>
      <c r="D6" s="8">
        <v>220</v>
      </c>
      <c r="E6" s="8">
        <v>46</v>
      </c>
      <c r="F6" s="8">
        <v>0</v>
      </c>
    </row>
    <row r="7" spans="1:6" x14ac:dyDescent="0.2">
      <c r="A7" s="8" t="s">
        <v>84</v>
      </c>
      <c r="B7" s="8">
        <f t="shared" si="1"/>
        <v>2466</v>
      </c>
      <c r="C7" s="8">
        <v>2172</v>
      </c>
      <c r="D7" s="8">
        <v>260</v>
      </c>
      <c r="E7" s="8">
        <v>32</v>
      </c>
      <c r="F7" s="8">
        <v>2</v>
      </c>
    </row>
    <row r="8" spans="1:6" x14ac:dyDescent="0.2">
      <c r="A8" s="8" t="s">
        <v>85</v>
      </c>
      <c r="B8" s="8">
        <f t="shared" si="1"/>
        <v>4428</v>
      </c>
      <c r="C8" s="8">
        <v>4009</v>
      </c>
      <c r="D8" s="8">
        <v>227</v>
      </c>
      <c r="E8" s="8">
        <v>174</v>
      </c>
      <c r="F8" s="8">
        <v>18</v>
      </c>
    </row>
    <row r="9" spans="1:6" x14ac:dyDescent="0.2">
      <c r="A9" s="8" t="s">
        <v>82</v>
      </c>
      <c r="B9" s="8">
        <f t="shared" si="1"/>
        <v>2295</v>
      </c>
      <c r="C9" s="8">
        <v>2026</v>
      </c>
      <c r="D9" s="8">
        <v>119</v>
      </c>
      <c r="E9" s="8">
        <v>132</v>
      </c>
      <c r="F9" s="8">
        <v>18</v>
      </c>
    </row>
    <row r="10" spans="1:6" x14ac:dyDescent="0.2">
      <c r="A10" s="8" t="s">
        <v>83</v>
      </c>
      <c r="B10" s="8">
        <f t="shared" si="1"/>
        <v>2133</v>
      </c>
      <c r="C10" s="8">
        <v>1983</v>
      </c>
      <c r="D10" s="8">
        <v>108</v>
      </c>
      <c r="E10" s="8">
        <v>42</v>
      </c>
      <c r="F10" s="8">
        <v>0</v>
      </c>
    </row>
    <row r="12" spans="1:6" x14ac:dyDescent="0.2">
      <c r="A12" s="8" t="s">
        <v>86</v>
      </c>
    </row>
    <row r="13" spans="1:6" x14ac:dyDescent="0.2">
      <c r="A13" s="8" t="s">
        <v>81</v>
      </c>
      <c r="B13" s="8">
        <f>SUM(C13:F13)</f>
        <v>659</v>
      </c>
      <c r="C13" s="8">
        <f>C14+C15</f>
        <v>449</v>
      </c>
      <c r="D13" s="8">
        <f t="shared" ref="D13" si="2">D14+D15</f>
        <v>3</v>
      </c>
      <c r="E13" s="8">
        <f t="shared" ref="E13" si="3">E14+E15</f>
        <v>206</v>
      </c>
      <c r="F13" s="8">
        <f t="shared" ref="F13" si="4">F14+F15</f>
        <v>1</v>
      </c>
    </row>
    <row r="14" spans="1:6" x14ac:dyDescent="0.2">
      <c r="A14" s="8" t="s">
        <v>82</v>
      </c>
      <c r="B14" s="8">
        <f t="shared" ref="B14:B19" si="5">SUM(C14:F14)</f>
        <v>341</v>
      </c>
      <c r="C14" s="8">
        <v>178</v>
      </c>
      <c r="D14" s="8">
        <v>2</v>
      </c>
      <c r="E14" s="8">
        <v>160</v>
      </c>
      <c r="F14" s="8">
        <v>1</v>
      </c>
    </row>
    <row r="15" spans="1:6" x14ac:dyDescent="0.2">
      <c r="A15" s="8" t="s">
        <v>83</v>
      </c>
      <c r="B15" s="8">
        <f t="shared" si="5"/>
        <v>318</v>
      </c>
      <c r="C15" s="8">
        <v>271</v>
      </c>
      <c r="D15" s="8">
        <v>1</v>
      </c>
      <c r="E15" s="8">
        <v>46</v>
      </c>
      <c r="F15" s="8">
        <v>0</v>
      </c>
    </row>
    <row r="16" spans="1:6" x14ac:dyDescent="0.2">
      <c r="A16" s="8" t="s">
        <v>84</v>
      </c>
      <c r="B16" s="8">
        <f t="shared" si="5"/>
        <v>104</v>
      </c>
      <c r="C16" s="8">
        <v>71</v>
      </c>
      <c r="D16" s="8">
        <v>1</v>
      </c>
      <c r="E16" s="8">
        <v>32</v>
      </c>
      <c r="F16" s="8">
        <v>0</v>
      </c>
    </row>
    <row r="17" spans="1:6" x14ac:dyDescent="0.2">
      <c r="A17" s="8" t="s">
        <v>85</v>
      </c>
      <c r="B17" s="8">
        <f t="shared" si="5"/>
        <v>555</v>
      </c>
      <c r="C17" s="8">
        <v>378</v>
      </c>
      <c r="D17" s="8">
        <v>2</v>
      </c>
      <c r="E17" s="8">
        <v>174</v>
      </c>
      <c r="F17" s="8">
        <v>1</v>
      </c>
    </row>
    <row r="18" spans="1:6" x14ac:dyDescent="0.2">
      <c r="A18" s="8" t="s">
        <v>82</v>
      </c>
      <c r="B18" s="8">
        <f t="shared" si="5"/>
        <v>274</v>
      </c>
      <c r="C18" s="8">
        <v>140</v>
      </c>
      <c r="D18" s="8">
        <v>1</v>
      </c>
      <c r="E18" s="8">
        <v>132</v>
      </c>
      <c r="F18" s="8">
        <v>1</v>
      </c>
    </row>
    <row r="19" spans="1:6" x14ac:dyDescent="0.2">
      <c r="A19" s="8" t="s">
        <v>83</v>
      </c>
      <c r="B19" s="8">
        <f t="shared" si="5"/>
        <v>281</v>
      </c>
      <c r="C19" s="8">
        <v>238</v>
      </c>
      <c r="D19" s="8">
        <v>1</v>
      </c>
      <c r="E19" s="8">
        <v>42</v>
      </c>
      <c r="F19" s="8">
        <v>0</v>
      </c>
    </row>
    <row r="21" spans="1:6" x14ac:dyDescent="0.2">
      <c r="A21" s="8" t="s">
        <v>87</v>
      </c>
      <c r="B21" s="17"/>
      <c r="C21" s="17"/>
      <c r="D21" s="17"/>
      <c r="E21" s="17"/>
      <c r="F21" s="17"/>
    </row>
    <row r="22" spans="1:6" x14ac:dyDescent="0.2">
      <c r="A22" s="8" t="s">
        <v>81</v>
      </c>
      <c r="B22" s="17">
        <f>B13*100/B4</f>
        <v>9.5590368436321445</v>
      </c>
      <c r="C22" s="17">
        <f t="shared" ref="C22:F22" si="6">C13*100/C4</f>
        <v>7.2641967319204008</v>
      </c>
      <c r="D22" s="17">
        <f t="shared" si="6"/>
        <v>0.61601642710472282</v>
      </c>
      <c r="E22" s="17">
        <f t="shared" si="6"/>
        <v>100</v>
      </c>
      <c r="F22" s="17">
        <f t="shared" si="6"/>
        <v>5</v>
      </c>
    </row>
    <row r="23" spans="1:6" x14ac:dyDescent="0.2">
      <c r="A23" s="8" t="s">
        <v>82</v>
      </c>
      <c r="B23" s="17">
        <f t="shared" ref="B23:F28" si="7">B14*100/B5</f>
        <v>9.5278010617490914</v>
      </c>
      <c r="C23" s="17">
        <f t="shared" si="7"/>
        <v>5.6832694763729243</v>
      </c>
      <c r="D23" s="17">
        <f t="shared" si="7"/>
        <v>0.74906367041198507</v>
      </c>
      <c r="E23" s="17">
        <f t="shared" si="7"/>
        <v>100</v>
      </c>
      <c r="F23" s="17">
        <f t="shared" si="7"/>
        <v>5</v>
      </c>
    </row>
    <row r="24" spans="1:6" x14ac:dyDescent="0.2">
      <c r="A24" s="8" t="s">
        <v>83</v>
      </c>
      <c r="B24" s="17">
        <f t="shared" si="7"/>
        <v>9.5927601809954748</v>
      </c>
      <c r="C24" s="17">
        <f t="shared" si="7"/>
        <v>8.8881600524762217</v>
      </c>
      <c r="D24" s="17">
        <f t="shared" si="7"/>
        <v>0.45454545454545453</v>
      </c>
      <c r="E24" s="17">
        <f t="shared" si="7"/>
        <v>100</v>
      </c>
      <c r="F24" s="17" t="s">
        <v>88</v>
      </c>
    </row>
    <row r="25" spans="1:6" x14ac:dyDescent="0.2">
      <c r="A25" s="8" t="s">
        <v>84</v>
      </c>
      <c r="B25" s="17">
        <f t="shared" si="7"/>
        <v>4.2173560421735603</v>
      </c>
      <c r="C25" s="17">
        <f t="shared" si="7"/>
        <v>3.2688766114180479</v>
      </c>
      <c r="D25" s="17">
        <f t="shared" si="7"/>
        <v>0.38461538461538464</v>
      </c>
      <c r="E25" s="17">
        <f t="shared" si="7"/>
        <v>100</v>
      </c>
      <c r="F25" s="17">
        <f t="shared" si="7"/>
        <v>0</v>
      </c>
    </row>
    <row r="26" spans="1:6" x14ac:dyDescent="0.2">
      <c r="A26" s="8" t="s">
        <v>85</v>
      </c>
      <c r="B26" s="17">
        <f t="shared" si="7"/>
        <v>12.533875338753388</v>
      </c>
      <c r="C26" s="17">
        <f t="shared" si="7"/>
        <v>9.4287852332252431</v>
      </c>
      <c r="D26" s="17">
        <f t="shared" si="7"/>
        <v>0.88105726872246692</v>
      </c>
      <c r="E26" s="17">
        <f t="shared" si="7"/>
        <v>100</v>
      </c>
      <c r="F26" s="17">
        <f t="shared" si="7"/>
        <v>5.5555555555555554</v>
      </c>
    </row>
    <row r="27" spans="1:6" x14ac:dyDescent="0.2">
      <c r="A27" s="8" t="s">
        <v>82</v>
      </c>
      <c r="B27" s="17">
        <f t="shared" si="7"/>
        <v>11.938997821350762</v>
      </c>
      <c r="C27" s="17">
        <f t="shared" si="7"/>
        <v>6.9101678183613027</v>
      </c>
      <c r="D27" s="17">
        <f t="shared" si="7"/>
        <v>0.84033613445378152</v>
      </c>
      <c r="E27" s="17">
        <f t="shared" si="7"/>
        <v>100</v>
      </c>
      <c r="F27" s="17">
        <f t="shared" si="7"/>
        <v>5.5555555555555554</v>
      </c>
    </row>
    <row r="28" spans="1:6" x14ac:dyDescent="0.2">
      <c r="A28" s="8" t="s">
        <v>83</v>
      </c>
      <c r="B28" s="17">
        <f t="shared" si="7"/>
        <v>13.173933427097984</v>
      </c>
      <c r="C28" s="17">
        <f t="shared" si="7"/>
        <v>12.00201714573878</v>
      </c>
      <c r="D28" s="17">
        <f t="shared" si="7"/>
        <v>0.92592592592592593</v>
      </c>
      <c r="E28" s="17">
        <f t="shared" si="7"/>
        <v>100</v>
      </c>
      <c r="F28" s="17" t="s">
        <v>88</v>
      </c>
    </row>
    <row r="29" spans="1:6" x14ac:dyDescent="0.2">
      <c r="A29" s="36" t="s">
        <v>128</v>
      </c>
      <c r="B29" s="37"/>
      <c r="C29" s="37"/>
      <c r="D29" s="37"/>
      <c r="E29" s="37"/>
      <c r="F29" s="37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"/>
  <sheetViews>
    <sheetView view="pageBreakPreview" zoomScale="125" zoomScaleNormal="100" zoomScaleSheetLayoutView="125" workbookViewId="0">
      <selection activeCell="A15" sqref="A15"/>
    </sheetView>
  </sheetViews>
  <sheetFormatPr defaultRowHeight="10.199999999999999" x14ac:dyDescent="0.2"/>
  <cols>
    <col min="1" max="1" width="19.21875" style="8" customWidth="1"/>
    <col min="2" max="16384" width="8.88671875" style="8"/>
  </cols>
  <sheetData>
    <row r="1" spans="1:6" x14ac:dyDescent="0.2">
      <c r="A1" s="8" t="s">
        <v>100</v>
      </c>
    </row>
    <row r="2" spans="1:6" x14ac:dyDescent="0.2">
      <c r="A2" s="20"/>
      <c r="B2" s="21" t="s">
        <v>9</v>
      </c>
      <c r="C2" s="21" t="s">
        <v>75</v>
      </c>
      <c r="D2" s="21" t="s">
        <v>76</v>
      </c>
      <c r="E2" s="21" t="s">
        <v>77</v>
      </c>
      <c r="F2" s="22" t="s">
        <v>78</v>
      </c>
    </row>
    <row r="3" spans="1:6" x14ac:dyDescent="0.2">
      <c r="A3" s="8" t="s">
        <v>79</v>
      </c>
      <c r="B3" s="8">
        <f>SUM(C3:F3)</f>
        <v>2933</v>
      </c>
      <c r="C3" s="8">
        <f>SUM(C4:C7)</f>
        <v>1111</v>
      </c>
      <c r="D3" s="8">
        <f t="shared" ref="D3:F3" si="0">SUM(D4:D7)</f>
        <v>1632</v>
      </c>
      <c r="E3" s="8">
        <f t="shared" si="0"/>
        <v>125</v>
      </c>
      <c r="F3" s="8">
        <f t="shared" si="0"/>
        <v>65</v>
      </c>
    </row>
    <row r="4" spans="1:6" x14ac:dyDescent="0.2">
      <c r="A4" s="8" t="s">
        <v>53</v>
      </c>
      <c r="B4" s="8">
        <f t="shared" ref="B4:B7" si="1">SUM(C4:F4)</f>
        <v>2580</v>
      </c>
      <c r="C4" s="8">
        <v>917</v>
      </c>
      <c r="D4" s="8">
        <v>1478</v>
      </c>
      <c r="E4" s="8">
        <v>122</v>
      </c>
      <c r="F4" s="8">
        <v>63</v>
      </c>
    </row>
    <row r="5" spans="1:6" x14ac:dyDescent="0.2">
      <c r="A5" s="8" t="s">
        <v>54</v>
      </c>
      <c r="B5" s="8">
        <f t="shared" si="1"/>
        <v>180</v>
      </c>
      <c r="C5" s="8">
        <v>88</v>
      </c>
      <c r="D5" s="8">
        <v>90</v>
      </c>
      <c r="E5" s="8">
        <v>2</v>
      </c>
      <c r="F5" s="8">
        <v>0</v>
      </c>
    </row>
    <row r="6" spans="1:6" x14ac:dyDescent="0.2">
      <c r="A6" s="8" t="s">
        <v>14</v>
      </c>
      <c r="B6" s="8">
        <f t="shared" si="1"/>
        <v>155</v>
      </c>
      <c r="C6" s="8">
        <v>98</v>
      </c>
      <c r="D6" s="8">
        <v>54</v>
      </c>
      <c r="E6" s="8">
        <v>1</v>
      </c>
      <c r="F6" s="8">
        <v>2</v>
      </c>
    </row>
    <row r="7" spans="1:6" x14ac:dyDescent="0.2">
      <c r="A7" s="8" t="s">
        <v>74</v>
      </c>
      <c r="B7" s="8">
        <f t="shared" si="1"/>
        <v>18</v>
      </c>
      <c r="C7" s="8">
        <v>8</v>
      </c>
      <c r="D7" s="8">
        <v>10</v>
      </c>
      <c r="E7" s="8">
        <v>0</v>
      </c>
      <c r="F7" s="8">
        <v>0</v>
      </c>
    </row>
    <row r="9" spans="1:6" x14ac:dyDescent="0.2">
      <c r="A9" s="8" t="s">
        <v>80</v>
      </c>
      <c r="B9" s="8">
        <f>SUM(C9:F9)</f>
        <v>2735</v>
      </c>
      <c r="C9" s="8">
        <f>SUM(C10:C13)</f>
        <v>660</v>
      </c>
      <c r="D9" s="8">
        <f t="shared" ref="D9" si="2">SUM(D10:D13)</f>
        <v>1633</v>
      </c>
      <c r="E9" s="8">
        <f t="shared" ref="E9" si="3">SUM(E10:E13)</f>
        <v>350</v>
      </c>
      <c r="F9" s="8">
        <f t="shared" ref="F9" si="4">SUM(F10:F13)</f>
        <v>92</v>
      </c>
    </row>
    <row r="10" spans="1:6" x14ac:dyDescent="0.2">
      <c r="A10" s="8" t="s">
        <v>53</v>
      </c>
      <c r="B10" s="8">
        <f t="shared" ref="B10:B13" si="5">SUM(C10:F10)</f>
        <v>2527</v>
      </c>
      <c r="C10" s="8">
        <v>587</v>
      </c>
      <c r="D10" s="8">
        <v>1514</v>
      </c>
      <c r="E10" s="8">
        <v>336</v>
      </c>
      <c r="F10" s="8">
        <v>90</v>
      </c>
    </row>
    <row r="11" spans="1:6" x14ac:dyDescent="0.2">
      <c r="A11" s="8" t="s">
        <v>54</v>
      </c>
      <c r="B11" s="8">
        <f t="shared" si="5"/>
        <v>164</v>
      </c>
      <c r="C11" s="8">
        <v>60</v>
      </c>
      <c r="D11" s="8">
        <v>88</v>
      </c>
      <c r="E11" s="8">
        <v>14</v>
      </c>
      <c r="F11" s="8">
        <v>2</v>
      </c>
    </row>
    <row r="12" spans="1:6" x14ac:dyDescent="0.2">
      <c r="A12" s="8" t="s">
        <v>14</v>
      </c>
      <c r="B12" s="8">
        <f t="shared" si="5"/>
        <v>44</v>
      </c>
      <c r="C12" s="8">
        <v>13</v>
      </c>
      <c r="D12" s="8">
        <v>31</v>
      </c>
      <c r="E12" s="8">
        <v>0</v>
      </c>
      <c r="F12" s="8">
        <v>0</v>
      </c>
    </row>
    <row r="13" spans="1:6" x14ac:dyDescent="0.2">
      <c r="A13" s="8" t="s">
        <v>74</v>
      </c>
      <c r="B13" s="8">
        <f t="shared" si="5"/>
        <v>0</v>
      </c>
      <c r="C13" s="8">
        <v>0</v>
      </c>
      <c r="D13" s="8">
        <v>0</v>
      </c>
      <c r="E13" s="8">
        <v>0</v>
      </c>
      <c r="F13" s="8">
        <v>0</v>
      </c>
    </row>
    <row r="15" spans="1:6" x14ac:dyDescent="0.2">
      <c r="A15" s="33">
        <v>1920</v>
      </c>
    </row>
    <row r="16" spans="1:6" x14ac:dyDescent="0.2">
      <c r="A16" s="8" t="s">
        <v>70</v>
      </c>
      <c r="B16" s="8">
        <f>SUM(C16:F16)</f>
        <v>2531</v>
      </c>
      <c r="C16" s="8">
        <v>1010</v>
      </c>
      <c r="D16" s="8">
        <v>1364</v>
      </c>
      <c r="E16" s="8">
        <v>118</v>
      </c>
      <c r="F16" s="8">
        <v>39</v>
      </c>
    </row>
    <row r="17" spans="1:6" x14ac:dyDescent="0.2">
      <c r="A17" s="8" t="s">
        <v>71</v>
      </c>
      <c r="B17" s="8">
        <v>2379</v>
      </c>
      <c r="C17" s="8">
        <v>647</v>
      </c>
      <c r="D17" s="8">
        <v>1402</v>
      </c>
      <c r="E17" s="8">
        <v>287</v>
      </c>
      <c r="F17" s="8">
        <v>41</v>
      </c>
    </row>
    <row r="18" spans="1:6" x14ac:dyDescent="0.2">
      <c r="A18" s="36" t="s">
        <v>128</v>
      </c>
      <c r="B18" s="37"/>
      <c r="C18" s="37"/>
      <c r="D18" s="37"/>
      <c r="E18" s="37"/>
      <c r="F18" s="37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8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24.88671875" style="8" customWidth="1"/>
    <col min="2" max="10" width="7" style="8" customWidth="1"/>
    <col min="11" max="16384" width="8.88671875" style="8"/>
  </cols>
  <sheetData>
    <row r="1" spans="1:10" x14ac:dyDescent="0.2">
      <c r="A1" s="8" t="s">
        <v>163</v>
      </c>
    </row>
    <row r="2" spans="1:10" x14ac:dyDescent="0.2">
      <c r="A2" s="42"/>
      <c r="B2" s="40" t="s">
        <v>9</v>
      </c>
      <c r="C2" s="40"/>
      <c r="D2" s="40"/>
      <c r="E2" s="40" t="s">
        <v>160</v>
      </c>
      <c r="F2" s="40"/>
      <c r="G2" s="40"/>
      <c r="H2" s="40" t="s">
        <v>72</v>
      </c>
      <c r="I2" s="40"/>
      <c r="J2" s="41"/>
    </row>
    <row r="3" spans="1:10" x14ac:dyDescent="0.2">
      <c r="A3" s="43"/>
      <c r="B3" s="21" t="s">
        <v>9</v>
      </c>
      <c r="C3" s="21" t="s">
        <v>70</v>
      </c>
      <c r="D3" s="21" t="s">
        <v>71</v>
      </c>
      <c r="E3" s="21" t="s">
        <v>9</v>
      </c>
      <c r="F3" s="21" t="s">
        <v>70</v>
      </c>
      <c r="G3" s="21" t="s">
        <v>71</v>
      </c>
      <c r="H3" s="21" t="s">
        <v>9</v>
      </c>
      <c r="I3" s="21" t="s">
        <v>70</v>
      </c>
      <c r="J3" s="22" t="s">
        <v>71</v>
      </c>
    </row>
    <row r="4" spans="1:10" x14ac:dyDescent="0.2">
      <c r="A4" s="8" t="s">
        <v>129</v>
      </c>
      <c r="B4" s="1">
        <f>C4+D4</f>
        <v>10055</v>
      </c>
      <c r="C4" s="1">
        <v>5208</v>
      </c>
      <c r="D4" s="1">
        <v>4847</v>
      </c>
      <c r="E4" s="1">
        <f>F4+G4</f>
        <v>8926</v>
      </c>
      <c r="F4" s="1">
        <v>4541</v>
      </c>
      <c r="G4" s="1">
        <v>4385</v>
      </c>
      <c r="H4" s="1">
        <f>B4-E4</f>
        <v>1129</v>
      </c>
      <c r="I4" s="1">
        <f t="shared" ref="I4:J4" si="0">C4-F4</f>
        <v>667</v>
      </c>
      <c r="J4" s="1">
        <f t="shared" si="0"/>
        <v>462</v>
      </c>
    </row>
    <row r="5" spans="1:10" x14ac:dyDescent="0.2">
      <c r="A5" s="8" t="s">
        <v>130</v>
      </c>
      <c r="B5" s="1">
        <f t="shared" ref="B5:B6" si="1">C5+D5</f>
        <v>6894</v>
      </c>
      <c r="C5" s="1">
        <v>3579</v>
      </c>
      <c r="D5" s="1">
        <v>3315</v>
      </c>
      <c r="E5" s="1">
        <f t="shared" ref="E5:E6" si="2">F5+G5</f>
        <v>6181</v>
      </c>
      <c r="F5" s="1">
        <v>3132</v>
      </c>
      <c r="G5" s="1">
        <v>3049</v>
      </c>
      <c r="H5" s="1">
        <f t="shared" ref="H5:H37" si="3">B5-E5</f>
        <v>713</v>
      </c>
      <c r="I5" s="1">
        <f t="shared" ref="I5:I37" si="4">C5-F5</f>
        <v>447</v>
      </c>
      <c r="J5" s="1">
        <f t="shared" ref="J5:J37" si="5">D5-G5</f>
        <v>266</v>
      </c>
    </row>
    <row r="6" spans="1:10" x14ac:dyDescent="0.2">
      <c r="A6" s="8" t="s">
        <v>131</v>
      </c>
      <c r="B6" s="1">
        <f t="shared" si="1"/>
        <v>2855</v>
      </c>
      <c r="C6" s="1">
        <v>2674</v>
      </c>
      <c r="D6" s="1">
        <v>181</v>
      </c>
      <c r="E6" s="1">
        <f t="shared" si="2"/>
        <v>2489</v>
      </c>
      <c r="F6" s="1">
        <v>2347</v>
      </c>
      <c r="G6" s="1">
        <v>142</v>
      </c>
      <c r="H6" s="1">
        <f t="shared" si="3"/>
        <v>366</v>
      </c>
      <c r="I6" s="1">
        <f t="shared" si="4"/>
        <v>327</v>
      </c>
      <c r="J6" s="1">
        <f t="shared" si="5"/>
        <v>39</v>
      </c>
    </row>
    <row r="7" spans="1:10" x14ac:dyDescent="0.2">
      <c r="A7" s="8" t="s">
        <v>132</v>
      </c>
      <c r="B7" s="8">
        <v>28.4</v>
      </c>
      <c r="C7" s="8">
        <v>51.3</v>
      </c>
      <c r="D7" s="8">
        <v>3.7</v>
      </c>
      <c r="E7" s="17">
        <f>E6*100/E4</f>
        <v>27.884830831279409</v>
      </c>
      <c r="F7" s="17">
        <v>51.7</v>
      </c>
      <c r="G7" s="17">
        <v>3.2</v>
      </c>
      <c r="H7" s="17">
        <f>H6*100/H4</f>
        <v>32.418069087688217</v>
      </c>
      <c r="I7" s="17">
        <f>I6*100/I4</f>
        <v>49.025487256371811</v>
      </c>
      <c r="J7" s="17">
        <f>J6*100/J4</f>
        <v>8.4415584415584419</v>
      </c>
    </row>
    <row r="8" spans="1:10" x14ac:dyDescent="0.2">
      <c r="A8" s="8" t="s">
        <v>133</v>
      </c>
      <c r="B8" s="8">
        <v>41.4</v>
      </c>
      <c r="C8" s="8">
        <v>74.7</v>
      </c>
      <c r="D8" s="8">
        <v>5.5</v>
      </c>
      <c r="E8" s="17">
        <f>E6*100/E5</f>
        <v>40.268564957126678</v>
      </c>
      <c r="F8" s="17">
        <v>74</v>
      </c>
      <c r="G8" s="17">
        <v>4.7</v>
      </c>
      <c r="H8" s="17">
        <f>H6*100/H5</f>
        <v>51.332398316970547</v>
      </c>
      <c r="I8" s="17">
        <f>I6*100/I5</f>
        <v>73.154362416107389</v>
      </c>
      <c r="J8" s="17">
        <f>J6*100/J5</f>
        <v>14.661654135338345</v>
      </c>
    </row>
    <row r="9" spans="1:10" x14ac:dyDescent="0.2">
      <c r="H9" s="8">
        <f t="shared" si="3"/>
        <v>0</v>
      </c>
      <c r="I9" s="8">
        <f t="shared" si="4"/>
        <v>0</v>
      </c>
      <c r="J9" s="8">
        <f t="shared" si="5"/>
        <v>0</v>
      </c>
    </row>
    <row r="10" spans="1:10" x14ac:dyDescent="0.2">
      <c r="A10" s="8" t="s">
        <v>134</v>
      </c>
      <c r="B10" s="1">
        <f>C10+D10</f>
        <v>2855</v>
      </c>
      <c r="C10" s="1">
        <f>SUM(C11:C37)</f>
        <v>2674</v>
      </c>
      <c r="D10" s="1">
        <f t="shared" ref="D10:G10" si="6">SUM(D11:D37)</f>
        <v>181</v>
      </c>
      <c r="E10" s="1">
        <f>F10+G10</f>
        <v>2489</v>
      </c>
      <c r="F10" s="1">
        <f t="shared" si="6"/>
        <v>2347</v>
      </c>
      <c r="G10" s="1">
        <f t="shared" si="6"/>
        <v>142</v>
      </c>
      <c r="H10" s="1">
        <f t="shared" si="3"/>
        <v>366</v>
      </c>
      <c r="I10" s="1">
        <f t="shared" si="4"/>
        <v>327</v>
      </c>
      <c r="J10" s="1">
        <f t="shared" si="5"/>
        <v>39</v>
      </c>
    </row>
    <row r="11" spans="1:10" x14ac:dyDescent="0.2">
      <c r="A11" s="8" t="s">
        <v>135</v>
      </c>
      <c r="B11" s="1">
        <f t="shared" ref="B11:B37" si="7">C11+D11</f>
        <v>8</v>
      </c>
      <c r="C11" s="1">
        <v>8</v>
      </c>
      <c r="D11" s="1">
        <v>0</v>
      </c>
      <c r="E11" s="1">
        <f t="shared" ref="E11:E37" si="8">F11+G11</f>
        <v>6</v>
      </c>
      <c r="F11" s="1">
        <v>6</v>
      </c>
      <c r="G11" s="1">
        <v>0</v>
      </c>
      <c r="H11" s="1">
        <f t="shared" si="3"/>
        <v>2</v>
      </c>
      <c r="I11" s="1">
        <f t="shared" si="4"/>
        <v>2</v>
      </c>
      <c r="J11" s="1">
        <f t="shared" si="5"/>
        <v>0</v>
      </c>
    </row>
    <row r="12" spans="1:10" x14ac:dyDescent="0.2">
      <c r="A12" s="8" t="s">
        <v>136</v>
      </c>
      <c r="B12" s="1">
        <f t="shared" si="7"/>
        <v>27</v>
      </c>
      <c r="C12" s="1">
        <v>27</v>
      </c>
      <c r="D12" s="1">
        <v>0</v>
      </c>
      <c r="E12" s="1">
        <f t="shared" si="8"/>
        <v>15</v>
      </c>
      <c r="F12" s="1">
        <v>15</v>
      </c>
      <c r="G12" s="1">
        <v>0</v>
      </c>
      <c r="H12" s="1">
        <f t="shared" si="3"/>
        <v>12</v>
      </c>
      <c r="I12" s="1">
        <f t="shared" si="4"/>
        <v>12</v>
      </c>
      <c r="J12" s="1">
        <f t="shared" si="5"/>
        <v>0</v>
      </c>
    </row>
    <row r="13" spans="1:10" x14ac:dyDescent="0.2">
      <c r="A13" s="8" t="s">
        <v>137</v>
      </c>
      <c r="B13" s="1">
        <f t="shared" si="7"/>
        <v>23</v>
      </c>
      <c r="C13" s="1">
        <v>23</v>
      </c>
      <c r="D13" s="1">
        <v>0</v>
      </c>
      <c r="E13" s="1">
        <f t="shared" si="8"/>
        <v>10</v>
      </c>
      <c r="F13" s="1">
        <v>10</v>
      </c>
      <c r="G13" s="1">
        <v>0</v>
      </c>
      <c r="H13" s="1">
        <f t="shared" si="3"/>
        <v>13</v>
      </c>
      <c r="I13" s="1">
        <f t="shared" si="4"/>
        <v>13</v>
      </c>
      <c r="J13" s="1">
        <f t="shared" si="5"/>
        <v>0</v>
      </c>
    </row>
    <row r="14" spans="1:10" x14ac:dyDescent="0.2">
      <c r="A14" s="8" t="s">
        <v>138</v>
      </c>
      <c r="B14" s="1">
        <f t="shared" si="7"/>
        <v>24</v>
      </c>
      <c r="C14" s="1">
        <v>24</v>
      </c>
      <c r="D14" s="1">
        <v>0</v>
      </c>
      <c r="E14" s="1">
        <f t="shared" si="8"/>
        <v>11</v>
      </c>
      <c r="F14" s="1">
        <v>11</v>
      </c>
      <c r="G14" s="1">
        <v>0</v>
      </c>
      <c r="H14" s="1">
        <f t="shared" si="3"/>
        <v>13</v>
      </c>
      <c r="I14" s="1">
        <f t="shared" si="4"/>
        <v>13</v>
      </c>
      <c r="J14" s="1">
        <f t="shared" si="5"/>
        <v>0</v>
      </c>
    </row>
    <row r="15" spans="1:10" x14ac:dyDescent="0.2">
      <c r="A15" s="8" t="s">
        <v>139</v>
      </c>
      <c r="B15" s="1">
        <f t="shared" si="7"/>
        <v>79</v>
      </c>
      <c r="C15" s="1">
        <v>79</v>
      </c>
      <c r="D15" s="1">
        <v>0</v>
      </c>
      <c r="E15" s="1">
        <f t="shared" si="8"/>
        <v>73</v>
      </c>
      <c r="F15" s="1">
        <v>73</v>
      </c>
      <c r="G15" s="1">
        <v>0</v>
      </c>
      <c r="H15" s="1">
        <f t="shared" si="3"/>
        <v>6</v>
      </c>
      <c r="I15" s="1">
        <f t="shared" si="4"/>
        <v>6</v>
      </c>
      <c r="J15" s="1">
        <f t="shared" si="5"/>
        <v>0</v>
      </c>
    </row>
    <row r="16" spans="1:10" x14ac:dyDescent="0.2">
      <c r="A16" s="8" t="s">
        <v>140</v>
      </c>
      <c r="B16" s="1">
        <f t="shared" si="7"/>
        <v>8</v>
      </c>
      <c r="C16" s="1">
        <v>8</v>
      </c>
      <c r="D16" s="1">
        <v>0</v>
      </c>
      <c r="E16" s="1">
        <f t="shared" si="8"/>
        <v>8</v>
      </c>
      <c r="F16" s="1">
        <v>8</v>
      </c>
      <c r="G16" s="1">
        <v>0</v>
      </c>
      <c r="H16" s="1">
        <f t="shared" si="3"/>
        <v>0</v>
      </c>
      <c r="I16" s="1">
        <f t="shared" si="4"/>
        <v>0</v>
      </c>
      <c r="J16" s="1">
        <f t="shared" si="5"/>
        <v>0</v>
      </c>
    </row>
    <row r="17" spans="1:10" x14ac:dyDescent="0.2">
      <c r="A17" s="8" t="s">
        <v>141</v>
      </c>
      <c r="B17" s="1">
        <f t="shared" si="7"/>
        <v>57</v>
      </c>
      <c r="C17" s="1">
        <v>25</v>
      </c>
      <c r="D17" s="1">
        <v>32</v>
      </c>
      <c r="E17" s="1">
        <f t="shared" si="8"/>
        <v>46</v>
      </c>
      <c r="F17" s="1">
        <v>24</v>
      </c>
      <c r="G17" s="1">
        <v>22</v>
      </c>
      <c r="H17" s="1">
        <f t="shared" si="3"/>
        <v>11</v>
      </c>
      <c r="I17" s="1">
        <f t="shared" si="4"/>
        <v>1</v>
      </c>
      <c r="J17" s="1">
        <f t="shared" si="5"/>
        <v>10</v>
      </c>
    </row>
    <row r="18" spans="1:10" x14ac:dyDescent="0.2">
      <c r="A18" s="8" t="s">
        <v>162</v>
      </c>
      <c r="B18" s="1">
        <f t="shared" si="7"/>
        <v>46</v>
      </c>
      <c r="C18" s="1">
        <v>39</v>
      </c>
      <c r="D18" s="1">
        <v>7</v>
      </c>
      <c r="E18" s="1">
        <f t="shared" si="8"/>
        <v>16</v>
      </c>
      <c r="F18" s="1">
        <v>14</v>
      </c>
      <c r="G18" s="1">
        <v>2</v>
      </c>
      <c r="H18" s="1">
        <f t="shared" si="3"/>
        <v>30</v>
      </c>
      <c r="I18" s="1">
        <f t="shared" si="4"/>
        <v>25</v>
      </c>
      <c r="J18" s="1">
        <f t="shared" si="5"/>
        <v>5</v>
      </c>
    </row>
    <row r="19" spans="1:10" x14ac:dyDescent="0.2">
      <c r="A19" s="8" t="s">
        <v>142</v>
      </c>
      <c r="B19" s="1">
        <f t="shared" si="7"/>
        <v>22</v>
      </c>
      <c r="C19" s="1">
        <v>0</v>
      </c>
      <c r="D19" s="1">
        <v>22</v>
      </c>
      <c r="E19" s="1">
        <f t="shared" si="8"/>
        <v>17</v>
      </c>
      <c r="F19" s="1">
        <v>0</v>
      </c>
      <c r="G19" s="1">
        <v>17</v>
      </c>
      <c r="H19" s="1">
        <f t="shared" si="3"/>
        <v>5</v>
      </c>
      <c r="I19" s="1">
        <f t="shared" si="4"/>
        <v>0</v>
      </c>
      <c r="J19" s="1">
        <f t="shared" si="5"/>
        <v>5</v>
      </c>
    </row>
    <row r="20" spans="1:10" x14ac:dyDescent="0.2">
      <c r="A20" s="8" t="s">
        <v>143</v>
      </c>
      <c r="B20" s="1">
        <f t="shared" si="7"/>
        <v>9</v>
      </c>
      <c r="C20" s="1">
        <v>9</v>
      </c>
      <c r="D20" s="1">
        <v>0</v>
      </c>
      <c r="E20" s="1">
        <f t="shared" si="8"/>
        <v>5</v>
      </c>
      <c r="F20" s="1">
        <v>5</v>
      </c>
      <c r="G20" s="1">
        <v>0</v>
      </c>
      <c r="H20" s="1">
        <f t="shared" si="3"/>
        <v>4</v>
      </c>
      <c r="I20" s="1">
        <f t="shared" si="4"/>
        <v>4</v>
      </c>
      <c r="J20" s="1">
        <f t="shared" si="5"/>
        <v>0</v>
      </c>
    </row>
    <row r="21" spans="1:10" x14ac:dyDescent="0.2">
      <c r="A21" s="8" t="s">
        <v>144</v>
      </c>
      <c r="B21" s="1">
        <f t="shared" si="7"/>
        <v>7</v>
      </c>
      <c r="C21" s="1">
        <v>7</v>
      </c>
      <c r="D21" s="1">
        <v>0</v>
      </c>
      <c r="E21" s="1">
        <f t="shared" si="8"/>
        <v>2</v>
      </c>
      <c r="F21" s="1">
        <v>2</v>
      </c>
      <c r="G21" s="1">
        <v>0</v>
      </c>
      <c r="H21" s="1">
        <f t="shared" si="3"/>
        <v>5</v>
      </c>
      <c r="I21" s="1">
        <f t="shared" si="4"/>
        <v>5</v>
      </c>
      <c r="J21" s="1">
        <f t="shared" si="5"/>
        <v>0</v>
      </c>
    </row>
    <row r="22" spans="1:10" x14ac:dyDescent="0.2">
      <c r="A22" s="8" t="s">
        <v>161</v>
      </c>
      <c r="B22" s="1">
        <f t="shared" si="7"/>
        <v>1351</v>
      </c>
      <c r="C22" s="1">
        <v>1295</v>
      </c>
      <c r="D22" s="1">
        <v>56</v>
      </c>
      <c r="E22" s="1">
        <f t="shared" si="8"/>
        <v>1311</v>
      </c>
      <c r="F22" s="1">
        <v>1255</v>
      </c>
      <c r="G22" s="1">
        <v>56</v>
      </c>
      <c r="H22" s="1">
        <f t="shared" si="3"/>
        <v>40</v>
      </c>
      <c r="I22" s="1">
        <f t="shared" si="4"/>
        <v>40</v>
      </c>
      <c r="J22" s="1">
        <f t="shared" si="5"/>
        <v>0</v>
      </c>
    </row>
    <row r="23" spans="1:10" x14ac:dyDescent="0.2">
      <c r="A23" s="8" t="s">
        <v>145</v>
      </c>
      <c r="B23" s="1">
        <f t="shared" si="7"/>
        <v>530</v>
      </c>
      <c r="C23" s="1">
        <v>521</v>
      </c>
      <c r="D23" s="1">
        <v>9</v>
      </c>
      <c r="E23" s="1">
        <f t="shared" si="8"/>
        <v>512</v>
      </c>
      <c r="F23" s="1">
        <v>503</v>
      </c>
      <c r="G23" s="1">
        <v>9</v>
      </c>
      <c r="H23" s="1">
        <f t="shared" si="3"/>
        <v>18</v>
      </c>
      <c r="I23" s="1">
        <f t="shared" si="4"/>
        <v>18</v>
      </c>
      <c r="J23" s="1">
        <f t="shared" si="5"/>
        <v>0</v>
      </c>
    </row>
    <row r="24" spans="1:10" x14ac:dyDescent="0.2">
      <c r="A24" s="8" t="s">
        <v>146</v>
      </c>
      <c r="B24" s="1">
        <f t="shared" si="7"/>
        <v>151</v>
      </c>
      <c r="C24" s="1">
        <v>150</v>
      </c>
      <c r="D24" s="1">
        <v>1</v>
      </c>
      <c r="E24" s="1">
        <f t="shared" si="8"/>
        <v>125</v>
      </c>
      <c r="F24" s="1">
        <v>124</v>
      </c>
      <c r="G24" s="1">
        <v>1</v>
      </c>
      <c r="H24" s="1">
        <f t="shared" si="3"/>
        <v>26</v>
      </c>
      <c r="I24" s="1">
        <f t="shared" si="4"/>
        <v>26</v>
      </c>
      <c r="J24" s="1">
        <f t="shared" si="5"/>
        <v>0</v>
      </c>
    </row>
    <row r="25" spans="1:10" x14ac:dyDescent="0.2">
      <c r="A25" s="8" t="s">
        <v>147</v>
      </c>
      <c r="B25" s="1">
        <f t="shared" si="7"/>
        <v>8</v>
      </c>
      <c r="C25" s="1">
        <v>8</v>
      </c>
      <c r="D25" s="1">
        <v>0</v>
      </c>
      <c r="E25" s="1">
        <f t="shared" si="8"/>
        <v>6</v>
      </c>
      <c r="F25" s="1">
        <v>6</v>
      </c>
      <c r="G25" s="1">
        <v>0</v>
      </c>
      <c r="H25" s="1">
        <f t="shared" si="3"/>
        <v>2</v>
      </c>
      <c r="I25" s="1">
        <f t="shared" si="4"/>
        <v>2</v>
      </c>
      <c r="J25" s="1">
        <f t="shared" si="5"/>
        <v>0</v>
      </c>
    </row>
    <row r="26" spans="1:10" x14ac:dyDescent="0.2">
      <c r="A26" s="8" t="s">
        <v>148</v>
      </c>
      <c r="B26" s="1">
        <f t="shared" si="7"/>
        <v>12</v>
      </c>
      <c r="C26" s="1">
        <v>12</v>
      </c>
      <c r="D26" s="1">
        <v>0</v>
      </c>
      <c r="E26" s="1">
        <f t="shared" si="8"/>
        <v>12</v>
      </c>
      <c r="F26" s="1">
        <v>12</v>
      </c>
      <c r="G26" s="1">
        <v>0</v>
      </c>
      <c r="H26" s="1">
        <f t="shared" si="3"/>
        <v>0</v>
      </c>
      <c r="I26" s="1">
        <f t="shared" si="4"/>
        <v>0</v>
      </c>
      <c r="J26" s="1">
        <f t="shared" si="5"/>
        <v>0</v>
      </c>
    </row>
    <row r="27" spans="1:10" x14ac:dyDescent="0.2">
      <c r="A27" s="8" t="s">
        <v>149</v>
      </c>
      <c r="B27" s="1">
        <f t="shared" si="7"/>
        <v>131</v>
      </c>
      <c r="C27" s="1">
        <v>131</v>
      </c>
      <c r="D27" s="1">
        <v>0</v>
      </c>
      <c r="E27" s="1">
        <f t="shared" si="8"/>
        <v>130</v>
      </c>
      <c r="F27" s="1">
        <v>130</v>
      </c>
      <c r="G27" s="1">
        <v>0</v>
      </c>
      <c r="H27" s="1">
        <f t="shared" si="3"/>
        <v>1</v>
      </c>
      <c r="I27" s="1">
        <f t="shared" si="4"/>
        <v>1</v>
      </c>
      <c r="J27" s="1">
        <f t="shared" si="5"/>
        <v>0</v>
      </c>
    </row>
    <row r="28" spans="1:10" x14ac:dyDescent="0.2">
      <c r="A28" s="8" t="s">
        <v>150</v>
      </c>
      <c r="B28" s="1">
        <f t="shared" si="7"/>
        <v>39</v>
      </c>
      <c r="C28" s="1">
        <v>0</v>
      </c>
      <c r="D28" s="1">
        <v>39</v>
      </c>
      <c r="E28" s="1">
        <f t="shared" si="8"/>
        <v>31</v>
      </c>
      <c r="F28" s="1">
        <v>0</v>
      </c>
      <c r="G28" s="1">
        <v>31</v>
      </c>
      <c r="H28" s="1">
        <f t="shared" si="3"/>
        <v>8</v>
      </c>
      <c r="I28" s="1">
        <f t="shared" si="4"/>
        <v>0</v>
      </c>
      <c r="J28" s="1">
        <f t="shared" si="5"/>
        <v>8</v>
      </c>
    </row>
    <row r="29" spans="1:10" x14ac:dyDescent="0.2">
      <c r="A29" s="8" t="s">
        <v>151</v>
      </c>
      <c r="B29" s="1">
        <f t="shared" si="7"/>
        <v>22</v>
      </c>
      <c r="C29" s="1">
        <v>21</v>
      </c>
      <c r="D29" s="1">
        <v>1</v>
      </c>
      <c r="E29" s="1">
        <f t="shared" si="8"/>
        <v>3</v>
      </c>
      <c r="F29" s="1">
        <v>3</v>
      </c>
      <c r="G29" s="1">
        <v>0</v>
      </c>
      <c r="H29" s="1">
        <f t="shared" si="3"/>
        <v>19</v>
      </c>
      <c r="I29" s="1">
        <f t="shared" si="4"/>
        <v>18</v>
      </c>
      <c r="J29" s="1">
        <f t="shared" si="5"/>
        <v>1</v>
      </c>
    </row>
    <row r="30" spans="1:10" x14ac:dyDescent="0.2">
      <c r="A30" s="8" t="s">
        <v>152</v>
      </c>
      <c r="B30" s="1">
        <f t="shared" si="7"/>
        <v>10</v>
      </c>
      <c r="C30" s="1">
        <v>10</v>
      </c>
      <c r="D30" s="1">
        <v>0</v>
      </c>
      <c r="E30" s="1">
        <f t="shared" si="8"/>
        <v>7</v>
      </c>
      <c r="F30" s="1">
        <v>7</v>
      </c>
      <c r="G30" s="1">
        <v>0</v>
      </c>
      <c r="H30" s="1">
        <f t="shared" si="3"/>
        <v>3</v>
      </c>
      <c r="I30" s="1">
        <f t="shared" si="4"/>
        <v>3</v>
      </c>
      <c r="J30" s="1">
        <f t="shared" si="5"/>
        <v>0</v>
      </c>
    </row>
    <row r="31" spans="1:10" x14ac:dyDescent="0.2">
      <c r="A31" s="8" t="s">
        <v>153</v>
      </c>
      <c r="B31" s="1">
        <f t="shared" si="7"/>
        <v>4</v>
      </c>
      <c r="C31" s="1">
        <v>4</v>
      </c>
      <c r="D31" s="1">
        <v>0</v>
      </c>
      <c r="E31" s="1">
        <f t="shared" si="8"/>
        <v>0</v>
      </c>
      <c r="F31" s="1">
        <v>0</v>
      </c>
      <c r="G31" s="1">
        <v>0</v>
      </c>
      <c r="H31" s="1">
        <f t="shared" si="3"/>
        <v>4</v>
      </c>
      <c r="I31" s="1">
        <f t="shared" si="4"/>
        <v>4</v>
      </c>
      <c r="J31" s="1">
        <f t="shared" si="5"/>
        <v>0</v>
      </c>
    </row>
    <row r="32" spans="1:10" x14ac:dyDescent="0.2">
      <c r="A32" s="8" t="s">
        <v>154</v>
      </c>
      <c r="B32" s="1">
        <f t="shared" si="7"/>
        <v>3</v>
      </c>
      <c r="C32" s="1">
        <v>3</v>
      </c>
      <c r="D32" s="1">
        <v>0</v>
      </c>
      <c r="E32" s="1">
        <f t="shared" si="8"/>
        <v>2</v>
      </c>
      <c r="F32" s="1">
        <v>2</v>
      </c>
      <c r="G32" s="1">
        <v>0</v>
      </c>
      <c r="H32" s="1">
        <f t="shared" si="3"/>
        <v>1</v>
      </c>
      <c r="I32" s="1">
        <f t="shared" si="4"/>
        <v>1</v>
      </c>
      <c r="J32" s="1">
        <f t="shared" si="5"/>
        <v>0</v>
      </c>
    </row>
    <row r="33" spans="1:10" x14ac:dyDescent="0.2">
      <c r="A33" s="8" t="s">
        <v>155</v>
      </c>
      <c r="B33" s="1">
        <f t="shared" si="7"/>
        <v>24</v>
      </c>
      <c r="C33" s="1">
        <v>19</v>
      </c>
      <c r="D33" s="1">
        <v>5</v>
      </c>
      <c r="E33" s="1">
        <f t="shared" si="8"/>
        <v>12</v>
      </c>
      <c r="F33" s="1">
        <v>11</v>
      </c>
      <c r="G33" s="1">
        <v>1</v>
      </c>
      <c r="H33" s="1">
        <f t="shared" si="3"/>
        <v>12</v>
      </c>
      <c r="I33" s="1">
        <f t="shared" si="4"/>
        <v>8</v>
      </c>
      <c r="J33" s="1">
        <f t="shared" si="5"/>
        <v>4</v>
      </c>
    </row>
    <row r="34" spans="1:10" x14ac:dyDescent="0.2">
      <c r="A34" s="8" t="s">
        <v>156</v>
      </c>
      <c r="B34" s="1">
        <f t="shared" si="7"/>
        <v>191</v>
      </c>
      <c r="C34" s="1">
        <v>191</v>
      </c>
      <c r="D34" s="1">
        <v>0</v>
      </c>
      <c r="E34" s="1">
        <f t="shared" si="8"/>
        <v>76</v>
      </c>
      <c r="F34" s="1">
        <v>76</v>
      </c>
      <c r="G34" s="1">
        <v>0</v>
      </c>
      <c r="H34" s="1">
        <f t="shared" si="3"/>
        <v>115</v>
      </c>
      <c r="I34" s="1">
        <f t="shared" si="4"/>
        <v>115</v>
      </c>
      <c r="J34" s="1">
        <f t="shared" si="5"/>
        <v>0</v>
      </c>
    </row>
    <row r="35" spans="1:10" x14ac:dyDescent="0.2">
      <c r="A35" s="8" t="s">
        <v>157</v>
      </c>
      <c r="B35" s="1">
        <f t="shared" si="7"/>
        <v>57</v>
      </c>
      <c r="C35" s="1">
        <v>50</v>
      </c>
      <c r="D35" s="1">
        <v>7</v>
      </c>
      <c r="E35" s="1">
        <f t="shared" si="8"/>
        <v>49</v>
      </c>
      <c r="F35" s="1">
        <v>47</v>
      </c>
      <c r="G35" s="1">
        <v>2</v>
      </c>
      <c r="H35" s="1">
        <f t="shared" si="3"/>
        <v>8</v>
      </c>
      <c r="I35" s="1">
        <f t="shared" si="4"/>
        <v>3</v>
      </c>
      <c r="J35" s="1">
        <f t="shared" si="5"/>
        <v>5</v>
      </c>
    </row>
    <row r="36" spans="1:10" x14ac:dyDescent="0.2">
      <c r="A36" s="8" t="s">
        <v>158</v>
      </c>
      <c r="B36" s="1">
        <f t="shared" si="7"/>
        <v>4</v>
      </c>
      <c r="C36" s="1">
        <v>4</v>
      </c>
      <c r="D36" s="1">
        <v>0</v>
      </c>
      <c r="E36" s="1">
        <f t="shared" si="8"/>
        <v>2</v>
      </c>
      <c r="F36" s="1">
        <v>2</v>
      </c>
      <c r="G36" s="1">
        <v>0</v>
      </c>
      <c r="H36" s="1">
        <f t="shared" si="3"/>
        <v>2</v>
      </c>
      <c r="I36" s="1">
        <f t="shared" si="4"/>
        <v>2</v>
      </c>
      <c r="J36" s="1">
        <f t="shared" si="5"/>
        <v>0</v>
      </c>
    </row>
    <row r="37" spans="1:10" x14ac:dyDescent="0.2">
      <c r="A37" s="8" t="s">
        <v>159</v>
      </c>
      <c r="B37" s="1">
        <f t="shared" si="7"/>
        <v>8</v>
      </c>
      <c r="C37" s="1">
        <v>6</v>
      </c>
      <c r="D37" s="1">
        <v>2</v>
      </c>
      <c r="E37" s="1">
        <f t="shared" si="8"/>
        <v>2</v>
      </c>
      <c r="F37" s="1">
        <v>1</v>
      </c>
      <c r="G37" s="1">
        <v>1</v>
      </c>
      <c r="H37" s="1">
        <f t="shared" si="3"/>
        <v>6</v>
      </c>
      <c r="I37" s="1">
        <f t="shared" si="4"/>
        <v>5</v>
      </c>
      <c r="J37" s="1">
        <f t="shared" si="5"/>
        <v>1</v>
      </c>
    </row>
    <row r="38" spans="1:10" x14ac:dyDescent="0.2">
      <c r="A38" s="39" t="s">
        <v>128</v>
      </c>
      <c r="B38" s="39"/>
      <c r="C38" s="39"/>
      <c r="D38" s="39"/>
      <c r="E38" s="39"/>
      <c r="F38" s="39"/>
      <c r="G38" s="39"/>
      <c r="H38" s="39"/>
      <c r="I38" s="39"/>
      <c r="J38" s="39"/>
    </row>
  </sheetData>
  <mergeCells count="4">
    <mergeCell ref="A38:J38"/>
    <mergeCell ref="B2:D2"/>
    <mergeCell ref="E2:G2"/>
    <mergeCell ref="H2:J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86"/>
  <sheetViews>
    <sheetView view="pageBreakPreview" zoomScale="125" zoomScaleNormal="100" zoomScaleSheetLayoutView="125" workbookViewId="0">
      <selection activeCell="A66" sqref="A66:J66"/>
    </sheetView>
  </sheetViews>
  <sheetFormatPr defaultRowHeight="10.199999999999999" x14ac:dyDescent="0.2"/>
  <cols>
    <col min="1" max="1" width="11.5546875" style="1" customWidth="1"/>
    <col min="2" max="10" width="7.44140625" style="1" customWidth="1"/>
    <col min="11" max="16384" width="8.88671875" style="1"/>
  </cols>
  <sheetData>
    <row r="1" spans="1:10" x14ac:dyDescent="0.2">
      <c r="A1" s="1" t="s">
        <v>101</v>
      </c>
    </row>
    <row r="2" spans="1:10" x14ac:dyDescent="0.2">
      <c r="A2" s="4"/>
      <c r="B2" s="6" t="s">
        <v>9</v>
      </c>
      <c r="C2" s="6"/>
      <c r="D2" s="6"/>
      <c r="E2" s="6" t="s">
        <v>53</v>
      </c>
      <c r="F2" s="6"/>
      <c r="G2" s="6"/>
      <c r="H2" s="6" t="s">
        <v>72</v>
      </c>
      <c r="I2" s="6"/>
      <c r="J2" s="7"/>
    </row>
    <row r="3" spans="1:10" x14ac:dyDescent="0.2">
      <c r="A3" s="5"/>
      <c r="B3" s="2" t="s">
        <v>9</v>
      </c>
      <c r="C3" s="2" t="s">
        <v>70</v>
      </c>
      <c r="D3" s="2" t="s">
        <v>71</v>
      </c>
      <c r="E3" s="2" t="s">
        <v>9</v>
      </c>
      <c r="F3" s="2" t="s">
        <v>70</v>
      </c>
      <c r="G3" s="2" t="s">
        <v>71</v>
      </c>
      <c r="H3" s="2" t="s">
        <v>9</v>
      </c>
      <c r="I3" s="2" t="s">
        <v>70</v>
      </c>
      <c r="J3" s="3" t="s">
        <v>71</v>
      </c>
    </row>
    <row r="4" spans="1:10" x14ac:dyDescent="0.2">
      <c r="A4" s="1" t="s">
        <v>12</v>
      </c>
      <c r="B4" s="1">
        <f>B20+B36+B52+B72</f>
        <v>10055</v>
      </c>
      <c r="C4" s="1">
        <f t="shared" ref="C4:J4" si="0">C20+C36+C52+C72</f>
        <v>5208</v>
      </c>
      <c r="D4" s="1">
        <f t="shared" si="0"/>
        <v>4847</v>
      </c>
      <c r="E4" s="1">
        <f t="shared" si="0"/>
        <v>8926</v>
      </c>
      <c r="F4" s="1">
        <f t="shared" si="0"/>
        <v>4541</v>
      </c>
      <c r="G4" s="1">
        <f t="shared" si="0"/>
        <v>4385</v>
      </c>
      <c r="H4" s="1">
        <f t="shared" si="0"/>
        <v>1129</v>
      </c>
      <c r="I4" s="1">
        <f t="shared" si="0"/>
        <v>667</v>
      </c>
      <c r="J4" s="1">
        <f t="shared" si="0"/>
        <v>462</v>
      </c>
    </row>
    <row r="5" spans="1:10" x14ac:dyDescent="0.2">
      <c r="A5" s="1" t="s">
        <v>57</v>
      </c>
      <c r="B5" s="1">
        <f t="shared" ref="B5:J5" si="1">B21+B37+B53+B73</f>
        <v>1702</v>
      </c>
      <c r="C5" s="1">
        <f t="shared" si="1"/>
        <v>892</v>
      </c>
      <c r="D5" s="1">
        <f t="shared" si="1"/>
        <v>810</v>
      </c>
      <c r="E5" s="1">
        <f t="shared" si="1"/>
        <v>1469</v>
      </c>
      <c r="F5" s="1">
        <f t="shared" si="1"/>
        <v>764</v>
      </c>
      <c r="G5" s="1">
        <f t="shared" si="1"/>
        <v>705</v>
      </c>
      <c r="H5" s="1">
        <f t="shared" si="1"/>
        <v>233</v>
      </c>
      <c r="I5" s="1">
        <f t="shared" si="1"/>
        <v>128</v>
      </c>
      <c r="J5" s="1">
        <f t="shared" si="1"/>
        <v>105</v>
      </c>
    </row>
    <row r="6" spans="1:10" x14ac:dyDescent="0.2">
      <c r="A6" s="1" t="s">
        <v>58</v>
      </c>
      <c r="B6" s="1">
        <f t="shared" ref="B6:J6" si="2">B22+B38+B54+B74</f>
        <v>357</v>
      </c>
      <c r="C6" s="1">
        <f t="shared" si="2"/>
        <v>182</v>
      </c>
      <c r="D6" s="1">
        <f t="shared" si="2"/>
        <v>175</v>
      </c>
      <c r="E6" s="1">
        <f t="shared" si="2"/>
        <v>311</v>
      </c>
      <c r="F6" s="1">
        <f t="shared" si="2"/>
        <v>157</v>
      </c>
      <c r="G6" s="1">
        <f t="shared" si="2"/>
        <v>154</v>
      </c>
      <c r="H6" s="1">
        <f t="shared" si="2"/>
        <v>46</v>
      </c>
      <c r="I6" s="1">
        <f t="shared" si="2"/>
        <v>25</v>
      </c>
      <c r="J6" s="1">
        <f t="shared" si="2"/>
        <v>21</v>
      </c>
    </row>
    <row r="7" spans="1:10" x14ac:dyDescent="0.2">
      <c r="A7" s="1" t="s">
        <v>59</v>
      </c>
      <c r="B7" s="1">
        <f t="shared" ref="B7:J7" si="3">B23+B39+B55+B75</f>
        <v>1459</v>
      </c>
      <c r="C7" s="1">
        <f t="shared" si="3"/>
        <v>737</v>
      </c>
      <c r="D7" s="1">
        <f t="shared" si="3"/>
        <v>722</v>
      </c>
      <c r="E7" s="1">
        <f t="shared" si="3"/>
        <v>1276</v>
      </c>
      <c r="F7" s="1">
        <f t="shared" si="3"/>
        <v>645</v>
      </c>
      <c r="G7" s="1">
        <f t="shared" si="3"/>
        <v>631</v>
      </c>
      <c r="H7" s="1">
        <f t="shared" si="3"/>
        <v>183</v>
      </c>
      <c r="I7" s="1">
        <f t="shared" si="3"/>
        <v>92</v>
      </c>
      <c r="J7" s="1">
        <f t="shared" si="3"/>
        <v>91</v>
      </c>
    </row>
    <row r="8" spans="1:10" x14ac:dyDescent="0.2">
      <c r="A8" s="1" t="s">
        <v>60</v>
      </c>
      <c r="B8" s="1">
        <f t="shared" ref="B8:J8" si="4">B24+B40+B56+B76</f>
        <v>1226</v>
      </c>
      <c r="C8" s="1">
        <f t="shared" si="4"/>
        <v>646</v>
      </c>
      <c r="D8" s="1">
        <f t="shared" si="4"/>
        <v>580</v>
      </c>
      <c r="E8" s="1">
        <f t="shared" si="4"/>
        <v>1074</v>
      </c>
      <c r="F8" s="1">
        <f t="shared" si="4"/>
        <v>552</v>
      </c>
      <c r="G8" s="1">
        <f t="shared" si="4"/>
        <v>522</v>
      </c>
      <c r="H8" s="1">
        <f t="shared" si="4"/>
        <v>152</v>
      </c>
      <c r="I8" s="1">
        <f t="shared" si="4"/>
        <v>94</v>
      </c>
      <c r="J8" s="1">
        <f t="shared" si="4"/>
        <v>58</v>
      </c>
    </row>
    <row r="9" spans="1:10" x14ac:dyDescent="0.2">
      <c r="A9" s="1" t="s">
        <v>61</v>
      </c>
      <c r="B9" s="1">
        <f t="shared" ref="B9:J9" si="5">B25+B41+B57+B77</f>
        <v>1021</v>
      </c>
      <c r="C9" s="1">
        <f t="shared" si="5"/>
        <v>528</v>
      </c>
      <c r="D9" s="1">
        <f t="shared" si="5"/>
        <v>493</v>
      </c>
      <c r="E9" s="1">
        <f t="shared" si="5"/>
        <v>909</v>
      </c>
      <c r="F9" s="1">
        <f t="shared" si="5"/>
        <v>464</v>
      </c>
      <c r="G9" s="1">
        <f t="shared" si="5"/>
        <v>445</v>
      </c>
      <c r="H9" s="1">
        <f t="shared" si="5"/>
        <v>112</v>
      </c>
      <c r="I9" s="1">
        <f t="shared" si="5"/>
        <v>64</v>
      </c>
      <c r="J9" s="1">
        <f t="shared" si="5"/>
        <v>48</v>
      </c>
    </row>
    <row r="10" spans="1:10" x14ac:dyDescent="0.2">
      <c r="A10" s="1" t="s">
        <v>62</v>
      </c>
      <c r="B10" s="1">
        <f t="shared" ref="B10:J10" si="6">B26+B42+B58+B78</f>
        <v>799</v>
      </c>
      <c r="C10" s="1">
        <f t="shared" si="6"/>
        <v>394</v>
      </c>
      <c r="D10" s="1">
        <f t="shared" si="6"/>
        <v>405</v>
      </c>
      <c r="E10" s="1">
        <f t="shared" si="6"/>
        <v>690</v>
      </c>
      <c r="F10" s="1">
        <f t="shared" si="6"/>
        <v>322</v>
      </c>
      <c r="G10" s="1">
        <f t="shared" si="6"/>
        <v>368</v>
      </c>
      <c r="H10" s="1">
        <f t="shared" si="6"/>
        <v>109</v>
      </c>
      <c r="I10" s="1">
        <f t="shared" si="6"/>
        <v>72</v>
      </c>
      <c r="J10" s="1">
        <f t="shared" si="6"/>
        <v>37</v>
      </c>
    </row>
    <row r="11" spans="1:10" x14ac:dyDescent="0.2">
      <c r="A11" s="1" t="s">
        <v>63</v>
      </c>
      <c r="B11" s="1">
        <f t="shared" ref="B11:J11" si="7">B27+B43+B59+B79</f>
        <v>845</v>
      </c>
      <c r="C11" s="1">
        <f t="shared" si="7"/>
        <v>421</v>
      </c>
      <c r="D11" s="1">
        <f t="shared" si="7"/>
        <v>424</v>
      </c>
      <c r="E11" s="1">
        <f t="shared" si="7"/>
        <v>745</v>
      </c>
      <c r="F11" s="1">
        <f t="shared" si="7"/>
        <v>358</v>
      </c>
      <c r="G11" s="1">
        <f t="shared" si="7"/>
        <v>387</v>
      </c>
      <c r="H11" s="1">
        <f t="shared" si="7"/>
        <v>100</v>
      </c>
      <c r="I11" s="1">
        <f t="shared" si="7"/>
        <v>63</v>
      </c>
      <c r="J11" s="1">
        <f t="shared" si="7"/>
        <v>37</v>
      </c>
    </row>
    <row r="12" spans="1:10" x14ac:dyDescent="0.2">
      <c r="A12" s="1" t="s">
        <v>64</v>
      </c>
      <c r="B12" s="1">
        <f t="shared" ref="B12:J12" si="8">B28+B44+B60+B80</f>
        <v>672</v>
      </c>
      <c r="C12" s="1">
        <f t="shared" si="8"/>
        <v>359</v>
      </c>
      <c r="D12" s="1">
        <f t="shared" si="8"/>
        <v>313</v>
      </c>
      <c r="E12" s="1">
        <f t="shared" si="8"/>
        <v>607</v>
      </c>
      <c r="F12" s="1">
        <f t="shared" si="8"/>
        <v>316</v>
      </c>
      <c r="G12" s="1">
        <f t="shared" si="8"/>
        <v>291</v>
      </c>
      <c r="H12" s="1">
        <f t="shared" si="8"/>
        <v>65</v>
      </c>
      <c r="I12" s="1">
        <f t="shared" si="8"/>
        <v>43</v>
      </c>
      <c r="J12" s="1">
        <f t="shared" si="8"/>
        <v>22</v>
      </c>
    </row>
    <row r="13" spans="1:10" x14ac:dyDescent="0.2">
      <c r="A13" s="1" t="s">
        <v>65</v>
      </c>
      <c r="B13" s="1">
        <f t="shared" ref="B13:J13" si="9">B29+B45+B61+B81</f>
        <v>1012</v>
      </c>
      <c r="C13" s="1">
        <f t="shared" si="9"/>
        <v>518</v>
      </c>
      <c r="D13" s="1">
        <f t="shared" si="9"/>
        <v>494</v>
      </c>
      <c r="E13" s="1">
        <f t="shared" si="9"/>
        <v>920</v>
      </c>
      <c r="F13" s="1">
        <f t="shared" si="9"/>
        <v>463</v>
      </c>
      <c r="G13" s="1">
        <f t="shared" si="9"/>
        <v>457</v>
      </c>
      <c r="H13" s="1">
        <f t="shared" si="9"/>
        <v>92</v>
      </c>
      <c r="I13" s="1">
        <f t="shared" si="9"/>
        <v>55</v>
      </c>
      <c r="J13" s="1">
        <f t="shared" si="9"/>
        <v>37</v>
      </c>
    </row>
    <row r="14" spans="1:10" x14ac:dyDescent="0.2">
      <c r="A14" s="1" t="s">
        <v>66</v>
      </c>
      <c r="B14" s="1">
        <f t="shared" ref="B14:J14" si="10">B30+B46+B62+B82</f>
        <v>792</v>
      </c>
      <c r="C14" s="1">
        <f t="shared" si="10"/>
        <v>443</v>
      </c>
      <c r="D14" s="1">
        <f t="shared" si="10"/>
        <v>349</v>
      </c>
      <c r="E14" s="1">
        <f t="shared" si="10"/>
        <v>735</v>
      </c>
      <c r="F14" s="1">
        <f t="shared" si="10"/>
        <v>401</v>
      </c>
      <c r="G14" s="1">
        <f t="shared" si="10"/>
        <v>334</v>
      </c>
      <c r="H14" s="1">
        <f t="shared" si="10"/>
        <v>57</v>
      </c>
      <c r="I14" s="1">
        <f t="shared" si="10"/>
        <v>42</v>
      </c>
      <c r="J14" s="1">
        <f t="shared" si="10"/>
        <v>15</v>
      </c>
    </row>
    <row r="15" spans="1:10" x14ac:dyDescent="0.2">
      <c r="A15" s="1" t="s">
        <v>67</v>
      </c>
      <c r="B15" s="1">
        <f t="shared" ref="B15:J15" si="11">B31+B47+B63+B83</f>
        <v>356</v>
      </c>
      <c r="C15" s="1">
        <f t="shared" si="11"/>
        <v>198</v>
      </c>
      <c r="D15" s="1">
        <f t="shared" si="11"/>
        <v>158</v>
      </c>
      <c r="E15" s="1">
        <f t="shared" si="11"/>
        <v>338</v>
      </c>
      <c r="F15" s="1">
        <f t="shared" si="11"/>
        <v>187</v>
      </c>
      <c r="G15" s="1">
        <f t="shared" si="11"/>
        <v>151</v>
      </c>
      <c r="H15" s="1">
        <f t="shared" si="11"/>
        <v>18</v>
      </c>
      <c r="I15" s="1">
        <f t="shared" si="11"/>
        <v>11</v>
      </c>
      <c r="J15" s="1">
        <f t="shared" si="11"/>
        <v>7</v>
      </c>
    </row>
    <row r="16" spans="1:10" x14ac:dyDescent="0.2">
      <c r="A16" s="1" t="s">
        <v>68</v>
      </c>
      <c r="B16" s="1">
        <f t="shared" ref="B16:J16" si="12">B32+B48+B64+B84</f>
        <v>144</v>
      </c>
      <c r="C16" s="1">
        <f t="shared" si="12"/>
        <v>60</v>
      </c>
      <c r="D16" s="1">
        <f t="shared" si="12"/>
        <v>84</v>
      </c>
      <c r="E16" s="1">
        <f t="shared" si="12"/>
        <v>138</v>
      </c>
      <c r="F16" s="1">
        <f t="shared" si="12"/>
        <v>59</v>
      </c>
      <c r="G16" s="1">
        <f t="shared" si="12"/>
        <v>79</v>
      </c>
      <c r="H16" s="1">
        <f t="shared" si="12"/>
        <v>6</v>
      </c>
      <c r="I16" s="1">
        <f t="shared" si="12"/>
        <v>1</v>
      </c>
      <c r="J16" s="1">
        <f t="shared" si="12"/>
        <v>5</v>
      </c>
    </row>
    <row r="17" spans="1:10" x14ac:dyDescent="0.2">
      <c r="A17" s="1" t="s">
        <v>69</v>
      </c>
      <c r="B17" s="1">
        <f t="shared" ref="B17:J17" si="13">B33+B49+B65+B85</f>
        <v>27</v>
      </c>
      <c r="C17" s="1">
        <f t="shared" si="13"/>
        <v>12</v>
      </c>
      <c r="D17" s="1">
        <f t="shared" si="13"/>
        <v>15</v>
      </c>
      <c r="E17" s="1">
        <f t="shared" si="13"/>
        <v>25</v>
      </c>
      <c r="F17" s="1">
        <f t="shared" si="13"/>
        <v>10</v>
      </c>
      <c r="G17" s="1">
        <f t="shared" si="13"/>
        <v>15</v>
      </c>
      <c r="H17" s="1">
        <f t="shared" si="13"/>
        <v>2</v>
      </c>
      <c r="I17" s="1">
        <f t="shared" si="13"/>
        <v>2</v>
      </c>
      <c r="J17" s="1">
        <f t="shared" si="13"/>
        <v>0</v>
      </c>
    </row>
    <row r="19" spans="1:10" x14ac:dyDescent="0.2">
      <c r="A19" s="1" t="s">
        <v>56</v>
      </c>
    </row>
    <row r="20" spans="1:10" x14ac:dyDescent="0.2">
      <c r="A20" s="1" t="s">
        <v>12</v>
      </c>
      <c r="B20" s="1">
        <f>C20+D20</f>
        <v>2147</v>
      </c>
      <c r="C20" s="1">
        <f>SUM(C21:C33)-C22</f>
        <v>1116</v>
      </c>
      <c r="D20" s="1">
        <f t="shared" ref="D20:G20" si="14">SUM(D21:D33)-D22</f>
        <v>1031</v>
      </c>
      <c r="E20" s="1">
        <f>F20+G20</f>
        <v>2122</v>
      </c>
      <c r="F20" s="1">
        <f t="shared" si="14"/>
        <v>1099</v>
      </c>
      <c r="G20" s="1">
        <f t="shared" si="14"/>
        <v>1023</v>
      </c>
      <c r="H20" s="1">
        <f>B20-E20</f>
        <v>25</v>
      </c>
      <c r="I20" s="1">
        <f t="shared" ref="I20:J20" si="15">C20-F20</f>
        <v>17</v>
      </c>
      <c r="J20" s="1">
        <f t="shared" si="15"/>
        <v>8</v>
      </c>
    </row>
    <row r="21" spans="1:10" x14ac:dyDescent="0.2">
      <c r="A21" s="1" t="s">
        <v>57</v>
      </c>
      <c r="B21" s="1">
        <f t="shared" ref="B21:B33" si="16">C21+D21</f>
        <v>359</v>
      </c>
      <c r="C21" s="1">
        <v>195</v>
      </c>
      <c r="D21" s="1">
        <v>164</v>
      </c>
      <c r="E21" s="1">
        <f t="shared" ref="E21:E33" si="17">F21+G21</f>
        <v>349</v>
      </c>
      <c r="F21" s="1">
        <v>188</v>
      </c>
      <c r="G21" s="1">
        <v>161</v>
      </c>
      <c r="H21" s="1">
        <f t="shared" ref="H21:H33" si="18">B21-E21</f>
        <v>10</v>
      </c>
      <c r="I21" s="1">
        <f t="shared" ref="I21:I33" si="19">C21-F21</f>
        <v>7</v>
      </c>
      <c r="J21" s="1">
        <f t="shared" ref="J21:J33" si="20">D21-G21</f>
        <v>3</v>
      </c>
    </row>
    <row r="22" spans="1:10" x14ac:dyDescent="0.2">
      <c r="A22" s="1" t="s">
        <v>58</v>
      </c>
      <c r="B22" s="1">
        <f t="shared" si="16"/>
        <v>65</v>
      </c>
      <c r="C22" s="1">
        <v>36</v>
      </c>
      <c r="D22" s="1">
        <v>29</v>
      </c>
      <c r="E22" s="1">
        <f t="shared" si="17"/>
        <v>64</v>
      </c>
      <c r="F22" s="1">
        <v>35</v>
      </c>
      <c r="G22" s="1">
        <v>29</v>
      </c>
      <c r="H22" s="1">
        <f t="shared" si="18"/>
        <v>1</v>
      </c>
      <c r="I22" s="1">
        <f t="shared" si="19"/>
        <v>1</v>
      </c>
      <c r="J22" s="1">
        <f t="shared" si="20"/>
        <v>0</v>
      </c>
    </row>
    <row r="23" spans="1:10" x14ac:dyDescent="0.2">
      <c r="A23" s="1" t="s">
        <v>59</v>
      </c>
      <c r="B23" s="1">
        <f t="shared" si="16"/>
        <v>315</v>
      </c>
      <c r="C23" s="1">
        <v>167</v>
      </c>
      <c r="D23" s="1">
        <v>148</v>
      </c>
      <c r="E23" s="1">
        <f t="shared" si="17"/>
        <v>310</v>
      </c>
      <c r="F23" s="1">
        <v>163</v>
      </c>
      <c r="G23" s="1">
        <v>147</v>
      </c>
      <c r="H23" s="1">
        <f t="shared" si="18"/>
        <v>5</v>
      </c>
      <c r="I23" s="1">
        <f t="shared" si="19"/>
        <v>4</v>
      </c>
      <c r="J23" s="1">
        <f t="shared" si="20"/>
        <v>1</v>
      </c>
    </row>
    <row r="24" spans="1:10" x14ac:dyDescent="0.2">
      <c r="A24" s="1" t="s">
        <v>60</v>
      </c>
      <c r="B24" s="1">
        <f t="shared" si="16"/>
        <v>264</v>
      </c>
      <c r="C24" s="1">
        <v>134</v>
      </c>
      <c r="D24" s="1">
        <v>130</v>
      </c>
      <c r="E24" s="1">
        <f t="shared" si="17"/>
        <v>261</v>
      </c>
      <c r="F24" s="1">
        <v>131</v>
      </c>
      <c r="G24" s="1">
        <v>130</v>
      </c>
      <c r="H24" s="1">
        <f t="shared" si="18"/>
        <v>3</v>
      </c>
      <c r="I24" s="1">
        <f t="shared" si="19"/>
        <v>3</v>
      </c>
      <c r="J24" s="1">
        <f t="shared" si="20"/>
        <v>0</v>
      </c>
    </row>
    <row r="25" spans="1:10" x14ac:dyDescent="0.2">
      <c r="A25" s="1" t="s">
        <v>61</v>
      </c>
      <c r="B25" s="1">
        <f t="shared" si="16"/>
        <v>216</v>
      </c>
      <c r="C25" s="1">
        <v>113</v>
      </c>
      <c r="D25" s="1">
        <v>103</v>
      </c>
      <c r="E25" s="1">
        <f t="shared" si="17"/>
        <v>214</v>
      </c>
      <c r="F25" s="1">
        <v>111</v>
      </c>
      <c r="G25" s="1">
        <v>103</v>
      </c>
      <c r="H25" s="1">
        <f t="shared" si="18"/>
        <v>2</v>
      </c>
      <c r="I25" s="1">
        <f t="shared" si="19"/>
        <v>2</v>
      </c>
      <c r="J25" s="1">
        <f t="shared" si="20"/>
        <v>0</v>
      </c>
    </row>
    <row r="26" spans="1:10" x14ac:dyDescent="0.2">
      <c r="A26" s="1" t="s">
        <v>62</v>
      </c>
      <c r="B26" s="1">
        <f t="shared" si="16"/>
        <v>148</v>
      </c>
      <c r="C26" s="1">
        <v>68</v>
      </c>
      <c r="D26" s="1">
        <v>80</v>
      </c>
      <c r="E26" s="1">
        <f t="shared" si="17"/>
        <v>147</v>
      </c>
      <c r="F26" s="1">
        <v>68</v>
      </c>
      <c r="G26" s="1">
        <v>79</v>
      </c>
      <c r="H26" s="1">
        <f t="shared" si="18"/>
        <v>1</v>
      </c>
      <c r="I26" s="1">
        <f t="shared" si="19"/>
        <v>0</v>
      </c>
      <c r="J26" s="1">
        <f t="shared" si="20"/>
        <v>1</v>
      </c>
    </row>
    <row r="27" spans="1:10" x14ac:dyDescent="0.2">
      <c r="A27" s="1" t="s">
        <v>63</v>
      </c>
      <c r="B27" s="1">
        <f t="shared" si="16"/>
        <v>187</v>
      </c>
      <c r="C27" s="1">
        <v>97</v>
      </c>
      <c r="D27" s="1">
        <v>90</v>
      </c>
      <c r="E27" s="1">
        <f t="shared" si="17"/>
        <v>185</v>
      </c>
      <c r="F27" s="1">
        <v>96</v>
      </c>
      <c r="G27" s="1">
        <v>89</v>
      </c>
      <c r="H27" s="1">
        <f t="shared" si="18"/>
        <v>2</v>
      </c>
      <c r="I27" s="1">
        <f t="shared" si="19"/>
        <v>1</v>
      </c>
      <c r="J27" s="1">
        <f t="shared" si="20"/>
        <v>1</v>
      </c>
    </row>
    <row r="28" spans="1:10" x14ac:dyDescent="0.2">
      <c r="A28" s="1" t="s">
        <v>64</v>
      </c>
      <c r="B28" s="1">
        <f t="shared" si="16"/>
        <v>119</v>
      </c>
      <c r="C28" s="1">
        <v>55</v>
      </c>
      <c r="D28" s="1">
        <v>64</v>
      </c>
      <c r="E28" s="1">
        <f t="shared" si="17"/>
        <v>118</v>
      </c>
      <c r="F28" s="1">
        <v>55</v>
      </c>
      <c r="G28" s="1">
        <v>63</v>
      </c>
      <c r="H28" s="1">
        <f t="shared" si="18"/>
        <v>1</v>
      </c>
      <c r="I28" s="1">
        <f t="shared" si="19"/>
        <v>0</v>
      </c>
      <c r="J28" s="1">
        <f t="shared" si="20"/>
        <v>1</v>
      </c>
    </row>
    <row r="29" spans="1:10" x14ac:dyDescent="0.2">
      <c r="A29" s="1" t="s">
        <v>65</v>
      </c>
      <c r="B29" s="1">
        <f t="shared" si="16"/>
        <v>198</v>
      </c>
      <c r="C29" s="1">
        <v>101</v>
      </c>
      <c r="D29" s="1">
        <v>97</v>
      </c>
      <c r="E29" s="1">
        <f t="shared" si="17"/>
        <v>197</v>
      </c>
      <c r="F29" s="1">
        <v>101</v>
      </c>
      <c r="G29" s="1">
        <v>96</v>
      </c>
      <c r="H29" s="1">
        <f t="shared" si="18"/>
        <v>1</v>
      </c>
      <c r="I29" s="1">
        <f t="shared" si="19"/>
        <v>0</v>
      </c>
      <c r="J29" s="1">
        <f t="shared" si="20"/>
        <v>1</v>
      </c>
    </row>
    <row r="30" spans="1:10" x14ac:dyDescent="0.2">
      <c r="A30" s="1" t="s">
        <v>66</v>
      </c>
      <c r="B30" s="1">
        <f t="shared" si="16"/>
        <v>196</v>
      </c>
      <c r="C30" s="1">
        <v>101</v>
      </c>
      <c r="D30" s="1">
        <v>95</v>
      </c>
      <c r="E30" s="1">
        <f t="shared" si="17"/>
        <v>196</v>
      </c>
      <c r="F30" s="1">
        <v>101</v>
      </c>
      <c r="G30" s="1">
        <v>95</v>
      </c>
      <c r="H30" s="1">
        <f t="shared" si="18"/>
        <v>0</v>
      </c>
      <c r="I30" s="1">
        <f t="shared" si="19"/>
        <v>0</v>
      </c>
      <c r="J30" s="1">
        <f t="shared" si="20"/>
        <v>0</v>
      </c>
    </row>
    <row r="31" spans="1:10" x14ac:dyDescent="0.2">
      <c r="A31" s="1" t="s">
        <v>67</v>
      </c>
      <c r="B31" s="1">
        <f t="shared" si="16"/>
        <v>98</v>
      </c>
      <c r="C31" s="1">
        <v>62</v>
      </c>
      <c r="D31" s="1">
        <v>36</v>
      </c>
      <c r="E31" s="1">
        <f t="shared" si="17"/>
        <v>98</v>
      </c>
      <c r="F31" s="1">
        <v>62</v>
      </c>
      <c r="G31" s="1">
        <v>36</v>
      </c>
      <c r="H31" s="1">
        <f t="shared" si="18"/>
        <v>0</v>
      </c>
      <c r="I31" s="1">
        <f t="shared" si="19"/>
        <v>0</v>
      </c>
      <c r="J31" s="1">
        <f t="shared" si="20"/>
        <v>0</v>
      </c>
    </row>
    <row r="32" spans="1:10" x14ac:dyDescent="0.2">
      <c r="A32" s="1" t="s">
        <v>68</v>
      </c>
      <c r="B32" s="1">
        <f t="shared" si="16"/>
        <v>40</v>
      </c>
      <c r="C32" s="1">
        <v>19</v>
      </c>
      <c r="D32" s="1">
        <v>21</v>
      </c>
      <c r="E32" s="1">
        <f t="shared" si="17"/>
        <v>40</v>
      </c>
      <c r="F32" s="1">
        <v>19</v>
      </c>
      <c r="G32" s="1">
        <v>21</v>
      </c>
      <c r="H32" s="1">
        <f t="shared" si="18"/>
        <v>0</v>
      </c>
      <c r="I32" s="1">
        <f t="shared" si="19"/>
        <v>0</v>
      </c>
      <c r="J32" s="1">
        <f t="shared" si="20"/>
        <v>0</v>
      </c>
    </row>
    <row r="33" spans="1:10" x14ac:dyDescent="0.2">
      <c r="A33" s="1" t="s">
        <v>69</v>
      </c>
      <c r="B33" s="1">
        <f t="shared" si="16"/>
        <v>7</v>
      </c>
      <c r="C33" s="1">
        <v>4</v>
      </c>
      <c r="D33" s="1">
        <v>3</v>
      </c>
      <c r="E33" s="1">
        <f t="shared" si="17"/>
        <v>7</v>
      </c>
      <c r="F33" s="1">
        <v>4</v>
      </c>
      <c r="G33" s="1">
        <v>3</v>
      </c>
      <c r="H33" s="1">
        <f t="shared" si="18"/>
        <v>0</v>
      </c>
      <c r="I33" s="1">
        <f t="shared" si="19"/>
        <v>0</v>
      </c>
      <c r="J33" s="1">
        <f t="shared" si="20"/>
        <v>0</v>
      </c>
    </row>
    <row r="35" spans="1:10" x14ac:dyDescent="0.2">
      <c r="A35" s="1" t="s">
        <v>45</v>
      </c>
    </row>
    <row r="36" spans="1:10" x14ac:dyDescent="0.2">
      <c r="A36" s="1" t="s">
        <v>12</v>
      </c>
      <c r="B36" s="1">
        <f>C36+D36</f>
        <v>5032</v>
      </c>
      <c r="C36" s="1">
        <f>SUM(C37:C49)-C38</f>
        <v>2658</v>
      </c>
      <c r="D36" s="1">
        <f t="shared" ref="D36" si="21">SUM(D37:D49)-D38</f>
        <v>2374</v>
      </c>
      <c r="E36" s="1">
        <f>F36+G36</f>
        <v>4169</v>
      </c>
      <c r="F36" s="1">
        <f t="shared" ref="F36" si="22">SUM(F37:F49)-F38</f>
        <v>2130</v>
      </c>
      <c r="G36" s="1">
        <f t="shared" ref="G36" si="23">SUM(G37:G49)-G38</f>
        <v>2039</v>
      </c>
      <c r="H36" s="1">
        <f>B36-E36</f>
        <v>863</v>
      </c>
      <c r="I36" s="1">
        <f t="shared" ref="I36:I49" si="24">C36-F36</f>
        <v>528</v>
      </c>
      <c r="J36" s="1">
        <f t="shared" ref="J36:J49" si="25">D36-G36</f>
        <v>335</v>
      </c>
    </row>
    <row r="37" spans="1:10" x14ac:dyDescent="0.2">
      <c r="A37" s="1" t="s">
        <v>57</v>
      </c>
      <c r="B37" s="1">
        <f t="shared" ref="B37:B49" si="26">C37+D37</f>
        <v>887</v>
      </c>
      <c r="C37" s="1">
        <v>468</v>
      </c>
      <c r="D37" s="1">
        <v>419</v>
      </c>
      <c r="E37" s="1">
        <f t="shared" ref="E37:E49" si="27">F37+G37</f>
        <v>710</v>
      </c>
      <c r="F37" s="1">
        <v>365</v>
      </c>
      <c r="G37" s="1">
        <v>345</v>
      </c>
      <c r="H37" s="1">
        <f t="shared" ref="H37:H49" si="28">B37-E37</f>
        <v>177</v>
      </c>
      <c r="I37" s="1">
        <f t="shared" si="24"/>
        <v>103</v>
      </c>
      <c r="J37" s="1">
        <f t="shared" si="25"/>
        <v>74</v>
      </c>
    </row>
    <row r="38" spans="1:10" x14ac:dyDescent="0.2">
      <c r="A38" s="1" t="s">
        <v>58</v>
      </c>
      <c r="B38" s="1">
        <f t="shared" si="26"/>
        <v>192</v>
      </c>
      <c r="C38" s="1">
        <v>104</v>
      </c>
      <c r="D38" s="1">
        <v>88</v>
      </c>
      <c r="E38" s="1">
        <f t="shared" si="27"/>
        <v>159</v>
      </c>
      <c r="F38" s="1">
        <v>83</v>
      </c>
      <c r="G38" s="1">
        <v>76</v>
      </c>
      <c r="H38" s="1">
        <f t="shared" si="28"/>
        <v>33</v>
      </c>
      <c r="I38" s="1">
        <f t="shared" si="24"/>
        <v>21</v>
      </c>
      <c r="J38" s="1">
        <f t="shared" si="25"/>
        <v>12</v>
      </c>
    </row>
    <row r="39" spans="1:10" x14ac:dyDescent="0.2">
      <c r="A39" s="1" t="s">
        <v>59</v>
      </c>
      <c r="B39" s="1">
        <f t="shared" si="26"/>
        <v>738</v>
      </c>
      <c r="C39" s="1">
        <v>371</v>
      </c>
      <c r="D39" s="1">
        <v>367</v>
      </c>
      <c r="E39" s="1">
        <f t="shared" si="27"/>
        <v>602</v>
      </c>
      <c r="F39" s="1">
        <v>302</v>
      </c>
      <c r="G39" s="1">
        <v>300</v>
      </c>
      <c r="H39" s="1">
        <f t="shared" si="28"/>
        <v>136</v>
      </c>
      <c r="I39" s="1">
        <f t="shared" si="24"/>
        <v>69</v>
      </c>
      <c r="J39" s="1">
        <f t="shared" si="25"/>
        <v>67</v>
      </c>
    </row>
    <row r="40" spans="1:10" x14ac:dyDescent="0.2">
      <c r="A40" s="1" t="s">
        <v>60</v>
      </c>
      <c r="B40" s="1">
        <f t="shared" si="26"/>
        <v>568</v>
      </c>
      <c r="C40" s="1">
        <v>305</v>
      </c>
      <c r="D40" s="1">
        <v>263</v>
      </c>
      <c r="E40" s="1">
        <f t="shared" si="27"/>
        <v>463</v>
      </c>
      <c r="F40" s="1">
        <v>237</v>
      </c>
      <c r="G40" s="1">
        <v>226</v>
      </c>
      <c r="H40" s="1">
        <f t="shared" si="28"/>
        <v>105</v>
      </c>
      <c r="I40" s="1">
        <f t="shared" si="24"/>
        <v>68</v>
      </c>
      <c r="J40" s="1">
        <f t="shared" si="25"/>
        <v>37</v>
      </c>
    </row>
    <row r="41" spans="1:10" x14ac:dyDescent="0.2">
      <c r="A41" s="1" t="s">
        <v>61</v>
      </c>
      <c r="B41" s="1">
        <f t="shared" si="26"/>
        <v>536</v>
      </c>
      <c r="C41" s="1">
        <v>289</v>
      </c>
      <c r="D41" s="1">
        <v>247</v>
      </c>
      <c r="E41" s="1">
        <f t="shared" si="27"/>
        <v>441</v>
      </c>
      <c r="F41" s="1">
        <v>234</v>
      </c>
      <c r="G41" s="1">
        <v>207</v>
      </c>
      <c r="H41" s="1">
        <f t="shared" si="28"/>
        <v>95</v>
      </c>
      <c r="I41" s="1">
        <f t="shared" si="24"/>
        <v>55</v>
      </c>
      <c r="J41" s="1">
        <f t="shared" si="25"/>
        <v>40</v>
      </c>
    </row>
    <row r="42" spans="1:10" x14ac:dyDescent="0.2">
      <c r="A42" s="1" t="s">
        <v>62</v>
      </c>
      <c r="B42" s="1">
        <f t="shared" si="26"/>
        <v>418</v>
      </c>
      <c r="C42" s="1">
        <v>225</v>
      </c>
      <c r="D42" s="1">
        <v>193</v>
      </c>
      <c r="E42" s="1">
        <f t="shared" si="27"/>
        <v>332</v>
      </c>
      <c r="F42" s="1">
        <v>165</v>
      </c>
      <c r="G42" s="1">
        <v>167</v>
      </c>
      <c r="H42" s="1">
        <f t="shared" si="28"/>
        <v>86</v>
      </c>
      <c r="I42" s="1">
        <f t="shared" si="24"/>
        <v>60</v>
      </c>
      <c r="J42" s="1">
        <f t="shared" si="25"/>
        <v>26</v>
      </c>
    </row>
    <row r="43" spans="1:10" x14ac:dyDescent="0.2">
      <c r="A43" s="1" t="s">
        <v>63</v>
      </c>
      <c r="B43" s="1">
        <f t="shared" si="26"/>
        <v>447</v>
      </c>
      <c r="C43" s="1">
        <v>219</v>
      </c>
      <c r="D43" s="1">
        <v>228</v>
      </c>
      <c r="E43" s="1">
        <f t="shared" si="27"/>
        <v>360</v>
      </c>
      <c r="F43" s="1">
        <v>164</v>
      </c>
      <c r="G43" s="1">
        <v>196</v>
      </c>
      <c r="H43" s="1">
        <f t="shared" si="28"/>
        <v>87</v>
      </c>
      <c r="I43" s="1">
        <f t="shared" si="24"/>
        <v>55</v>
      </c>
      <c r="J43" s="1">
        <f t="shared" si="25"/>
        <v>32</v>
      </c>
    </row>
    <row r="44" spans="1:10" x14ac:dyDescent="0.2">
      <c r="A44" s="1" t="s">
        <v>64</v>
      </c>
      <c r="B44" s="1">
        <f t="shared" si="26"/>
        <v>350</v>
      </c>
      <c r="C44" s="1">
        <v>196</v>
      </c>
      <c r="D44" s="1">
        <v>154</v>
      </c>
      <c r="E44" s="1">
        <f t="shared" si="27"/>
        <v>299</v>
      </c>
      <c r="F44" s="1">
        <v>161</v>
      </c>
      <c r="G44" s="1">
        <v>138</v>
      </c>
      <c r="H44" s="1">
        <f t="shared" si="28"/>
        <v>51</v>
      </c>
      <c r="I44" s="1">
        <f t="shared" si="24"/>
        <v>35</v>
      </c>
      <c r="J44" s="1">
        <f t="shared" si="25"/>
        <v>16</v>
      </c>
    </row>
    <row r="45" spans="1:10" x14ac:dyDescent="0.2">
      <c r="A45" s="1" t="s">
        <v>65</v>
      </c>
      <c r="B45" s="1">
        <f t="shared" si="26"/>
        <v>515</v>
      </c>
      <c r="C45" s="1">
        <v>277</v>
      </c>
      <c r="D45" s="1">
        <v>238</v>
      </c>
      <c r="E45" s="1">
        <f t="shared" si="27"/>
        <v>442</v>
      </c>
      <c r="F45" s="1">
        <v>231</v>
      </c>
      <c r="G45" s="1">
        <v>211</v>
      </c>
      <c r="H45" s="1">
        <f t="shared" si="28"/>
        <v>73</v>
      </c>
      <c r="I45" s="1">
        <f t="shared" si="24"/>
        <v>46</v>
      </c>
      <c r="J45" s="1">
        <f t="shared" si="25"/>
        <v>27</v>
      </c>
    </row>
    <row r="46" spans="1:10" x14ac:dyDescent="0.2">
      <c r="A46" s="1" t="s">
        <v>66</v>
      </c>
      <c r="B46" s="1">
        <f t="shared" si="26"/>
        <v>358</v>
      </c>
      <c r="C46" s="1">
        <v>203</v>
      </c>
      <c r="D46" s="1">
        <v>155</v>
      </c>
      <c r="E46" s="1">
        <f t="shared" si="27"/>
        <v>319</v>
      </c>
      <c r="F46" s="1">
        <v>175</v>
      </c>
      <c r="G46" s="1">
        <v>144</v>
      </c>
      <c r="H46" s="1">
        <f t="shared" si="28"/>
        <v>39</v>
      </c>
      <c r="I46" s="1">
        <f t="shared" si="24"/>
        <v>28</v>
      </c>
      <c r="J46" s="1">
        <f t="shared" si="25"/>
        <v>11</v>
      </c>
    </row>
    <row r="47" spans="1:10" x14ac:dyDescent="0.2">
      <c r="A47" s="1" t="s">
        <v>67</v>
      </c>
      <c r="B47" s="1">
        <f t="shared" si="26"/>
        <v>148</v>
      </c>
      <c r="C47" s="1">
        <v>79</v>
      </c>
      <c r="D47" s="1">
        <v>69</v>
      </c>
      <c r="E47" s="1">
        <f t="shared" si="27"/>
        <v>139</v>
      </c>
      <c r="F47" s="1">
        <v>73</v>
      </c>
      <c r="G47" s="1">
        <v>66</v>
      </c>
      <c r="H47" s="1">
        <f t="shared" si="28"/>
        <v>9</v>
      </c>
      <c r="I47" s="1">
        <f t="shared" si="24"/>
        <v>6</v>
      </c>
      <c r="J47" s="1">
        <f t="shared" si="25"/>
        <v>3</v>
      </c>
    </row>
    <row r="48" spans="1:10" x14ac:dyDescent="0.2">
      <c r="A48" s="1" t="s">
        <v>68</v>
      </c>
      <c r="B48" s="1">
        <f t="shared" si="26"/>
        <v>56</v>
      </c>
      <c r="C48" s="1">
        <v>20</v>
      </c>
      <c r="D48" s="1">
        <v>36</v>
      </c>
      <c r="E48" s="1">
        <f t="shared" si="27"/>
        <v>53</v>
      </c>
      <c r="F48" s="1">
        <v>19</v>
      </c>
      <c r="G48" s="1">
        <v>34</v>
      </c>
      <c r="H48" s="1">
        <f t="shared" si="28"/>
        <v>3</v>
      </c>
      <c r="I48" s="1">
        <f t="shared" si="24"/>
        <v>1</v>
      </c>
      <c r="J48" s="1">
        <f t="shared" si="25"/>
        <v>2</v>
      </c>
    </row>
    <row r="49" spans="1:10" x14ac:dyDescent="0.2">
      <c r="A49" s="1" t="s">
        <v>69</v>
      </c>
      <c r="B49" s="1">
        <f t="shared" si="26"/>
        <v>11</v>
      </c>
      <c r="C49" s="1">
        <v>6</v>
      </c>
      <c r="D49" s="1">
        <v>5</v>
      </c>
      <c r="E49" s="1">
        <f t="shared" si="27"/>
        <v>9</v>
      </c>
      <c r="F49" s="1">
        <v>4</v>
      </c>
      <c r="G49" s="1">
        <v>5</v>
      </c>
      <c r="H49" s="1">
        <f t="shared" si="28"/>
        <v>2</v>
      </c>
      <c r="I49" s="1">
        <f t="shared" si="24"/>
        <v>2</v>
      </c>
      <c r="J49" s="1">
        <f t="shared" si="25"/>
        <v>0</v>
      </c>
    </row>
    <row r="51" spans="1:10" x14ac:dyDescent="0.2">
      <c r="A51" s="1" t="s">
        <v>46</v>
      </c>
    </row>
    <row r="52" spans="1:10" x14ac:dyDescent="0.2">
      <c r="A52" s="1" t="s">
        <v>12</v>
      </c>
      <c r="B52" s="1">
        <f>C52+D52</f>
        <v>2777</v>
      </c>
      <c r="C52" s="1">
        <f>SUM(C53:C65)-C54</f>
        <v>1382</v>
      </c>
      <c r="D52" s="1">
        <f t="shared" ref="D52" si="29">SUM(D53:D65)-D54</f>
        <v>1395</v>
      </c>
      <c r="E52" s="1">
        <f>F52+G52</f>
        <v>2542</v>
      </c>
      <c r="F52" s="1">
        <f t="shared" ref="F52" si="30">SUM(F53:F65)-F54</f>
        <v>1262</v>
      </c>
      <c r="G52" s="1">
        <f t="shared" ref="G52" si="31">SUM(G53:G65)-G54</f>
        <v>1280</v>
      </c>
      <c r="H52" s="1">
        <f>B52-E52</f>
        <v>235</v>
      </c>
      <c r="I52" s="1">
        <f t="shared" ref="I52:I65" si="32">C52-F52</f>
        <v>120</v>
      </c>
      <c r="J52" s="1">
        <f t="shared" ref="J52:J65" si="33">D52-G52</f>
        <v>115</v>
      </c>
    </row>
    <row r="53" spans="1:10" x14ac:dyDescent="0.2">
      <c r="A53" s="1" t="s">
        <v>57</v>
      </c>
      <c r="B53" s="1">
        <f t="shared" ref="B53:B65" si="34">C53+D53</f>
        <v>438</v>
      </c>
      <c r="C53" s="1">
        <v>220</v>
      </c>
      <c r="D53" s="1">
        <v>218</v>
      </c>
      <c r="E53" s="1">
        <f t="shared" ref="E53:E65" si="35">F53+G53</f>
        <v>394</v>
      </c>
      <c r="F53" s="1">
        <v>203</v>
      </c>
      <c r="G53" s="1">
        <v>191</v>
      </c>
      <c r="H53" s="1">
        <f t="shared" ref="H53:H65" si="36">B53-E53</f>
        <v>44</v>
      </c>
      <c r="I53" s="1">
        <f t="shared" si="32"/>
        <v>17</v>
      </c>
      <c r="J53" s="1">
        <f t="shared" si="33"/>
        <v>27</v>
      </c>
    </row>
    <row r="54" spans="1:10" x14ac:dyDescent="0.2">
      <c r="A54" s="1" t="s">
        <v>58</v>
      </c>
      <c r="B54" s="1">
        <f t="shared" si="34"/>
        <v>97</v>
      </c>
      <c r="C54" s="1">
        <v>41</v>
      </c>
      <c r="D54" s="1">
        <v>56</v>
      </c>
      <c r="E54" s="1">
        <f t="shared" si="35"/>
        <v>85</v>
      </c>
      <c r="F54" s="1">
        <v>38</v>
      </c>
      <c r="G54" s="1">
        <v>47</v>
      </c>
      <c r="H54" s="1">
        <f t="shared" si="36"/>
        <v>12</v>
      </c>
      <c r="I54" s="1">
        <f t="shared" si="32"/>
        <v>3</v>
      </c>
      <c r="J54" s="1">
        <f t="shared" si="33"/>
        <v>9</v>
      </c>
    </row>
    <row r="55" spans="1:10" x14ac:dyDescent="0.2">
      <c r="A55" s="1" t="s">
        <v>59</v>
      </c>
      <c r="B55" s="1">
        <f t="shared" si="34"/>
        <v>389</v>
      </c>
      <c r="C55" s="1">
        <v>191</v>
      </c>
      <c r="D55" s="1">
        <v>198</v>
      </c>
      <c r="E55" s="1">
        <f t="shared" si="35"/>
        <v>348</v>
      </c>
      <c r="F55" s="1">
        <v>172</v>
      </c>
      <c r="G55" s="1">
        <v>176</v>
      </c>
      <c r="H55" s="1">
        <f t="shared" si="36"/>
        <v>41</v>
      </c>
      <c r="I55" s="1">
        <f t="shared" si="32"/>
        <v>19</v>
      </c>
      <c r="J55" s="1">
        <f t="shared" si="33"/>
        <v>22</v>
      </c>
    </row>
    <row r="56" spans="1:10" x14ac:dyDescent="0.2">
      <c r="A56" s="1" t="s">
        <v>60</v>
      </c>
      <c r="B56" s="1">
        <f t="shared" si="34"/>
        <v>387</v>
      </c>
      <c r="C56" s="1">
        <v>202</v>
      </c>
      <c r="D56" s="1">
        <v>185</v>
      </c>
      <c r="E56" s="1">
        <f t="shared" si="35"/>
        <v>343</v>
      </c>
      <c r="F56" s="1">
        <v>179</v>
      </c>
      <c r="G56" s="1">
        <v>164</v>
      </c>
      <c r="H56" s="1">
        <f t="shared" si="36"/>
        <v>44</v>
      </c>
      <c r="I56" s="1">
        <f t="shared" si="32"/>
        <v>23</v>
      </c>
      <c r="J56" s="1">
        <f t="shared" si="33"/>
        <v>21</v>
      </c>
    </row>
    <row r="57" spans="1:10" x14ac:dyDescent="0.2">
      <c r="A57" s="1" t="s">
        <v>61</v>
      </c>
      <c r="B57" s="1">
        <f t="shared" si="34"/>
        <v>263</v>
      </c>
      <c r="C57" s="1">
        <v>123</v>
      </c>
      <c r="D57" s="1">
        <v>140</v>
      </c>
      <c r="E57" s="1">
        <f t="shared" si="35"/>
        <v>248</v>
      </c>
      <c r="F57" s="1">
        <v>116</v>
      </c>
      <c r="G57" s="1">
        <v>132</v>
      </c>
      <c r="H57" s="1">
        <f t="shared" si="36"/>
        <v>15</v>
      </c>
      <c r="I57" s="1">
        <f t="shared" si="32"/>
        <v>7</v>
      </c>
      <c r="J57" s="1">
        <f t="shared" si="33"/>
        <v>8</v>
      </c>
    </row>
    <row r="58" spans="1:10" x14ac:dyDescent="0.2">
      <c r="A58" s="1" t="s">
        <v>62</v>
      </c>
      <c r="B58" s="1">
        <f t="shared" si="34"/>
        <v>221</v>
      </c>
      <c r="C58" s="1">
        <v>96</v>
      </c>
      <c r="D58" s="1">
        <v>125</v>
      </c>
      <c r="E58" s="1">
        <f t="shared" si="35"/>
        <v>200</v>
      </c>
      <c r="F58" s="1">
        <v>84</v>
      </c>
      <c r="G58" s="1">
        <v>116</v>
      </c>
      <c r="H58" s="1">
        <f t="shared" si="36"/>
        <v>21</v>
      </c>
      <c r="I58" s="1">
        <f t="shared" si="32"/>
        <v>12</v>
      </c>
      <c r="J58" s="1">
        <f t="shared" si="33"/>
        <v>9</v>
      </c>
    </row>
    <row r="59" spans="1:10" x14ac:dyDescent="0.2">
      <c r="A59" s="1" t="s">
        <v>63</v>
      </c>
      <c r="B59" s="1">
        <f t="shared" si="34"/>
        <v>198</v>
      </c>
      <c r="C59" s="1">
        <v>98</v>
      </c>
      <c r="D59" s="1">
        <v>100</v>
      </c>
      <c r="E59" s="1">
        <f t="shared" si="35"/>
        <v>188</v>
      </c>
      <c r="F59" s="1">
        <v>91</v>
      </c>
      <c r="G59" s="1">
        <v>97</v>
      </c>
      <c r="H59" s="1">
        <f t="shared" si="36"/>
        <v>10</v>
      </c>
      <c r="I59" s="1">
        <f t="shared" si="32"/>
        <v>7</v>
      </c>
      <c r="J59" s="1">
        <f t="shared" si="33"/>
        <v>3</v>
      </c>
    </row>
    <row r="60" spans="1:10" x14ac:dyDescent="0.2">
      <c r="A60" s="1" t="s">
        <v>64</v>
      </c>
      <c r="B60" s="1">
        <f t="shared" si="34"/>
        <v>197</v>
      </c>
      <c r="C60" s="1">
        <v>105</v>
      </c>
      <c r="D60" s="1">
        <v>92</v>
      </c>
      <c r="E60" s="1">
        <f t="shared" si="35"/>
        <v>185</v>
      </c>
      <c r="F60" s="1">
        <v>98</v>
      </c>
      <c r="G60" s="1">
        <v>87</v>
      </c>
      <c r="H60" s="1">
        <f t="shared" si="36"/>
        <v>12</v>
      </c>
      <c r="I60" s="1">
        <f t="shared" si="32"/>
        <v>7</v>
      </c>
      <c r="J60" s="1">
        <f t="shared" si="33"/>
        <v>5</v>
      </c>
    </row>
    <row r="61" spans="1:10" x14ac:dyDescent="0.2">
      <c r="A61" s="1" t="s">
        <v>65</v>
      </c>
      <c r="B61" s="1">
        <f t="shared" si="34"/>
        <v>292</v>
      </c>
      <c r="C61" s="1">
        <v>136</v>
      </c>
      <c r="D61" s="1">
        <v>156</v>
      </c>
      <c r="E61" s="1">
        <f t="shared" si="35"/>
        <v>274</v>
      </c>
      <c r="F61" s="1">
        <v>127</v>
      </c>
      <c r="G61" s="1">
        <v>147</v>
      </c>
      <c r="H61" s="1">
        <f t="shared" si="36"/>
        <v>18</v>
      </c>
      <c r="I61" s="1">
        <f t="shared" si="32"/>
        <v>9</v>
      </c>
      <c r="J61" s="1">
        <f t="shared" si="33"/>
        <v>9</v>
      </c>
    </row>
    <row r="62" spans="1:10" x14ac:dyDescent="0.2">
      <c r="A62" s="1" t="s">
        <v>66</v>
      </c>
      <c r="B62" s="1">
        <f t="shared" si="34"/>
        <v>227</v>
      </c>
      <c r="C62" s="1">
        <v>132</v>
      </c>
      <c r="D62" s="1">
        <v>95</v>
      </c>
      <c r="E62" s="1">
        <f t="shared" si="35"/>
        <v>209</v>
      </c>
      <c r="F62" s="1">
        <v>118</v>
      </c>
      <c r="G62" s="1">
        <v>91</v>
      </c>
      <c r="H62" s="1">
        <f t="shared" si="36"/>
        <v>18</v>
      </c>
      <c r="I62" s="1">
        <f t="shared" si="32"/>
        <v>14</v>
      </c>
      <c r="J62" s="1">
        <f t="shared" si="33"/>
        <v>4</v>
      </c>
    </row>
    <row r="63" spans="1:10" x14ac:dyDescent="0.2">
      <c r="A63" s="1" t="s">
        <v>67</v>
      </c>
      <c r="B63" s="1">
        <f t="shared" si="34"/>
        <v>108</v>
      </c>
      <c r="C63" s="1">
        <v>56</v>
      </c>
      <c r="D63" s="1">
        <v>52</v>
      </c>
      <c r="E63" s="1">
        <f t="shared" si="35"/>
        <v>99</v>
      </c>
      <c r="F63" s="1">
        <v>51</v>
      </c>
      <c r="G63" s="1">
        <v>48</v>
      </c>
      <c r="H63" s="1">
        <f t="shared" si="36"/>
        <v>9</v>
      </c>
      <c r="I63" s="1">
        <f t="shared" si="32"/>
        <v>5</v>
      </c>
      <c r="J63" s="1">
        <f t="shared" si="33"/>
        <v>4</v>
      </c>
    </row>
    <row r="64" spans="1:10" x14ac:dyDescent="0.2">
      <c r="A64" s="1" t="s">
        <v>68</v>
      </c>
      <c r="B64" s="1">
        <f t="shared" si="34"/>
        <v>48</v>
      </c>
      <c r="C64" s="1">
        <v>21</v>
      </c>
      <c r="D64" s="1">
        <v>27</v>
      </c>
      <c r="E64" s="1">
        <f t="shared" si="35"/>
        <v>45</v>
      </c>
      <c r="F64" s="1">
        <v>21</v>
      </c>
      <c r="G64" s="1">
        <v>24</v>
      </c>
      <c r="H64" s="1">
        <f t="shared" si="36"/>
        <v>3</v>
      </c>
      <c r="I64" s="1">
        <f t="shared" si="32"/>
        <v>0</v>
      </c>
      <c r="J64" s="1">
        <f t="shared" si="33"/>
        <v>3</v>
      </c>
    </row>
    <row r="65" spans="1:10" x14ac:dyDescent="0.2">
      <c r="A65" s="1" t="s">
        <v>69</v>
      </c>
      <c r="B65" s="1">
        <f t="shared" si="34"/>
        <v>9</v>
      </c>
      <c r="C65" s="1">
        <v>2</v>
      </c>
      <c r="D65" s="1">
        <v>7</v>
      </c>
      <c r="E65" s="1">
        <f t="shared" si="35"/>
        <v>9</v>
      </c>
      <c r="F65" s="1">
        <v>2</v>
      </c>
      <c r="G65" s="1">
        <v>7</v>
      </c>
      <c r="H65" s="1">
        <f t="shared" si="36"/>
        <v>0</v>
      </c>
      <c r="I65" s="1">
        <f t="shared" si="32"/>
        <v>0</v>
      </c>
      <c r="J65" s="1">
        <f t="shared" si="33"/>
        <v>0</v>
      </c>
    </row>
    <row r="66" spans="1:10" x14ac:dyDescent="0.2">
      <c r="A66" s="36" t="s">
        <v>128</v>
      </c>
      <c r="B66" s="36"/>
      <c r="C66" s="36"/>
      <c r="D66" s="36"/>
      <c r="E66" s="36"/>
      <c r="F66" s="36"/>
      <c r="G66" s="36"/>
      <c r="H66" s="36"/>
      <c r="I66" s="36"/>
      <c r="J66" s="36"/>
    </row>
    <row r="68" spans="1:10" x14ac:dyDescent="0.2">
      <c r="A68" s="1" t="s">
        <v>73</v>
      </c>
    </row>
    <row r="69" spans="1:10" x14ac:dyDescent="0.2">
      <c r="A69" s="4"/>
      <c r="B69" s="6" t="s">
        <v>9</v>
      </c>
      <c r="C69" s="6"/>
      <c r="D69" s="6"/>
      <c r="E69" s="6" t="s">
        <v>53</v>
      </c>
      <c r="F69" s="6"/>
      <c r="G69" s="6"/>
      <c r="H69" s="6" t="s">
        <v>72</v>
      </c>
      <c r="I69" s="6"/>
      <c r="J69" s="7"/>
    </row>
    <row r="70" spans="1:10" x14ac:dyDescent="0.2">
      <c r="A70" s="5"/>
      <c r="B70" s="2" t="s">
        <v>9</v>
      </c>
      <c r="C70" s="2" t="s">
        <v>70</v>
      </c>
      <c r="D70" s="2" t="s">
        <v>71</v>
      </c>
      <c r="E70" s="2" t="s">
        <v>9</v>
      </c>
      <c r="F70" s="2" t="s">
        <v>70</v>
      </c>
      <c r="G70" s="2" t="s">
        <v>71</v>
      </c>
      <c r="H70" s="2" t="s">
        <v>9</v>
      </c>
      <c r="I70" s="2" t="s">
        <v>70</v>
      </c>
      <c r="J70" s="3" t="s">
        <v>71</v>
      </c>
    </row>
    <row r="71" spans="1:10" x14ac:dyDescent="0.2">
      <c r="A71" s="1" t="s">
        <v>47</v>
      </c>
    </row>
    <row r="72" spans="1:10" x14ac:dyDescent="0.2">
      <c r="A72" s="1" t="s">
        <v>12</v>
      </c>
      <c r="B72" s="1">
        <f>C72+D72</f>
        <v>99</v>
      </c>
      <c r="C72" s="1">
        <f>SUM(C73:C85)-C74</f>
        <v>52</v>
      </c>
      <c r="D72" s="1">
        <f t="shared" ref="D72" si="37">SUM(D73:D85)-D74</f>
        <v>47</v>
      </c>
      <c r="E72" s="1">
        <f>F72+G72</f>
        <v>93</v>
      </c>
      <c r="F72" s="1">
        <f t="shared" ref="F72" si="38">SUM(F73:F85)-F74</f>
        <v>50</v>
      </c>
      <c r="G72" s="1">
        <f t="shared" ref="G72" si="39">SUM(G73:G85)-G74</f>
        <v>43</v>
      </c>
      <c r="H72" s="1">
        <f>B72-E72</f>
        <v>6</v>
      </c>
      <c r="I72" s="1">
        <f t="shared" ref="I72:I85" si="40">C72-F72</f>
        <v>2</v>
      </c>
      <c r="J72" s="1">
        <f t="shared" ref="J72:J85" si="41">D72-G72</f>
        <v>4</v>
      </c>
    </row>
    <row r="73" spans="1:10" x14ac:dyDescent="0.2">
      <c r="A73" s="1" t="s">
        <v>57</v>
      </c>
      <c r="B73" s="1">
        <f t="shared" ref="B73:B85" si="42">C73+D73</f>
        <v>18</v>
      </c>
      <c r="C73" s="1">
        <v>9</v>
      </c>
      <c r="D73" s="1">
        <v>9</v>
      </c>
      <c r="E73" s="1">
        <f t="shared" ref="E73:E85" si="43">F73+G73</f>
        <v>16</v>
      </c>
      <c r="F73" s="1">
        <v>8</v>
      </c>
      <c r="G73" s="1">
        <v>8</v>
      </c>
      <c r="H73" s="1">
        <f t="shared" ref="H73:H85" si="44">B73-E73</f>
        <v>2</v>
      </c>
      <c r="I73" s="1">
        <f t="shared" si="40"/>
        <v>1</v>
      </c>
      <c r="J73" s="1">
        <f t="shared" si="41"/>
        <v>1</v>
      </c>
    </row>
    <row r="74" spans="1:10" x14ac:dyDescent="0.2">
      <c r="A74" s="1" t="s">
        <v>58</v>
      </c>
      <c r="B74" s="1">
        <f t="shared" si="42"/>
        <v>3</v>
      </c>
      <c r="C74" s="1">
        <v>1</v>
      </c>
      <c r="D74" s="1">
        <v>2</v>
      </c>
      <c r="E74" s="1">
        <f t="shared" si="43"/>
        <v>3</v>
      </c>
      <c r="F74" s="1">
        <v>1</v>
      </c>
      <c r="G74" s="1">
        <v>2</v>
      </c>
      <c r="H74" s="1">
        <f t="shared" si="44"/>
        <v>0</v>
      </c>
      <c r="I74" s="1">
        <f t="shared" si="40"/>
        <v>0</v>
      </c>
      <c r="J74" s="1">
        <f t="shared" si="41"/>
        <v>0</v>
      </c>
    </row>
    <row r="75" spans="1:10" x14ac:dyDescent="0.2">
      <c r="A75" s="1" t="s">
        <v>59</v>
      </c>
      <c r="B75" s="1">
        <f t="shared" si="42"/>
        <v>17</v>
      </c>
      <c r="C75" s="1">
        <v>8</v>
      </c>
      <c r="D75" s="1">
        <v>9</v>
      </c>
      <c r="E75" s="1">
        <f t="shared" si="43"/>
        <v>16</v>
      </c>
      <c r="F75" s="1">
        <v>8</v>
      </c>
      <c r="G75" s="1">
        <v>8</v>
      </c>
      <c r="H75" s="1">
        <f t="shared" si="44"/>
        <v>1</v>
      </c>
      <c r="I75" s="1">
        <f t="shared" si="40"/>
        <v>0</v>
      </c>
      <c r="J75" s="1">
        <f t="shared" si="41"/>
        <v>1</v>
      </c>
    </row>
    <row r="76" spans="1:10" x14ac:dyDescent="0.2">
      <c r="A76" s="1" t="s">
        <v>60</v>
      </c>
      <c r="B76" s="1">
        <f t="shared" si="42"/>
        <v>7</v>
      </c>
      <c r="C76" s="1">
        <v>5</v>
      </c>
      <c r="D76" s="1">
        <v>2</v>
      </c>
      <c r="E76" s="1">
        <f t="shared" si="43"/>
        <v>7</v>
      </c>
      <c r="F76" s="1">
        <v>5</v>
      </c>
      <c r="G76" s="1">
        <v>2</v>
      </c>
      <c r="H76" s="1">
        <f t="shared" si="44"/>
        <v>0</v>
      </c>
      <c r="I76" s="1">
        <f t="shared" si="40"/>
        <v>0</v>
      </c>
      <c r="J76" s="1">
        <f t="shared" si="41"/>
        <v>0</v>
      </c>
    </row>
    <row r="77" spans="1:10" x14ac:dyDescent="0.2">
      <c r="A77" s="1" t="s">
        <v>61</v>
      </c>
      <c r="B77" s="1">
        <f t="shared" si="42"/>
        <v>6</v>
      </c>
      <c r="C77" s="1">
        <v>3</v>
      </c>
      <c r="D77" s="1">
        <v>3</v>
      </c>
      <c r="E77" s="1">
        <f t="shared" si="43"/>
        <v>6</v>
      </c>
      <c r="F77" s="1">
        <v>3</v>
      </c>
      <c r="G77" s="1">
        <v>3</v>
      </c>
      <c r="H77" s="1">
        <f t="shared" si="44"/>
        <v>0</v>
      </c>
      <c r="I77" s="1">
        <f t="shared" si="40"/>
        <v>0</v>
      </c>
      <c r="J77" s="1">
        <f t="shared" si="41"/>
        <v>0</v>
      </c>
    </row>
    <row r="78" spans="1:10" x14ac:dyDescent="0.2">
      <c r="A78" s="1" t="s">
        <v>62</v>
      </c>
      <c r="B78" s="1">
        <f t="shared" si="42"/>
        <v>12</v>
      </c>
      <c r="C78" s="1">
        <v>5</v>
      </c>
      <c r="D78" s="1">
        <v>7</v>
      </c>
      <c r="E78" s="1">
        <f t="shared" si="43"/>
        <v>11</v>
      </c>
      <c r="F78" s="1">
        <v>5</v>
      </c>
      <c r="G78" s="1">
        <v>6</v>
      </c>
      <c r="H78" s="1">
        <f t="shared" si="44"/>
        <v>1</v>
      </c>
      <c r="I78" s="1">
        <f t="shared" si="40"/>
        <v>0</v>
      </c>
      <c r="J78" s="1">
        <f t="shared" si="41"/>
        <v>1</v>
      </c>
    </row>
    <row r="79" spans="1:10" x14ac:dyDescent="0.2">
      <c r="A79" s="1" t="s">
        <v>63</v>
      </c>
      <c r="B79" s="1">
        <f t="shared" si="42"/>
        <v>13</v>
      </c>
      <c r="C79" s="1">
        <v>7</v>
      </c>
      <c r="D79" s="1">
        <v>6</v>
      </c>
      <c r="E79" s="1">
        <f t="shared" si="43"/>
        <v>12</v>
      </c>
      <c r="F79" s="1">
        <v>7</v>
      </c>
      <c r="G79" s="1">
        <v>5</v>
      </c>
      <c r="H79" s="1">
        <f t="shared" si="44"/>
        <v>1</v>
      </c>
      <c r="I79" s="1">
        <f t="shared" si="40"/>
        <v>0</v>
      </c>
      <c r="J79" s="1">
        <f t="shared" si="41"/>
        <v>1</v>
      </c>
    </row>
    <row r="80" spans="1:10" x14ac:dyDescent="0.2">
      <c r="A80" s="1" t="s">
        <v>64</v>
      </c>
      <c r="B80" s="1">
        <f t="shared" si="42"/>
        <v>6</v>
      </c>
      <c r="C80" s="1">
        <v>3</v>
      </c>
      <c r="D80" s="1">
        <v>3</v>
      </c>
      <c r="E80" s="1">
        <f t="shared" si="43"/>
        <v>5</v>
      </c>
      <c r="F80" s="1">
        <v>2</v>
      </c>
      <c r="G80" s="1">
        <v>3</v>
      </c>
      <c r="H80" s="1">
        <f t="shared" si="44"/>
        <v>1</v>
      </c>
      <c r="I80" s="1">
        <f t="shared" si="40"/>
        <v>1</v>
      </c>
      <c r="J80" s="1">
        <f t="shared" si="41"/>
        <v>0</v>
      </c>
    </row>
    <row r="81" spans="1:10" x14ac:dyDescent="0.2">
      <c r="A81" s="1" t="s">
        <v>65</v>
      </c>
      <c r="B81" s="1">
        <f t="shared" si="42"/>
        <v>7</v>
      </c>
      <c r="C81" s="1">
        <v>4</v>
      </c>
      <c r="D81" s="1">
        <v>3</v>
      </c>
      <c r="E81" s="1">
        <f t="shared" si="43"/>
        <v>7</v>
      </c>
      <c r="F81" s="1">
        <v>4</v>
      </c>
      <c r="G81" s="1">
        <v>3</v>
      </c>
      <c r="H81" s="1">
        <f t="shared" si="44"/>
        <v>0</v>
      </c>
      <c r="I81" s="1">
        <f t="shared" si="40"/>
        <v>0</v>
      </c>
      <c r="J81" s="1">
        <f t="shared" si="41"/>
        <v>0</v>
      </c>
    </row>
    <row r="82" spans="1:10" x14ac:dyDescent="0.2">
      <c r="A82" s="1" t="s">
        <v>66</v>
      </c>
      <c r="B82" s="1">
        <f t="shared" si="42"/>
        <v>11</v>
      </c>
      <c r="C82" s="1">
        <v>7</v>
      </c>
      <c r="D82" s="1">
        <v>4</v>
      </c>
      <c r="E82" s="1">
        <f t="shared" si="43"/>
        <v>11</v>
      </c>
      <c r="F82" s="1">
        <v>7</v>
      </c>
      <c r="G82" s="1">
        <v>4</v>
      </c>
      <c r="H82" s="1">
        <f t="shared" si="44"/>
        <v>0</v>
      </c>
      <c r="I82" s="1">
        <f t="shared" si="40"/>
        <v>0</v>
      </c>
      <c r="J82" s="1">
        <f t="shared" si="41"/>
        <v>0</v>
      </c>
    </row>
    <row r="83" spans="1:10" x14ac:dyDescent="0.2">
      <c r="A83" s="1" t="s">
        <v>67</v>
      </c>
      <c r="B83" s="1">
        <f t="shared" si="42"/>
        <v>2</v>
      </c>
      <c r="C83" s="1">
        <v>1</v>
      </c>
      <c r="D83" s="1">
        <v>1</v>
      </c>
      <c r="E83" s="1">
        <f t="shared" si="43"/>
        <v>2</v>
      </c>
      <c r="F83" s="1">
        <v>1</v>
      </c>
      <c r="G83" s="1">
        <v>1</v>
      </c>
      <c r="H83" s="1">
        <f t="shared" si="44"/>
        <v>0</v>
      </c>
      <c r="I83" s="1">
        <f t="shared" si="40"/>
        <v>0</v>
      </c>
      <c r="J83" s="1">
        <f t="shared" si="41"/>
        <v>0</v>
      </c>
    </row>
    <row r="84" spans="1:10" x14ac:dyDescent="0.2">
      <c r="A84" s="1" t="s">
        <v>68</v>
      </c>
      <c r="B84" s="1">
        <f t="shared" si="42"/>
        <v>0</v>
      </c>
      <c r="C84" s="1">
        <v>0</v>
      </c>
      <c r="D84" s="1">
        <v>0</v>
      </c>
      <c r="E84" s="1">
        <f t="shared" si="43"/>
        <v>0</v>
      </c>
      <c r="F84" s="1">
        <v>0</v>
      </c>
      <c r="G84" s="1">
        <v>0</v>
      </c>
      <c r="H84" s="1">
        <f t="shared" si="44"/>
        <v>0</v>
      </c>
      <c r="I84" s="1">
        <f t="shared" si="40"/>
        <v>0</v>
      </c>
      <c r="J84" s="1">
        <f t="shared" si="41"/>
        <v>0</v>
      </c>
    </row>
    <row r="85" spans="1:10" x14ac:dyDescent="0.2">
      <c r="A85" s="1" t="s">
        <v>69</v>
      </c>
      <c r="B85" s="1">
        <f t="shared" si="42"/>
        <v>0</v>
      </c>
      <c r="C85" s="1">
        <v>0</v>
      </c>
      <c r="D85" s="1">
        <v>0</v>
      </c>
      <c r="E85" s="1">
        <f t="shared" si="43"/>
        <v>0</v>
      </c>
      <c r="F85" s="1">
        <v>0</v>
      </c>
      <c r="G85" s="1">
        <v>0</v>
      </c>
      <c r="H85" s="1">
        <f t="shared" si="44"/>
        <v>0</v>
      </c>
      <c r="I85" s="1">
        <f t="shared" si="40"/>
        <v>0</v>
      </c>
      <c r="J85" s="1">
        <f t="shared" si="41"/>
        <v>0</v>
      </c>
    </row>
    <row r="86" spans="1:10" x14ac:dyDescent="0.2">
      <c r="A86" s="36" t="s">
        <v>128</v>
      </c>
      <c r="B86" s="36"/>
      <c r="C86" s="36"/>
      <c r="D86" s="36"/>
      <c r="E86" s="36"/>
      <c r="F86" s="36"/>
      <c r="G86" s="36"/>
      <c r="H86" s="36"/>
      <c r="I86" s="36"/>
      <c r="J86" s="36"/>
    </row>
  </sheetData>
  <mergeCells count="6">
    <mergeCell ref="B2:D2"/>
    <mergeCell ref="E2:G2"/>
    <mergeCell ref="H2:J2"/>
    <mergeCell ref="B69:D69"/>
    <mergeCell ref="E69:G69"/>
    <mergeCell ref="H69:J69"/>
  </mergeCells>
  <phoneticPr fontId="0" type="noConversion"/>
  <pageMargins left="0.75" right="0.75" top="1" bottom="1" header="0.5" footer="0.5"/>
  <pageSetup orientation="portrait" r:id="rId1"/>
  <headerFooter alignWithMargins="0"/>
  <rowBreaks count="1" manualBreakCount="1"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American Samoa 1930</vt:lpstr>
      <vt:lpstr>Density</vt:lpstr>
      <vt:lpstr>Nativity Ethn</vt:lpstr>
      <vt:lpstr>Age Ethn</vt:lpstr>
      <vt:lpstr>School Attendance</vt:lpstr>
      <vt:lpstr>Illiteracy</vt:lpstr>
      <vt:lpstr>Marital</vt:lpstr>
      <vt:lpstr>Occupation</vt:lpstr>
      <vt:lpstr>Age Sex Dist</vt:lpstr>
      <vt:lpstr>Gnl Districts</vt:lpstr>
    </vt:vector>
  </TitlesOfParts>
  <Company>US Census Bureau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Population Division</dc:creator>
  <cp:lastModifiedBy>Michael Levin</cp:lastModifiedBy>
  <dcterms:created xsi:type="dcterms:W3CDTF">2005-07-20T06:10:46Z</dcterms:created>
  <dcterms:modified xsi:type="dcterms:W3CDTF">2020-04-08T18:54:10Z</dcterms:modified>
</cp:coreProperties>
</file>