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20\"/>
    </mc:Choice>
  </mc:AlternateContent>
  <xr:revisionPtr revIDLastSave="0" documentId="13_ncr:1_{2CEA0BBB-9F20-4ADC-8CB3-DF018CE7B04A}" xr6:coauthVersionLast="47" xr6:coauthVersionMax="47" xr10:uidLastSave="{00000000-0000-0000-0000-000000000000}"/>
  <bookViews>
    <workbookView xWindow="-96" yWindow="-96" windowWidth="23232" windowHeight="13872" xr2:uid="{9BF0B329-4398-4825-8DBF-232E032E172B}"/>
  </bookViews>
  <sheets>
    <sheet name="Age Sex 2020" sheetId="1" r:id="rId1"/>
    <sheet name="Sheet1" sheetId="32" r:id="rId2"/>
    <sheet name="Relationship" sheetId="2" r:id="rId3"/>
    <sheet name="Ethnicity" sheetId="3" r:id="rId4"/>
    <sheet name="Citizenship" sheetId="4" r:id="rId5"/>
    <sheet name="Marital" sheetId="5" r:id="rId6"/>
    <sheet name="SMAM" sheetId="33" r:id="rId7"/>
    <sheet name="Religion" sheetId="6" r:id="rId8"/>
    <sheet name="Birthplace" sheetId="7" r:id="rId9"/>
    <sheet name="Usual Res" sheetId="8" r:id="rId10"/>
    <sheet name="Prev residence" sheetId="9" r:id="rId11"/>
    <sheet name="Reason moved" sheetId="10" r:id="rId12"/>
    <sheet name="Current usual" sheetId="11" r:id="rId13"/>
    <sheet name="Usual res2" sheetId="12" r:id="rId14"/>
    <sheet name="Usual in out" sheetId="13" r:id="rId15"/>
    <sheet name="Home island" sheetId="14" r:id="rId16"/>
    <sheet name="Res 2015" sheetId="15" r:id="rId17"/>
    <sheet name="Div res 2015" sheetId="16" r:id="rId18"/>
    <sheet name="Migration stat" sheetId="17" r:id="rId19"/>
    <sheet name="Schooling" sheetId="18" r:id="rId20"/>
    <sheet name="Educa Attn" sheetId="19" r:id="rId21"/>
    <sheet name="Current school" sheetId="20" r:id="rId22"/>
    <sheet name="Grade attending" sheetId="21" r:id="rId23"/>
    <sheet name="Literacy" sheetId="22" r:id="rId24"/>
    <sheet name="Econ actv" sheetId="23" r:id="rId25"/>
    <sheet name="Hrs worked" sheetId="24" r:id="rId26"/>
    <sheet name="Looking " sheetId="25" r:id="rId27"/>
    <sheet name="Occupation" sheetId="26" r:id="rId28"/>
    <sheet name="Industry" sheetId="27" r:id="rId29"/>
    <sheet name="Work place" sheetId="28" r:id="rId30"/>
    <sheet name="Employ status" sheetId="29" r:id="rId31"/>
    <sheet name="Hrs worked 2" sheetId="30" r:id="rId32"/>
    <sheet name="Subsistence" sheetId="31" r:id="rId3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B6" i="2"/>
  <c r="C5" i="2"/>
  <c r="D5" i="2"/>
  <c r="E5" i="2"/>
  <c r="F5" i="2"/>
  <c r="G5" i="2"/>
  <c r="B5" i="2"/>
  <c r="J67" i="33"/>
  <c r="I67" i="33"/>
  <c r="H67" i="33"/>
  <c r="J66" i="33"/>
  <c r="I66" i="33"/>
  <c r="H66" i="33"/>
  <c r="J65" i="33"/>
  <c r="I65" i="33"/>
  <c r="H65" i="33"/>
  <c r="J64" i="33"/>
  <c r="I64" i="33"/>
  <c r="H64" i="33"/>
  <c r="J63" i="33"/>
  <c r="I63" i="33"/>
  <c r="H63" i="33"/>
  <c r="J62" i="33"/>
  <c r="I62" i="33"/>
  <c r="H62" i="33"/>
  <c r="J61" i="33"/>
  <c r="I61" i="33"/>
  <c r="H61" i="33"/>
  <c r="J60" i="33"/>
  <c r="I60" i="33"/>
  <c r="H60" i="33"/>
  <c r="J56" i="33"/>
  <c r="I56" i="33"/>
  <c r="L51" i="33" s="1"/>
  <c r="L56" i="33" s="1"/>
  <c r="H56" i="33"/>
  <c r="J55" i="33"/>
  <c r="I55" i="33"/>
  <c r="H55" i="33"/>
  <c r="K51" i="33" s="1"/>
  <c r="K56" i="33" s="1"/>
  <c r="J54" i="33"/>
  <c r="I54" i="33"/>
  <c r="H54" i="33"/>
  <c r="J53" i="33"/>
  <c r="I53" i="33"/>
  <c r="H53" i="33"/>
  <c r="J52" i="33"/>
  <c r="I52" i="33"/>
  <c r="H52" i="33"/>
  <c r="J51" i="33"/>
  <c r="I51" i="33"/>
  <c r="H51" i="33"/>
  <c r="J50" i="33"/>
  <c r="I50" i="33"/>
  <c r="H50" i="33"/>
  <c r="J49" i="33"/>
  <c r="I49" i="33"/>
  <c r="H49" i="33"/>
  <c r="J45" i="33"/>
  <c r="M40" i="33" s="1"/>
  <c r="M45" i="33" s="1"/>
  <c r="I45" i="33"/>
  <c r="H45" i="33"/>
  <c r="J44" i="33"/>
  <c r="I44" i="33"/>
  <c r="H44" i="33"/>
  <c r="K40" i="33" s="1"/>
  <c r="K45" i="33" s="1"/>
  <c r="J43" i="33"/>
  <c r="I43" i="33"/>
  <c r="H43" i="33"/>
  <c r="J42" i="33"/>
  <c r="I42" i="33"/>
  <c r="H42" i="33"/>
  <c r="J41" i="33"/>
  <c r="I41" i="33"/>
  <c r="H41" i="33"/>
  <c r="J40" i="33"/>
  <c r="I40" i="33"/>
  <c r="H40" i="33"/>
  <c r="J39" i="33"/>
  <c r="I39" i="33"/>
  <c r="H39" i="33"/>
  <c r="J38" i="33"/>
  <c r="I38" i="33"/>
  <c r="H38" i="33"/>
  <c r="J34" i="33"/>
  <c r="I34" i="33"/>
  <c r="H34" i="33"/>
  <c r="J33" i="33"/>
  <c r="I33" i="33"/>
  <c r="L29" i="33" s="1"/>
  <c r="L34" i="33" s="1"/>
  <c r="H33" i="33"/>
  <c r="J32" i="33"/>
  <c r="I32" i="33"/>
  <c r="H32" i="33"/>
  <c r="J31" i="33"/>
  <c r="I31" i="33"/>
  <c r="H31" i="33"/>
  <c r="J30" i="33"/>
  <c r="I30" i="33"/>
  <c r="H30" i="33"/>
  <c r="J29" i="33"/>
  <c r="I29" i="33"/>
  <c r="H29" i="33"/>
  <c r="J28" i="33"/>
  <c r="I28" i="33"/>
  <c r="H28" i="33"/>
  <c r="J27" i="33"/>
  <c r="I27" i="33"/>
  <c r="H27" i="33"/>
  <c r="J23" i="33"/>
  <c r="M18" i="33" s="1"/>
  <c r="M20" i="33" s="1"/>
  <c r="I23" i="33"/>
  <c r="H23" i="33"/>
  <c r="J22" i="33"/>
  <c r="I22" i="33"/>
  <c r="H22" i="33"/>
  <c r="J21" i="33"/>
  <c r="I21" i="33"/>
  <c r="H21" i="33"/>
  <c r="J20" i="33"/>
  <c r="I20" i="33"/>
  <c r="H20" i="33"/>
  <c r="J19" i="33"/>
  <c r="I19" i="33"/>
  <c r="H19" i="33"/>
  <c r="J18" i="33"/>
  <c r="I18" i="33"/>
  <c r="H18" i="33"/>
  <c r="J17" i="33"/>
  <c r="I17" i="33"/>
  <c r="H17" i="33"/>
  <c r="J16" i="33"/>
  <c r="I16" i="33"/>
  <c r="H16" i="33"/>
  <c r="J12" i="33"/>
  <c r="I12" i="33"/>
  <c r="H12" i="33"/>
  <c r="J11" i="33"/>
  <c r="I11" i="33"/>
  <c r="H11" i="33"/>
  <c r="K7" i="33" s="1"/>
  <c r="K12" i="33" s="1"/>
  <c r="J10" i="33"/>
  <c r="I10" i="33"/>
  <c r="H10" i="33"/>
  <c r="J9" i="33"/>
  <c r="I9" i="33"/>
  <c r="H9" i="33"/>
  <c r="J8" i="33"/>
  <c r="I8" i="33"/>
  <c r="H8" i="33"/>
  <c r="J7" i="33"/>
  <c r="I7" i="33"/>
  <c r="H7" i="33"/>
  <c r="J6" i="33"/>
  <c r="I6" i="33"/>
  <c r="H6" i="33"/>
  <c r="J5" i="33"/>
  <c r="I5" i="33"/>
  <c r="H5" i="33"/>
  <c r="K18" i="33" l="1"/>
  <c r="K20" i="33" s="1"/>
  <c r="K29" i="33"/>
  <c r="K34" i="33" s="1"/>
  <c r="I68" i="33"/>
  <c r="L60" i="33" s="1"/>
  <c r="J68" i="33"/>
  <c r="M60" i="33" s="1"/>
  <c r="I57" i="33"/>
  <c r="L49" i="33" s="1"/>
  <c r="L7" i="33"/>
  <c r="L9" i="33" s="1"/>
  <c r="L62" i="33"/>
  <c r="L67" i="33" s="1"/>
  <c r="J13" i="33"/>
  <c r="M5" i="33" s="1"/>
  <c r="M62" i="33"/>
  <c r="H13" i="33"/>
  <c r="K5" i="33" s="1"/>
  <c r="K62" i="33"/>
  <c r="K64" i="33" s="1"/>
  <c r="H68" i="33"/>
  <c r="K60" i="33" s="1"/>
  <c r="L18" i="33"/>
  <c r="L23" i="33" s="1"/>
  <c r="J35" i="33"/>
  <c r="M27" i="33" s="1"/>
  <c r="I13" i="33"/>
  <c r="L5" i="33" s="1"/>
  <c r="I46" i="33"/>
  <c r="L38" i="33" s="1"/>
  <c r="M29" i="33"/>
  <c r="M34" i="33" s="1"/>
  <c r="H24" i="33"/>
  <c r="K16" i="33" s="1"/>
  <c r="L40" i="33"/>
  <c r="L45" i="33" s="1"/>
  <c r="H35" i="33"/>
  <c r="K27" i="33" s="1"/>
  <c r="J57" i="33"/>
  <c r="M49" i="33" s="1"/>
  <c r="I35" i="33"/>
  <c r="L27" i="33" s="1"/>
  <c r="J24" i="33"/>
  <c r="M16" i="33" s="1"/>
  <c r="M22" i="33" s="1"/>
  <c r="M51" i="33"/>
  <c r="M53" i="33" s="1"/>
  <c r="H46" i="33"/>
  <c r="K38" i="33" s="1"/>
  <c r="J46" i="33"/>
  <c r="M38" i="33" s="1"/>
  <c r="H57" i="33"/>
  <c r="K49" i="33" s="1"/>
  <c r="M7" i="33"/>
  <c r="M9" i="33" s="1"/>
  <c r="M11" i="33" s="1"/>
  <c r="I24" i="33"/>
  <c r="L16" i="33" s="1"/>
  <c r="M67" i="33"/>
  <c r="M64" i="33"/>
  <c r="M66" i="33" s="1"/>
  <c r="M68" i="33" s="1"/>
  <c r="K67" i="33"/>
  <c r="K9" i="33"/>
  <c r="K11" i="33" s="1"/>
  <c r="K13" i="33" s="1"/>
  <c r="K53" i="33"/>
  <c r="L53" i="33"/>
  <c r="L55" i="33" s="1"/>
  <c r="L57" i="33" s="1"/>
  <c r="M23" i="33"/>
  <c r="K42" i="33"/>
  <c r="M42" i="33"/>
  <c r="K31" i="33"/>
  <c r="K33" i="33" s="1"/>
  <c r="K35" i="33" s="1"/>
  <c r="L31" i="33"/>
  <c r="L33" i="33" s="1"/>
  <c r="L35" i="33" s="1"/>
  <c r="K23" i="33" l="1"/>
  <c r="K24" i="33" s="1"/>
  <c r="M12" i="33"/>
  <c r="M13" i="33" s="1"/>
  <c r="K22" i="33"/>
  <c r="L42" i="33"/>
  <c r="L20" i="33"/>
  <c r="L22" i="33" s="1"/>
  <c r="L24" i="33" s="1"/>
  <c r="M56" i="33"/>
  <c r="L44" i="33"/>
  <c r="L46" i="33" s="1"/>
  <c r="M55" i="33"/>
  <c r="M57" i="33" s="1"/>
  <c r="K66" i="33"/>
  <c r="K68" i="33" s="1"/>
  <c r="L12" i="33"/>
  <c r="L64" i="33"/>
  <c r="L66" i="33" s="1"/>
  <c r="L68" i="33" s="1"/>
  <c r="M24" i="33"/>
  <c r="K55" i="33"/>
  <c r="K57" i="33" s="1"/>
  <c r="M31" i="33"/>
  <c r="M33" i="33" s="1"/>
  <c r="M35" i="33" s="1"/>
  <c r="M44" i="33"/>
  <c r="M46" i="33" s="1"/>
  <c r="K44" i="33"/>
  <c r="K46" i="33" s="1"/>
  <c r="L11" i="33"/>
  <c r="K11" i="32"/>
  <c r="L11" i="32"/>
  <c r="M11" i="32"/>
  <c r="N11" i="32"/>
  <c r="O11" i="32"/>
  <c r="K12" i="32"/>
  <c r="L12" i="32"/>
  <c r="M12" i="32"/>
  <c r="N12" i="32"/>
  <c r="O12" i="32"/>
  <c r="K13" i="32"/>
  <c r="L13" i="32"/>
  <c r="M13" i="32"/>
  <c r="N13" i="32"/>
  <c r="O13" i="32"/>
  <c r="K14" i="32"/>
  <c r="L14" i="32"/>
  <c r="M14" i="32"/>
  <c r="N14" i="32"/>
  <c r="O14" i="32"/>
  <c r="K15" i="32"/>
  <c r="L15" i="32"/>
  <c r="M15" i="32"/>
  <c r="N15" i="32"/>
  <c r="O15" i="32"/>
  <c r="K16" i="32"/>
  <c r="L16" i="32"/>
  <c r="M16" i="32"/>
  <c r="N16" i="32"/>
  <c r="O16" i="32"/>
  <c r="J12" i="32"/>
  <c r="J13" i="32"/>
  <c r="J14" i="32"/>
  <c r="J15" i="32"/>
  <c r="J16" i="32"/>
  <c r="J11" i="32"/>
  <c r="G25" i="32"/>
  <c r="F25" i="32"/>
  <c r="E25" i="32"/>
  <c r="D25" i="32"/>
  <c r="D27" i="32" s="1"/>
  <c r="C25" i="32"/>
  <c r="C27" i="32" s="1"/>
  <c r="B25" i="32"/>
  <c r="B27" i="32" s="1"/>
  <c r="G24" i="32"/>
  <c r="F24" i="32"/>
  <c r="E24" i="32"/>
  <c r="D24" i="32"/>
  <c r="C24" i="32"/>
  <c r="B24" i="32"/>
  <c r="G23" i="32"/>
  <c r="F23" i="32"/>
  <c r="E23" i="32"/>
  <c r="D23" i="32"/>
  <c r="D28" i="32" s="1"/>
  <c r="C23" i="32"/>
  <c r="C28" i="32" s="1"/>
  <c r="B23" i="32"/>
  <c r="B28" i="32" s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49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49" i="1"/>
  <c r="D27" i="1"/>
  <c r="F27" i="1"/>
  <c r="G27" i="1"/>
  <c r="D28" i="1"/>
  <c r="C23" i="1"/>
  <c r="C26" i="1" s="1"/>
  <c r="D23" i="1"/>
  <c r="D26" i="1" s="1"/>
  <c r="E23" i="1"/>
  <c r="E28" i="1" s="1"/>
  <c r="F23" i="1"/>
  <c r="F28" i="1" s="1"/>
  <c r="G23" i="1"/>
  <c r="G28" i="1" s="1"/>
  <c r="C24" i="1"/>
  <c r="C28" i="1" s="1"/>
  <c r="D24" i="1"/>
  <c r="E24" i="1"/>
  <c r="F24" i="1"/>
  <c r="G24" i="1"/>
  <c r="C25" i="1"/>
  <c r="C27" i="1" s="1"/>
  <c r="D25" i="1"/>
  <c r="E25" i="1"/>
  <c r="E27" i="1" s="1"/>
  <c r="F25" i="1"/>
  <c r="G25" i="1"/>
  <c r="B25" i="1"/>
  <c r="B27" i="1" s="1"/>
  <c r="B24" i="1"/>
  <c r="B23" i="1"/>
  <c r="B28" i="1" s="1"/>
  <c r="L13" i="33" l="1"/>
  <c r="B26" i="1"/>
  <c r="E28" i="32"/>
  <c r="E27" i="32"/>
  <c r="G26" i="1"/>
  <c r="F28" i="32"/>
  <c r="F27" i="32"/>
  <c r="F26" i="1"/>
  <c r="G28" i="32"/>
  <c r="G27" i="32"/>
  <c r="E26" i="1"/>
  <c r="B26" i="32"/>
  <c r="C26" i="32"/>
  <c r="D26" i="32"/>
  <c r="E26" i="32"/>
  <c r="F26" i="32"/>
  <c r="G26" i="32"/>
</calcChain>
</file>

<file path=xl/sharedStrings.xml><?xml version="1.0" encoding="utf-8"?>
<sst xmlns="http://schemas.openxmlformats.org/spreadsheetml/2006/main" count="1998" uniqueCount="348">
  <si>
    <t>Table 1. Age and Sex by Division, Kiribati: 2020</t>
  </si>
  <si>
    <t>Total</t>
  </si>
  <si>
    <t>South Tarawa</t>
  </si>
  <si>
    <t>Northern</t>
  </si>
  <si>
    <t>Central</t>
  </si>
  <si>
    <t>Southern</t>
  </si>
  <si>
    <t>Line Islands &amp; Phoenix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</si>
  <si>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</si>
  <si>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</si>
  <si>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</si>
  <si>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</si>
  <si>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</si>
  <si>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</si>
  <si>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</si>
  <si>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</si>
  <si>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</si>
  <si>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</si>
  <si>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</si>
  <si>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</si>
  <si>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</si>
  <si>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</si>
  <si>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</si>
  <si>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Median</t>
  </si>
  <si>
    <t xml:space="preserve">   Male</t>
  </si>
  <si>
    <t xml:space="preserve">   Female</t>
  </si>
  <si>
    <t>Source: 2020 Kiribati Census</t>
  </si>
  <si>
    <t>Table 2. Relationship by Division, Kiribati: 2020</t>
  </si>
  <si>
    <t>Head</t>
  </si>
  <si>
    <t>Spouse</t>
  </si>
  <si>
    <t>Biological son/daughter</t>
  </si>
  <si>
    <t>Adopted son/daughter</t>
  </si>
  <si>
    <t>Son in law/daughter in law</t>
  </si>
  <si>
    <t>Brother/Sister</t>
  </si>
  <si>
    <t>Grandchild</t>
  </si>
  <si>
    <t>Nephew/niece</t>
  </si>
  <si>
    <t>Parents of head</t>
  </si>
  <si>
    <t>Parents of spouse</t>
  </si>
  <si>
    <t>Stepson/stepdaughter</t>
  </si>
  <si>
    <t>Other relatives</t>
  </si>
  <si>
    <t>No relation</t>
  </si>
  <si>
    <t>Collectives</t>
  </si>
  <si>
    <t>Table 3. Ethnicity by Division, Kiribati: 2020</t>
  </si>
  <si>
    <t>I-Kiribati</t>
  </si>
  <si>
    <t>Kiribati/Mix</t>
  </si>
  <si>
    <t>Tuvaluan</t>
  </si>
  <si>
    <t>Chinese</t>
  </si>
  <si>
    <t>Australian</t>
  </si>
  <si>
    <t>New Zealander</t>
  </si>
  <si>
    <t>Fijian</t>
  </si>
  <si>
    <t>Solomon Islander</t>
  </si>
  <si>
    <t>Other Pacific Islander</t>
  </si>
  <si>
    <t>Asian</t>
  </si>
  <si>
    <t>European</t>
  </si>
  <si>
    <t>USA</t>
  </si>
  <si>
    <t>Other ethnicity</t>
  </si>
  <si>
    <t>Table 4. Citizenship by Division, Kiribati: 2020</t>
  </si>
  <si>
    <t>Native born citizen (I-Kiribati)</t>
  </si>
  <si>
    <t>Naturalized citizen</t>
  </si>
  <si>
    <t>Dual citizenship</t>
  </si>
  <si>
    <t>Other Asian countries</t>
  </si>
  <si>
    <t>Nauruan</t>
  </si>
  <si>
    <t>Other citizenship</t>
  </si>
  <si>
    <t>Status unknown</t>
  </si>
  <si>
    <t>Table 5. Marital Status by Division, Kiribati: 2020</t>
  </si>
  <si>
    <t>Never married</t>
  </si>
  <si>
    <t>Legally Married</t>
  </si>
  <si>
    <t>Traditional or consensual marriage (follow local custom)</t>
  </si>
  <si>
    <t>Widowed</t>
  </si>
  <si>
    <t>Separated</t>
  </si>
  <si>
    <t>Divorced</t>
  </si>
  <si>
    <t>Not Stated</t>
  </si>
  <si>
    <t>Table 6. Religion Affiliation by Division, Kiribati: 2020</t>
  </si>
  <si>
    <t>Catholic</t>
  </si>
  <si>
    <t>Kiribati Protestant Church (KPC)</t>
  </si>
  <si>
    <t>Kiribati Uniting Church (KUC)</t>
  </si>
  <si>
    <t>The Church of Jesus Christ of Latter Day</t>
  </si>
  <si>
    <t>Bahai</t>
  </si>
  <si>
    <t>Jehovah's Witness</t>
  </si>
  <si>
    <t>Seventh-day Adventist</t>
  </si>
  <si>
    <t>Assemblies of God</t>
  </si>
  <si>
    <t>All Nations</t>
  </si>
  <si>
    <t>United Pentecostal Church International</t>
  </si>
  <si>
    <t>Baptist Church</t>
  </si>
  <si>
    <t>Church of God</t>
  </si>
  <si>
    <t>Te Ran</t>
  </si>
  <si>
    <t>Muslim</t>
  </si>
  <si>
    <t>No religion</t>
  </si>
  <si>
    <t>Other religion</t>
  </si>
  <si>
    <t>Table 7. Division of Birth by Division of Residence, Kiribati: 2020</t>
  </si>
  <si>
    <t>Overseas</t>
  </si>
  <si>
    <t>Not stated</t>
  </si>
  <si>
    <t>Table 8. Usual Residence in Current Place by Division, Kiribati: 2020</t>
  </si>
  <si>
    <t>Yes</t>
  </si>
  <si>
    <t>No</t>
  </si>
  <si>
    <t>Table 9. Previous Residence by Division, Kiribati: 2020</t>
  </si>
  <si>
    <t xml:space="preserve">   Previous place of residence</t>
  </si>
  <si>
    <t>Banaba</t>
  </si>
  <si>
    <t>Makin</t>
  </si>
  <si>
    <t>Butaritari</t>
  </si>
  <si>
    <t>Marakei</t>
  </si>
  <si>
    <t>Abaiang</t>
  </si>
  <si>
    <t>North Tarawa</t>
  </si>
  <si>
    <t>Maiana</t>
  </si>
  <si>
    <t>Abemama</t>
  </si>
  <si>
    <t>Kuria</t>
  </si>
  <si>
    <t>Aranuka</t>
  </si>
  <si>
    <t>Nonouti</t>
  </si>
  <si>
    <t>North Tabiteuea</t>
  </si>
  <si>
    <t>South 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</si>
  <si>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</si>
  <si>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</si>
  <si>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</si>
  <si>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</si>
  <si>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</si>
  <si>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</si>
  <si>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</si>
  <si>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</si>
  <si>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</si>
  <si>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Table 10. Reason for Moving to Current Place by Division, Kiribati: 2020</t>
  </si>
  <si>
    <t>Employment</t>
  </si>
  <si>
    <t>Be with spouse</t>
  </si>
  <si>
    <t>Child of employed</t>
  </si>
  <si>
    <t>Other relative to employed person</t>
  </si>
  <si>
    <t>Student - attending school or college</t>
  </si>
  <si>
    <t>Missionary</t>
  </si>
  <si>
    <t>Medical or health reasons</t>
  </si>
  <si>
    <t>Visiting or vacation</t>
  </si>
  <si>
    <t>Other reasons</t>
  </si>
  <si>
    <t>Table 11. Current Usual Residence by Division, Kiribati: 2020</t>
  </si>
  <si>
    <t>Table 12. Usual Residence 2 by Division, Kiribati: 2020</t>
  </si>
  <si>
    <t>Table 13. Usual Residence Inside/Outside Kiribati by Division, Kiribati: 2020</t>
  </si>
  <si>
    <t>Kiribati</t>
  </si>
  <si>
    <t>Table 14. Home Island by Division, Kiribati: 2020</t>
  </si>
  <si>
    <t>Table 15. Residence in 2015 by Division, Kiribati: 2020</t>
  </si>
  <si>
    <t>Table 16. Division of  Residence in 2015 by Current Division, Kiribati: 2020</t>
  </si>
  <si>
    <t>Table 17. Migration Status by Division, Kiribati: 2020</t>
  </si>
  <si>
    <t>Non migrants</t>
  </si>
  <si>
    <t>Past migrants</t>
  </si>
  <si>
    <t>Return migrants</t>
  </si>
  <si>
    <t>One-time recent migrants</t>
  </si>
  <si>
    <t>Other migrants</t>
  </si>
  <si>
    <t>Table 18. Ever Attended School and Level of Schooling Attended by Division, Kiribati: 2020</t>
  </si>
  <si>
    <t xml:space="preserve">   EVER ATTENDED SCHOOL</t>
  </si>
  <si>
    <t>Don't know</t>
  </si>
  <si>
    <t xml:space="preserve">   LEVEL OF SCHOOL ATTENDING</t>
  </si>
  <si>
    <t>Pre-school</t>
  </si>
  <si>
    <t>Primary school</t>
  </si>
  <si>
    <t>Junior secondary school (Form 1 - Form 3</t>
  </si>
  <si>
    <t>Senior secondary school (Form 4 - Form 7</t>
  </si>
  <si>
    <t>Post-Secondary (non-tertiary / vocationa</t>
  </si>
  <si>
    <t>Tertiary</t>
  </si>
  <si>
    <t>Other</t>
  </si>
  <si>
    <t>Table 19. Grade Completed by Division, Kiribati: 2020</t>
  </si>
  <si>
    <t>Class 1</t>
  </si>
  <si>
    <t>Class 2</t>
  </si>
  <si>
    <t>Class 3</t>
  </si>
  <si>
    <t>Class 4</t>
  </si>
  <si>
    <t>Class 5</t>
  </si>
  <si>
    <t>Class 6</t>
  </si>
  <si>
    <t>Form 1</t>
  </si>
  <si>
    <t>Form 2</t>
  </si>
  <si>
    <t>Form 3</t>
  </si>
  <si>
    <t>Form 4</t>
  </si>
  <si>
    <t>Form 5</t>
  </si>
  <si>
    <t>Form 6</t>
  </si>
  <si>
    <t>Form 7</t>
  </si>
  <si>
    <t>Vocational</t>
  </si>
  <si>
    <t>Certificate</t>
  </si>
  <si>
    <t>Diploma</t>
  </si>
  <si>
    <t>Degree</t>
  </si>
  <si>
    <t>Masters</t>
  </si>
  <si>
    <t>PhD</t>
  </si>
  <si>
    <t>Table 20. Currently Attending School and Current Level Attending by Division, Kiribati: 2020</t>
  </si>
  <si>
    <t xml:space="preserve">   CURRENTLY ATTENDING SCHOOL</t>
  </si>
  <si>
    <t xml:space="preserve">   CURRENT LEVEL ATTENDING</t>
  </si>
  <si>
    <t>Table 21. Grade Attending by Division, Kiribati: 2020</t>
  </si>
  <si>
    <t>Pre-school Year 1</t>
  </si>
  <si>
    <t>Pre-school Year 2</t>
  </si>
  <si>
    <t>Pre-school Year 3</t>
  </si>
  <si>
    <t>Vocational - Year 1</t>
  </si>
  <si>
    <t>Vocational - Year 2</t>
  </si>
  <si>
    <t>Vocational - Year 3</t>
  </si>
  <si>
    <t>Table 22. Difficulty Reading and Writing and Speaking English at Home by Division, Kiribati: 2020</t>
  </si>
  <si>
    <t xml:space="preserve">   DIFFICULTY READING</t>
  </si>
  <si>
    <t>No no difficulty</t>
  </si>
  <si>
    <t>Yes some difficulty</t>
  </si>
  <si>
    <t>Yes a lot of difficulty</t>
  </si>
  <si>
    <t>Cannot do at all</t>
  </si>
  <si>
    <t xml:space="preserve">   DIFFICULTY WRITING</t>
  </si>
  <si>
    <t xml:space="preserve">   SPEAKING ENGLISH AT HOME</t>
  </si>
  <si>
    <t>Table 23. Main Economic Activity and Purpose of Farming, Livestock or Fishing by Division, Kiribati: 2020</t>
  </si>
  <si>
    <t xml:space="preserve">   MAIN ACTIVITY AT PRESENT</t>
  </si>
  <si>
    <t>Working for someone else for pay</t>
  </si>
  <si>
    <t>Working in own farming raising animals or fishing</t>
  </si>
  <si>
    <t>Working in any other kind of business activity</t>
  </si>
  <si>
    <t>Household duties chores</t>
  </si>
  <si>
    <t>Studying</t>
  </si>
  <si>
    <t>Doing an unpaid apprenticeship internship</t>
  </si>
  <si>
    <t>Doing unpaid voluntary community charity work</t>
  </si>
  <si>
    <t>Looking for work</t>
  </si>
  <si>
    <t>Retired or pensioner</t>
  </si>
  <si>
    <t>With long-term illness injury or disability</t>
  </si>
  <si>
    <t xml:space="preserve">   PURPOSE OF WORKING IN FARMING FISHING</t>
  </si>
  <si>
    <t>Only for sale</t>
  </si>
  <si>
    <t>Mainly for sale</t>
  </si>
  <si>
    <t>Mainly for family consumption</t>
  </si>
  <si>
    <t>Only for family consumption</t>
  </si>
  <si>
    <t>Table 24. Hours Worked in Previous Week and Acitivity by Division, Kiribati: 2020</t>
  </si>
  <si>
    <t xml:space="preserve">   HOURS WORKED LAST WEEK</t>
  </si>
  <si>
    <t>Less than 15</t>
  </si>
  <si>
    <t>15-29</t>
  </si>
  <si>
    <t>30-39</t>
  </si>
  <si>
    <t>41-59</t>
  </si>
  <si>
    <t>60 or more</t>
  </si>
  <si>
    <t xml:space="preserve">   ACTIVITY LAST WEEK</t>
  </si>
  <si>
    <t>Do any other work to generate an income including casual part-time odd jobs making things to sell offering services for pay</t>
  </si>
  <si>
    <t>Have a paid job or business activity but was temporarily absent</t>
  </si>
  <si>
    <t>Help without pay in a family business</t>
  </si>
  <si>
    <t>Did not do any income generating activity not even for one hour</t>
  </si>
  <si>
    <t>Table 25. Looking for Work in Last 4 weeks, Willing to Work, and  Availability in the next 2 weeks by Division, Kiribati: 2020</t>
  </si>
  <si>
    <t xml:space="preserve">   LOOKING FOR WORK IN LAST 4 WEEKS</t>
  </si>
  <si>
    <t xml:space="preserve">   WILLING TO WORK</t>
  </si>
  <si>
    <t xml:space="preserve">   AVAILABLE FOR WORK IN LAST 2 WEEKS</t>
  </si>
  <si>
    <t>Table 26. Occupation by Division, Kiribati: 2020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</si>
  <si>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</si>
  <si>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</si>
  <si>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</si>
  <si>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</si>
  <si>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</si>
  <si>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 forestry and fishery workers</t>
  </si>
  <si>
    <t>Craft and related trades workers</t>
  </si>
  <si>
    <t>Plant and machine operators and assemblers</t>
  </si>
  <si>
    <t>Elementary occupations</t>
  </si>
  <si>
    <t>Table 27. Industry by Division, Kiribati: 2020</t>
  </si>
  <si>
    <t>Agriculture forestry and fishing</t>
  </si>
  <si>
    <t>Mining and quarrying</t>
  </si>
  <si>
    <t>Manufacturing</t>
  </si>
  <si>
    <t>Electricity gas steam and air conditioning supply</t>
  </si>
  <si>
    <t>Water supply; sewerage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</si>
  <si>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</si>
  <si>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</si>
  <si>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</si>
  <si>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</si>
  <si>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</si>
  <si>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</si>
  <si>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</si>
  <si>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</si>
  <si>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</si>
  <si>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</si>
  <si>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</si>
  <si>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</si>
  <si>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</si>
  <si>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</si>
  <si>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</si>
  <si>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organizations and bodies</t>
  </si>
  <si>
    <t>Table 28. Place of work and Location of Work by Division, Kiribati: 2020</t>
  </si>
  <si>
    <t xml:space="preserve">   PLACE OF WORK</t>
  </si>
  <si>
    <t>At own home</t>
  </si>
  <si>
    <t>At the client's or employer's home</t>
  </si>
  <si>
    <t>At a farm agricultural land or fishing site</t>
  </si>
  <si>
    <t>At a business office factory fixed premise or site</t>
  </si>
  <si>
    <t>On the street or another public space</t>
  </si>
  <si>
    <t>On a vehicle (without daily work base)</t>
  </si>
  <si>
    <t>Door-to-door</t>
  </si>
  <si>
    <t>Cannot say</t>
  </si>
  <si>
    <t xml:space="preserve">   LOCATION OF PLACE OF WORK</t>
  </si>
  <si>
    <t>This island</t>
  </si>
  <si>
    <t>Another island</t>
  </si>
  <si>
    <t>Another country</t>
  </si>
  <si>
    <t>Table 29. Employment Status and Type of Workplace by Division, Kiribati: 2020</t>
  </si>
  <si>
    <t xml:space="preserve">   EMPLOYMENT STATUS</t>
  </si>
  <si>
    <t>Employee</t>
  </si>
  <si>
    <t>Paid apprentice internship</t>
  </si>
  <si>
    <t>Employer (with hired employees)</t>
  </si>
  <si>
    <t>Own-account worker (without hired employees)</t>
  </si>
  <si>
    <t>Helper (without pay) in a family business</t>
  </si>
  <si>
    <t xml:space="preserve">   TYPE OF WORKPLACE</t>
  </si>
  <si>
    <t>Government a public institution or state owned enterprise</t>
  </si>
  <si>
    <t>A farm</t>
  </si>
  <si>
    <t>A private business or institution (non-farm)</t>
  </si>
  <si>
    <t>An NGO non-profit or religious institution</t>
  </si>
  <si>
    <t>A household(s) as a domestic worker</t>
  </si>
  <si>
    <t>An international organization or a foreign embassy</t>
  </si>
  <si>
    <t>Table 30. Hours Worked Last Week at Job/Business and Hours on Own Consumption by Division, Kiribati: 2020</t>
  </si>
  <si>
    <t xml:space="preserve">   HOURS WORKED LAST WEEK AT JOB/BUSINESS</t>
  </si>
  <si>
    <t>Mean</t>
  </si>
  <si>
    <t xml:space="preserve">   HOURS SPENT ON OWN CONSUMPTION ACTIVITY</t>
  </si>
  <si>
    <t>20-29</t>
  </si>
  <si>
    <t>40-49</t>
  </si>
  <si>
    <t>50-59</t>
  </si>
  <si>
    <t>60-69</t>
  </si>
  <si>
    <t>70+</t>
  </si>
  <si>
    <t>Table 31. Growing Food, Raising Farm Animals, Fishing, and Hunting for Own Consumption by Division, Kiribati: 2020</t>
  </si>
  <si>
    <t xml:space="preserve">   GROWING FOOD FOR OWN CONSUMPTION</t>
  </si>
  <si>
    <t xml:space="preserve">   RAISING FARM ANIMALS FOR OWN CONSUMPTION</t>
  </si>
  <si>
    <t xml:space="preserve">   FISHING FOR HOME CONSUMPTION</t>
  </si>
  <si>
    <t xml:space="preserve">   HUNTING FOR OWN CONSUMPTION</t>
  </si>
  <si>
    <t>Males</t>
  </si>
  <si>
    <t>Females</t>
  </si>
  <si>
    <t>0-14</t>
  </si>
  <si>
    <t>15-64</t>
  </si>
  <si>
    <t>65+</t>
  </si>
  <si>
    <t>Youth</t>
  </si>
  <si>
    <t>Elderly</t>
  </si>
  <si>
    <t>5-9</t>
  </si>
  <si>
    <t>10-14</t>
  </si>
  <si>
    <t>Males per</t>
  </si>
  <si>
    <t>100 Females</t>
  </si>
  <si>
    <t>Table   . Sex Ratios by Age, Kiribati: 2020</t>
  </si>
  <si>
    <t>Numbers</t>
  </si>
  <si>
    <t>Percents</t>
  </si>
  <si>
    <t>Sex Ratio</t>
  </si>
  <si>
    <t>0 - 14</t>
  </si>
  <si>
    <t>15 - 29</t>
  </si>
  <si>
    <t>30 - 44</t>
  </si>
  <si>
    <t>45 - 59</t>
  </si>
  <si>
    <t>60+</t>
  </si>
  <si>
    <t>South</t>
  </si>
  <si>
    <t>Tarawa</t>
  </si>
  <si>
    <t>Line Islands</t>
  </si>
  <si>
    <t>&amp; Phoenix</t>
  </si>
  <si>
    <t>PERCENTS</t>
  </si>
  <si>
    <t>Table 2. Division and SMAM by Marital Status and Sex</t>
  </si>
  <si>
    <t>Male</t>
  </si>
  <si>
    <t>Female</t>
  </si>
  <si>
    <t xml:space="preserve">   SMAM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</si>
  <si>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</si>
  <si>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</si>
  <si>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</si>
  <si>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</si>
  <si>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</si>
  <si>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</si>
  <si>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</si>
  <si>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</si>
  <si>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 xml:space="preserve">   South Tarawa</t>
  </si>
  <si>
    <t xml:space="preserve">   Northern</t>
  </si>
  <si>
    <t xml:space="preserve">   Central</t>
  </si>
  <si>
    <t xml:space="preserve">   Southern</t>
  </si>
  <si>
    <t xml:space="preserve">   Line Islands &amp; Phoenix</t>
  </si>
  <si>
    <t>S Tarawa</t>
  </si>
  <si>
    <t>Line/Phoenix</t>
  </si>
  <si>
    <t>Line Is &amp; Phoenix</t>
  </si>
  <si>
    <t>5 - 9</t>
  </si>
  <si>
    <t>10 - 14</t>
  </si>
  <si>
    <t>Ave age 1st marriage</t>
  </si>
  <si>
    <t>Dicorced</t>
  </si>
  <si>
    <t xml:space="preserve">    Persons per household</t>
  </si>
  <si>
    <t xml:space="preserve">    Persons per HH excl Collectives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</si>
</sst>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8"/>
      <color theme="1"/>
      <name val="Times New Roman"/>
      <family val="2"/>
    </font>
    <font>
      <sz val="8"/>
      <color theme="1"/>
      <name val="Times New Roman"/>
      <family val="2"/>
    </font>
    <font>
      <sz val="7"/>
      <color theme="1"/>
      <name val="Times New Roman"/>
      <family val="1"/>
    </font>
    <font>
      <sz val="7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3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/>
    <xf numFmtId="3" fontId="2" fillId="0" borderId="3" xfId="0" applyNumberFormat="1" applyFont="1" applyBorder="1" applyAlignment="1">
      <alignment horizontal="right"/>
    </xf>
    <xf numFmtId="3" fontId="2" fillId="0" borderId="4" xfId="0" applyNumberFormat="1" applyFont="1" applyBorder="1"/>
    <xf numFmtId="3" fontId="2" fillId="0" borderId="5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49" fontId="2" fillId="0" borderId="0" xfId="0" applyNumberFormat="1" applyFont="1"/>
    <xf numFmtId="49" fontId="2" fillId="0" borderId="7" xfId="0" applyNumberFormat="1" applyFont="1" applyBorder="1"/>
    <xf numFmtId="164" fontId="2" fillId="0" borderId="7" xfId="0" applyNumberFormat="1" applyFont="1" applyBorder="1"/>
    <xf numFmtId="3" fontId="2" fillId="0" borderId="7" xfId="0" applyNumberFormat="1" applyFont="1" applyBorder="1"/>
    <xf numFmtId="0" fontId="2" fillId="0" borderId="0" xfId="0" applyFont="1"/>
    <xf numFmtId="165" fontId="2" fillId="0" borderId="0" xfId="0" applyNumberFormat="1" applyFont="1"/>
    <xf numFmtId="0" fontId="2" fillId="0" borderId="7" xfId="0" applyFont="1" applyBorder="1"/>
    <xf numFmtId="3" fontId="2" fillId="0" borderId="0" xfId="0" applyNumberFormat="1" applyFont="1" applyAlignment="1">
      <alignment horizontal="righ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0" fontId="2" fillId="0" borderId="4" xfId="0" applyFont="1" applyBorder="1"/>
    <xf numFmtId="3" fontId="2" fillId="0" borderId="8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right"/>
    </xf>
    <xf numFmtId="3" fontId="2" fillId="0" borderId="8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8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right"/>
    </xf>
    <xf numFmtId="3" fontId="4" fillId="0" borderId="0" xfId="0" applyNumberFormat="1" applyFont="1"/>
    <xf numFmtId="3" fontId="2" fillId="0" borderId="9" xfId="0" applyNumberFormat="1" applyFont="1" applyBorder="1"/>
    <xf numFmtId="3" fontId="4" fillId="0" borderId="9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4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Median</a:t>
            </a:r>
            <a:r>
              <a:rPr lang="en-US" sz="1200" baseline="0"/>
              <a:t> Age by Division, Kiribati: 2020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Sex 2020'!$I$21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'Age Sex 2020'!$J$20:$O$20</c:f>
              <c:strCache>
                <c:ptCount val="6"/>
                <c:pt idx="0">
                  <c:v>Total</c:v>
                </c:pt>
                <c:pt idx="1">
                  <c:v>South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 Islands &amp; Phoenix</c:v>
                </c:pt>
              </c:strCache>
            </c:strRef>
          </c:cat>
          <c:val>
            <c:numRef>
              <c:f>'Age Sex 2020'!$J$21:$O$21</c:f>
              <c:numCache>
                <c:formatCode>#,##0.0</c:formatCode>
                <c:ptCount val="6"/>
                <c:pt idx="0">
                  <c:v>22.9</c:v>
                </c:pt>
                <c:pt idx="1">
                  <c:v>23.2</c:v>
                </c:pt>
                <c:pt idx="2">
                  <c:v>20.9</c:v>
                </c:pt>
                <c:pt idx="3">
                  <c:v>23.3</c:v>
                </c:pt>
                <c:pt idx="4">
                  <c:v>23.8</c:v>
                </c:pt>
                <c:pt idx="5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7E-473B-B7E3-66535B93BA0B}"/>
            </c:ext>
          </c:extLst>
        </c:ser>
        <c:ser>
          <c:idx val="1"/>
          <c:order val="1"/>
          <c:tx>
            <c:strRef>
              <c:f>'Age Sex 2020'!$I$29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'Age Sex 2020'!$J$20:$O$20</c:f>
              <c:strCache>
                <c:ptCount val="6"/>
                <c:pt idx="0">
                  <c:v>Total</c:v>
                </c:pt>
                <c:pt idx="1">
                  <c:v>South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 Islands &amp; Phoenix</c:v>
                </c:pt>
              </c:strCache>
            </c:strRef>
          </c:cat>
          <c:val>
            <c:numRef>
              <c:f>'Age Sex 2020'!$J$29:$O$29</c:f>
              <c:numCache>
                <c:formatCode>#,##0.0</c:formatCode>
                <c:ptCount val="6"/>
                <c:pt idx="0">
                  <c:v>21.8</c:v>
                </c:pt>
                <c:pt idx="1">
                  <c:v>22.2</c:v>
                </c:pt>
                <c:pt idx="2">
                  <c:v>19.600000000000001</c:v>
                </c:pt>
                <c:pt idx="3">
                  <c:v>22.1</c:v>
                </c:pt>
                <c:pt idx="4">
                  <c:v>22.5</c:v>
                </c:pt>
                <c:pt idx="5">
                  <c:v>22.4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7E-473B-B7E3-66535B93BA0B}"/>
            </c:ext>
          </c:extLst>
        </c:ser>
        <c:ser>
          <c:idx val="2"/>
          <c:order val="2"/>
          <c:tx>
            <c:strRef>
              <c:f>'Age Sex 2020'!$I$30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'Age Sex 2020'!$J$20:$O$20</c:f>
              <c:strCache>
                <c:ptCount val="6"/>
                <c:pt idx="0">
                  <c:v>Total</c:v>
                </c:pt>
                <c:pt idx="1">
                  <c:v>South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 Islands &amp; Phoenix</c:v>
                </c:pt>
              </c:strCache>
            </c:strRef>
          </c:cat>
          <c:val>
            <c:numRef>
              <c:f>'Age Sex 2020'!$J$30:$O$30</c:f>
              <c:numCache>
                <c:formatCode>#,##0.0</c:formatCode>
                <c:ptCount val="6"/>
                <c:pt idx="0">
                  <c:v>24</c:v>
                </c:pt>
                <c:pt idx="1">
                  <c:v>24.2</c:v>
                </c:pt>
                <c:pt idx="2">
                  <c:v>22.4</c:v>
                </c:pt>
                <c:pt idx="3">
                  <c:v>24.6</c:v>
                </c:pt>
                <c:pt idx="4">
                  <c:v>25.4</c:v>
                </c:pt>
                <c:pt idx="5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7E-473B-B7E3-66535B93BA0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57125312"/>
        <c:axId val="1657126144"/>
      </c:barChart>
      <c:catAx>
        <c:axId val="16571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126144"/>
        <c:crosses val="autoZero"/>
        <c:auto val="1"/>
        <c:lblAlgn val="ctr"/>
        <c:lblOffset val="100"/>
        <c:noMultiLvlLbl val="0"/>
      </c:catAx>
      <c:valAx>
        <c:axId val="16571261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571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Dependency Ratio by Division, Kiribati: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'Age Sex 2020'!$U$4</c:f>
              <c:strCache>
                <c:ptCount val="1"/>
                <c:pt idx="0">
                  <c:v>Youth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'Age Sex 2020'!$V$3:$AA$3</c:f>
              <c:strCache>
                <c:ptCount val="6"/>
                <c:pt idx="0">
                  <c:v>Total</c:v>
                </c:pt>
                <c:pt idx="1">
                  <c:v>South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 Islands &amp; Phoenix</c:v>
                </c:pt>
              </c:strCache>
            </c:strRef>
          </c:cat>
          <c:val>
            <c:numRef>
              <c:f>'Age Sex 2020'!$V$4:$AA$4</c:f>
              <c:numCache>
                <c:formatCode>#,##0.0</c:formatCode>
                <c:ptCount val="6"/>
                <c:pt idx="0">
                  <c:v>59.663316513060039</c:v>
                </c:pt>
                <c:pt idx="1">
                  <c:v>55.270415198406617</c:v>
                </c:pt>
                <c:pt idx="2">
                  <c:v>67.408651826963464</c:v>
                </c:pt>
                <c:pt idx="3">
                  <c:v>61.737897508608469</c:v>
                </c:pt>
                <c:pt idx="4">
                  <c:v>61.552385008517888</c:v>
                </c:pt>
                <c:pt idx="5">
                  <c:v>67.589053661519642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5-4AC8-8C7B-CB45185F2641}"/>
            </c:ext>
          </c:extLst>
        </c:ser>
        <c:ser>
          <c:idx val="1"/>
          <c:order val="1"/>
          <c:tx>
            <c:strRef>
              <c:f>'Age Sex 2020'!$U$5</c:f>
              <c:strCache>
                <c:ptCount val="1"/>
                <c:pt idx="0">
                  <c:v>Elderly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'Age Sex 2020'!$V$3:$AA$3</c:f>
              <c:strCache>
                <c:ptCount val="6"/>
                <c:pt idx="0">
                  <c:v>Total</c:v>
                </c:pt>
                <c:pt idx="1">
                  <c:v>South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 Islands &amp; Phoenix</c:v>
                </c:pt>
              </c:strCache>
            </c:strRef>
          </c:cat>
          <c:val>
            <c:numRef>
              <c:f>'Age Sex 2020'!$V$5:$AA$5</c:f>
              <c:numCache>
                <c:formatCode>#,##0.0</c:formatCode>
                <c:ptCount val="6"/>
                <c:pt idx="0">
                  <c:v>6.3680720630551733</c:v>
                </c:pt>
                <c:pt idx="1">
                  <c:v>5.7836678412747053</c:v>
                </c:pt>
                <c:pt idx="2">
                  <c:v>6.7618647627047457</c:v>
                </c:pt>
                <c:pt idx="3">
                  <c:v>7.2716224427790159</c:v>
                </c:pt>
                <c:pt idx="4">
                  <c:v>8.7414821124361151</c:v>
                </c:pt>
                <c:pt idx="5">
                  <c:v>5.060388319828772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5-4AC8-8C7B-CB45185F26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51326192"/>
        <c:axId val="1651327024"/>
      </c:barChart>
      <c:catAx>
        <c:axId val="165132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327024"/>
        <c:crosses val="autoZero"/>
        <c:auto val="1"/>
        <c:lblAlgn val="ctr"/>
        <c:lblOffset val="100"/>
        <c:noMultiLvlLbl val="0"/>
      </c:catAx>
      <c:valAx>
        <c:axId val="16513270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crossAx val="165132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Males per 100 Females by Age, Kiribati: 2020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Sex 2020'!$R$49</c:f>
              <c:strCache>
                <c:ptCount val="1"/>
                <c:pt idx="0">
                  <c:v>Sex Ratio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'Age Sex 2020'!$Q$50:$Q$65</c:f>
              <c:strCache>
                <c:ptCount val="16"/>
                <c:pt idx="0">
                  <c:v>0 - 4</c:v>
                </c:pt>
                <c:pt idx="1">
                  <c:v>5-9</c:v>
                </c:pt>
                <c:pt idx="2">
                  <c:v>10-14</c:v>
                </c:pt>
                <c:pt idx="3">
                  <c:v>15 - 19</c:v>
                </c:pt>
                <c:pt idx="4">
                  <c:v>20 - 24</c:v>
                </c:pt>
                <c:pt idx="5">
                  <c:v>25 - 29</c:v>
                </c:pt>
                <c:pt idx="6">
                  <c:v>30 - 34</c:v>
                </c:pt>
                <c:pt idx="7">
                  <c:v>35 - 39</c:v>
                </c:pt>
                <c:pt idx="8">
                  <c:v>40 - 44</c:v>
                </c:pt>
                <c:pt idx="9">
                  <c:v>45 - 49</c:v>
                </c:pt>
                <c:pt idx="10">
                  <c:v>50 - 54</c:v>
                </c:pt>
                <c:pt idx="11">
                  <c:v>55 - 59</c:v>
                </c:pt>
                <c:pt idx="12">
                  <c:v>60 - 64</c:v>
                </c:pt>
                <c:pt idx="13">
                  <c:v>65 - 69</c:v>
                </c:pt>
                <c:pt idx="14">
                  <c:v>70 - 74</c:v>
                </c:pt>
                <c:pt idx="15">
                  <c:v>75 +</c:v>
                </c:pt>
              </c:strCache>
            </c:strRef>
          </c:cat>
          <c:val>
            <c:numRef>
              <c:f>'Age Sex 2020'!$R$50:$R$65</c:f>
              <c:numCache>
                <c:formatCode>#,##0</c:formatCode>
                <c:ptCount val="16"/>
                <c:pt idx="0">
                  <c:v>106.84302874881901</c:v>
                </c:pt>
                <c:pt idx="1">
                  <c:v>109.11075534856644</c:v>
                </c:pt>
                <c:pt idx="2">
                  <c:v>101.44684739567469</c:v>
                </c:pt>
                <c:pt idx="3">
                  <c:v>107.03517587939699</c:v>
                </c:pt>
                <c:pt idx="4">
                  <c:v>102.07612456747405</c:v>
                </c:pt>
                <c:pt idx="5">
                  <c:v>97.969242902208208</c:v>
                </c:pt>
                <c:pt idx="6">
                  <c:v>94.660500315324782</c:v>
                </c:pt>
                <c:pt idx="7">
                  <c:v>92.566241413150152</c:v>
                </c:pt>
                <c:pt idx="8">
                  <c:v>95.569014982467323</c:v>
                </c:pt>
                <c:pt idx="9">
                  <c:v>90.694935217903421</c:v>
                </c:pt>
                <c:pt idx="10">
                  <c:v>86.077308518253403</c:v>
                </c:pt>
                <c:pt idx="11">
                  <c:v>81.094091903719914</c:v>
                </c:pt>
                <c:pt idx="12">
                  <c:v>82.370458606313278</c:v>
                </c:pt>
                <c:pt idx="13">
                  <c:v>66.908797417271998</c:v>
                </c:pt>
                <c:pt idx="14">
                  <c:v>62.423500611995102</c:v>
                </c:pt>
                <c:pt idx="15">
                  <c:v>44.810744810744808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F-4B99-A109-4505A8FF4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1331184"/>
        <c:axId val="1651337840"/>
      </c:barChart>
      <c:catAx>
        <c:axId val="165133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337840"/>
        <c:crosses val="autoZero"/>
        <c:auto val="1"/>
        <c:lblAlgn val="ctr"/>
        <c:lblOffset val="100"/>
        <c:noMultiLvlLbl val="0"/>
      </c:catAx>
      <c:valAx>
        <c:axId val="165133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33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Sheet1!$R$4</c:f>
              <c:strCache>
                <c:ptCount val="1"/>
                <c:pt idx="0">
                  <c:v>0 - 14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Sheet1!$S$3:$X$3</c:f>
              <c:strCache>
                <c:ptCount val="6"/>
                <c:pt idx="0">
                  <c:v>Total</c:v>
                </c:pt>
                <c:pt idx="1">
                  <c:v>S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Line/Phoenix</c:v>
                </c:pt>
              </c:strCache>
            </c:strRef>
          </c:cat>
          <c:val>
            <c:numRef>
              <c:f>Sheet1!$S$4:$X$4</c:f>
              <c:numCache>
                <c:formatCode>#,##0</c:formatCode>
                <c:ptCount val="6"/>
                <c:pt idx="0">
                  <c:v>42920</c:v>
                </c:pt>
                <c:pt idx="1">
                  <c:v>21645</c:v>
                </c:pt>
                <c:pt idx="2">
                  <c:v>8025</c:v>
                </c:pt>
                <c:pt idx="3">
                  <c:v>3048</c:v>
                </c:pt>
                <c:pt idx="4">
                  <c:v>5781</c:v>
                </c:pt>
                <c:pt idx="5">
                  <c:v>4421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BD-4003-AFEB-69EF7B3DF67C}"/>
            </c:ext>
          </c:extLst>
        </c:ser>
        <c:ser>
          <c:idx val="1"/>
          <c:order val="1"/>
          <c:tx>
            <c:strRef>
              <c:f>Sheet1!$R$5</c:f>
              <c:strCache>
                <c:ptCount val="1"/>
                <c:pt idx="0">
                  <c:v>15 - 29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Sheet1!$S$3:$X$3</c:f>
              <c:strCache>
                <c:ptCount val="6"/>
                <c:pt idx="0">
                  <c:v>Total</c:v>
                </c:pt>
                <c:pt idx="1">
                  <c:v>S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Line/Phoenix</c:v>
                </c:pt>
              </c:strCache>
            </c:strRef>
          </c:cat>
          <c:val>
            <c:numRef>
              <c:f>Sheet1!$S$5:$X$5</c:f>
              <c:numCache>
                <c:formatCode>#,##0</c:formatCode>
                <c:ptCount val="6"/>
                <c:pt idx="0">
                  <c:v>31437</c:v>
                </c:pt>
                <c:pt idx="1">
                  <c:v>18061</c:v>
                </c:pt>
                <c:pt idx="2">
                  <c:v>5193</c:v>
                </c:pt>
                <c:pt idx="3">
                  <c:v>1967</c:v>
                </c:pt>
                <c:pt idx="4">
                  <c:v>3684</c:v>
                </c:pt>
                <c:pt idx="5">
                  <c:v>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BD-4003-AFEB-69EF7B3DF67C}"/>
            </c:ext>
          </c:extLst>
        </c:ser>
        <c:ser>
          <c:idx val="2"/>
          <c:order val="2"/>
          <c:tx>
            <c:strRef>
              <c:f>Sheet1!$R$6</c:f>
              <c:strCache>
                <c:ptCount val="1"/>
                <c:pt idx="0">
                  <c:v>30 - 44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Sheet1!$S$3:$X$3</c:f>
              <c:strCache>
                <c:ptCount val="6"/>
                <c:pt idx="0">
                  <c:v>Total</c:v>
                </c:pt>
                <c:pt idx="1">
                  <c:v>S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Line/Phoenix</c:v>
                </c:pt>
              </c:strCache>
            </c:strRef>
          </c:cat>
          <c:val>
            <c:numRef>
              <c:f>Sheet1!$S$6:$X$6</c:f>
              <c:numCache>
                <c:formatCode>#,##0</c:formatCode>
                <c:ptCount val="6"/>
                <c:pt idx="0">
                  <c:v>23244</c:v>
                </c:pt>
                <c:pt idx="1">
                  <c:v>12390</c:v>
                </c:pt>
                <c:pt idx="2">
                  <c:v>3859</c:v>
                </c:pt>
                <c:pt idx="3">
                  <c:v>1658</c:v>
                </c:pt>
                <c:pt idx="4">
                  <c:v>2980</c:v>
                </c:pt>
                <c:pt idx="5">
                  <c:v>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D-4003-AFEB-69EF7B3DF67C}"/>
            </c:ext>
          </c:extLst>
        </c:ser>
        <c:ser>
          <c:idx val="3"/>
          <c:order val="3"/>
          <c:tx>
            <c:strRef>
              <c:f>Sheet1!$R$7</c:f>
              <c:strCache>
                <c:ptCount val="1"/>
                <c:pt idx="0">
                  <c:v>45 - 59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Sheet1!$S$3:$X$3</c:f>
              <c:strCache>
                <c:ptCount val="6"/>
                <c:pt idx="0">
                  <c:v>Total</c:v>
                </c:pt>
                <c:pt idx="1">
                  <c:v>S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Line/Phoenix</c:v>
                </c:pt>
              </c:strCache>
            </c:strRef>
          </c:cat>
          <c:val>
            <c:numRef>
              <c:f>Sheet1!$S$7:$X$7</c:f>
              <c:numCache>
                <c:formatCode>#,##0</c:formatCode>
                <c:ptCount val="6"/>
                <c:pt idx="0">
                  <c:v>14194</c:v>
                </c:pt>
                <c:pt idx="1">
                  <c:v>7153</c:v>
                </c:pt>
                <c:pt idx="2">
                  <c:v>2297</c:v>
                </c:pt>
                <c:pt idx="3">
                  <c:v>1092</c:v>
                </c:pt>
                <c:pt idx="4">
                  <c:v>2260</c:v>
                </c:pt>
                <c:pt idx="5">
                  <c:v>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BD-4003-AFEB-69EF7B3DF67C}"/>
            </c:ext>
          </c:extLst>
        </c:ser>
        <c:ser>
          <c:idx val="4"/>
          <c:order val="4"/>
          <c:tx>
            <c:strRef>
              <c:f>Sheet1!$R$8</c:f>
              <c:strCache>
                <c:ptCount val="1"/>
                <c:pt idx="0">
                  <c:v>60+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Sheet1!$S$3:$X$3</c:f>
              <c:strCache>
                <c:ptCount val="6"/>
                <c:pt idx="0">
                  <c:v>Total</c:v>
                </c:pt>
                <c:pt idx="1">
                  <c:v>S Tarawa</c:v>
                </c:pt>
                <c:pt idx="2">
                  <c:v>Northern</c:v>
                </c:pt>
                <c:pt idx="3">
                  <c:v>Central</c:v>
                </c:pt>
                <c:pt idx="4">
                  <c:v>Southern</c:v>
                </c:pt>
                <c:pt idx="5">
                  <c:v>Line/Phoenix</c:v>
                </c:pt>
              </c:strCache>
            </c:strRef>
          </c:cat>
          <c:val>
            <c:numRef>
              <c:f>Sheet1!$S$8:$X$8</c:f>
              <c:numCache>
                <c:formatCode>#,##0</c:formatCode>
                <c:ptCount val="6"/>
                <c:pt idx="0">
                  <c:v>7643</c:v>
                </c:pt>
                <c:pt idx="1">
                  <c:v>3823</c:v>
                </c:pt>
                <c:pt idx="2">
                  <c:v>1361</c:v>
                </c:pt>
                <c:pt idx="3">
                  <c:v>579</c:v>
                </c:pt>
                <c:pt idx="4">
                  <c:v>1289</c:v>
                </c:pt>
                <c:pt idx="5">
                  <c:v>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BD-4003-AFEB-69EF7B3DF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457775"/>
        <c:axId val="246464015"/>
      </c:barChart>
      <c:catAx>
        <c:axId val="246457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464015"/>
        <c:crosses val="autoZero"/>
        <c:auto val="1"/>
        <c:lblAlgn val="ctr"/>
        <c:lblOffset val="100"/>
        <c:noMultiLvlLbl val="0"/>
      </c:catAx>
      <c:valAx>
        <c:axId val="24646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457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396240</xdr:colOff>
      <xdr:row>4</xdr:row>
      <xdr:rowOff>57912</xdr:rowOff>
    </xdr:from>
    <xdr:to>
      <xdr:col>18</xdr:col>
      <xdr:colOff>274320</xdr:colOff>
      <xdr:row>32</xdr:row>
      <xdr:rowOff>112776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77B0E6-F687-43D7-9233-E81E063E8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128016</xdr:colOff>
      <xdr:row>7</xdr:row>
      <xdr:rowOff>39624</xdr:rowOff>
    </xdr:from>
    <xdr:to>
      <xdr:col>25</xdr:col>
      <xdr:colOff>237744</xdr:colOff>
      <xdr:row>28</xdr:row>
      <xdr:rowOff>94488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00A217-B038-4370-B9D8-3EED09856E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329184</xdr:colOff>
      <xdr:row>42</xdr:row>
      <xdr:rowOff>94488</xdr:rowOff>
    </xdr:from>
    <xdr:to>
      <xdr:col>28</xdr:col>
      <xdr:colOff>341376</xdr:colOff>
      <xdr:row>64</xdr:row>
      <xdr:rowOff>21336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05689C-BE94-4761-9EB7-C503E190B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490220</xdr:colOff>
      <xdr:row>6</xdr:row>
      <xdr:rowOff>38100</xdr:rowOff>
    </xdr:from>
    <xdr:to>
      <xdr:col>25</xdr:col>
      <xdr:colOff>220980</xdr:colOff>
      <xdr:row>28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30F7E5-1092-4603-B747-8092EC1F7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E94F-8DE8-4791-BE00-38A8E3E5DE87}">
  <dimension ref="A1:AA67"/>
  <sheetViews>
    <sheetView tabSelected="1" view="pageBreakPreview" zoomScale="125" zoomScaleSheetLayoutView="125" workbookViewId="0">
      <selection activeCell="A67" sqref="A67:G67"/>
    </sheetView>
  </sheetViews>
  <sheetFormatPr defaultColWidth="9.35546875" defaultRowHeight="9" x14ac:dyDescent="0.35"/>
  <cols>
    <col min="1" max="1" width="28" style="30" customWidth="1"/>
    <col min="2" max="7" width="15.140625" style="1" customWidth="1"/>
    <col min="8" max="21" width="9.35546875" style="1"/>
    <col min="22" max="27" width="5.640625" style="1" customWidth="1"/>
    <col min="28" max="16384" width="9.35546875" style="1"/>
  </cols>
  <sheetData>
    <row r="1" spans="1:27" x14ac:dyDescent="0.35">
      <c r="A1" s="30" t="s">
        <v>0</v>
      </c>
    </row>
    <row r="2" spans="1:27" x14ac:dyDescent="0.35">
      <c r="A2" s="31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27" x14ac:dyDescent="0.35">
      <c r="A3" s="30" t="s">
        <v>7</v>
      </c>
      <c r="V3" s="1" t="s">
        <v>1</v>
      </c>
      <c r="W3" s="1" t="s">
        <v>2</v>
      </c>
      <c r="X3" s="1" t="s">
        <v>3</v>
      </c>
      <c r="Y3" s="1" t="s">
        <v>4</v>
      </c>
      <c r="Z3" s="1" t="s">
        <v>5</v>
      </c>
      <c r="AA3" s="1" t="s">
        <v>6</v>
      </c>
    </row>
    <row r="4" spans="1:27" x14ac:dyDescent="0.35">
      <c r="A4" s="30" t="s">
        <v>1</v>
      </c>
      <c r="B4" s="1">
        <v>119438</v>
      </c>
      <c r="C4" s="1">
        <v>63072</v>
      </c>
      <c r="D4" s="1">
        <v>20735</v>
      </c>
      <c r="E4" s="1">
        <v>8344</v>
      </c>
      <c r="F4" s="1">
        <v>15994</v>
      </c>
      <c r="G4" s="1">
        <v>11293</v>
      </c>
      <c r="U4" s="1" t="s">
        <v>302</v>
      </c>
      <c r="V4" s="2">
        <v>59.663316513060039</v>
      </c>
      <c r="W4" s="2">
        <v>55.270415198406617</v>
      </c>
      <c r="X4" s="2">
        <v>67.408651826963464</v>
      </c>
      <c r="Y4" s="2">
        <v>61.737897508608469</v>
      </c>
      <c r="Z4" s="2">
        <v>61.552385008517888</v>
      </c>
      <c r="AA4" s="2">
        <v>67.589053661519642</v>
      </c>
    </row>
    <row r="5" spans="1:27" x14ac:dyDescent="0.35">
      <c r="A5" s="30" t="s">
        <v>8</v>
      </c>
      <c r="B5" s="1">
        <v>15325</v>
      </c>
      <c r="C5" s="1">
        <v>8288</v>
      </c>
      <c r="D5" s="1">
        <v>2655</v>
      </c>
      <c r="E5" s="1">
        <v>1026</v>
      </c>
      <c r="F5" s="1">
        <v>1868</v>
      </c>
      <c r="G5" s="1">
        <v>1488</v>
      </c>
      <c r="U5" s="1" t="s">
        <v>303</v>
      </c>
      <c r="V5" s="2">
        <v>6.3680720630551733</v>
      </c>
      <c r="W5" s="2">
        <v>5.7836678412747053</v>
      </c>
      <c r="X5" s="2">
        <v>6.7618647627047457</v>
      </c>
      <c r="Y5" s="2">
        <v>7.2716224427790159</v>
      </c>
      <c r="Z5" s="2">
        <v>8.7414821124361151</v>
      </c>
      <c r="AA5" s="2">
        <v>5.060388319828772</v>
      </c>
    </row>
    <row r="6" spans="1:27" x14ac:dyDescent="0.35">
      <c r="A6" s="30" t="s">
        <v>342</v>
      </c>
      <c r="B6" s="1">
        <v>14368</v>
      </c>
      <c r="C6" s="1">
        <v>6908</v>
      </c>
      <c r="D6" s="1">
        <v>2848</v>
      </c>
      <c r="E6" s="1">
        <v>1081</v>
      </c>
      <c r="F6" s="1">
        <v>1988</v>
      </c>
      <c r="G6" s="1">
        <v>1543</v>
      </c>
    </row>
    <row r="7" spans="1:27" x14ac:dyDescent="0.35">
      <c r="A7" s="30" t="s">
        <v>343</v>
      </c>
      <c r="B7" s="1">
        <v>13227</v>
      </c>
      <c r="C7" s="1">
        <v>6449</v>
      </c>
      <c r="D7" s="1">
        <v>2522</v>
      </c>
      <c r="E7" s="1">
        <v>941</v>
      </c>
      <c r="F7" s="1">
        <v>1925</v>
      </c>
      <c r="G7" s="1">
        <v>1390</v>
      </c>
    </row>
    <row r="8" spans="1:27" x14ac:dyDescent="0.35">
      <c r="A8" s="30" t="s">
        <v>9</v>
      </c>
      <c r="B8" s="1">
        <v>10300</v>
      </c>
      <c r="C8" s="1">
        <v>5645</v>
      </c>
      <c r="D8" s="1">
        <v>2054</v>
      </c>
      <c r="E8" s="1">
        <v>733</v>
      </c>
      <c r="F8" s="1">
        <v>1227</v>
      </c>
      <c r="G8" s="1">
        <v>641</v>
      </c>
    </row>
    <row r="9" spans="1:27" x14ac:dyDescent="0.35">
      <c r="A9" s="30" t="s">
        <v>10</v>
      </c>
      <c r="B9" s="1">
        <v>11096</v>
      </c>
      <c r="C9" s="1">
        <v>6633</v>
      </c>
      <c r="D9" s="1">
        <v>1616</v>
      </c>
      <c r="E9" s="1">
        <v>600</v>
      </c>
      <c r="F9" s="1">
        <v>1301</v>
      </c>
      <c r="G9" s="1">
        <v>946</v>
      </c>
    </row>
    <row r="10" spans="1:27" x14ac:dyDescent="0.35">
      <c r="A10" s="30" t="s">
        <v>11</v>
      </c>
      <c r="B10" s="1">
        <v>10041</v>
      </c>
      <c r="C10" s="1">
        <v>5783</v>
      </c>
      <c r="D10" s="1">
        <v>1523</v>
      </c>
      <c r="E10" s="1">
        <v>634</v>
      </c>
      <c r="F10" s="1">
        <v>1156</v>
      </c>
      <c r="G10" s="1">
        <v>945</v>
      </c>
    </row>
    <row r="11" spans="1:27" x14ac:dyDescent="0.35">
      <c r="A11" s="30" t="s">
        <v>12</v>
      </c>
      <c r="B11" s="1">
        <v>9260</v>
      </c>
      <c r="C11" s="1">
        <v>4999</v>
      </c>
      <c r="D11" s="1">
        <v>1560</v>
      </c>
      <c r="E11" s="1">
        <v>643</v>
      </c>
      <c r="F11" s="1">
        <v>1141</v>
      </c>
      <c r="G11" s="1">
        <v>917</v>
      </c>
    </row>
    <row r="12" spans="1:27" x14ac:dyDescent="0.35">
      <c r="A12" s="30" t="s">
        <v>13</v>
      </c>
      <c r="B12" s="1">
        <v>7849</v>
      </c>
      <c r="C12" s="1">
        <v>4194</v>
      </c>
      <c r="D12" s="1">
        <v>1273</v>
      </c>
      <c r="E12" s="1">
        <v>547</v>
      </c>
      <c r="F12" s="1">
        <v>998</v>
      </c>
      <c r="G12" s="1">
        <v>837</v>
      </c>
    </row>
    <row r="13" spans="1:27" x14ac:dyDescent="0.35">
      <c r="A13" s="30" t="s">
        <v>14</v>
      </c>
      <c r="B13" s="1">
        <v>6135</v>
      </c>
      <c r="C13" s="1">
        <v>3197</v>
      </c>
      <c r="D13" s="1">
        <v>1026</v>
      </c>
      <c r="E13" s="1">
        <v>468</v>
      </c>
      <c r="F13" s="1">
        <v>841</v>
      </c>
      <c r="G13" s="1">
        <v>603</v>
      </c>
    </row>
    <row r="14" spans="1:27" x14ac:dyDescent="0.35">
      <c r="A14" s="30" t="s">
        <v>15</v>
      </c>
      <c r="B14" s="1">
        <v>4857</v>
      </c>
      <c r="C14" s="1">
        <v>2487</v>
      </c>
      <c r="D14" s="1">
        <v>806</v>
      </c>
      <c r="E14" s="1">
        <v>357</v>
      </c>
      <c r="F14" s="1">
        <v>700</v>
      </c>
      <c r="G14" s="1">
        <v>507</v>
      </c>
    </row>
    <row r="15" spans="1:27" x14ac:dyDescent="0.35">
      <c r="A15" s="30" t="s">
        <v>16</v>
      </c>
      <c r="B15" s="1">
        <v>5199</v>
      </c>
      <c r="C15" s="1">
        <v>2619</v>
      </c>
      <c r="D15" s="1">
        <v>826</v>
      </c>
      <c r="E15" s="1">
        <v>410</v>
      </c>
      <c r="F15" s="1">
        <v>855</v>
      </c>
      <c r="G15" s="1">
        <v>489</v>
      </c>
    </row>
    <row r="16" spans="1:27" x14ac:dyDescent="0.35">
      <c r="A16" s="30" t="s">
        <v>17</v>
      </c>
      <c r="B16" s="1">
        <v>4138</v>
      </c>
      <c r="C16" s="1">
        <v>2047</v>
      </c>
      <c r="D16" s="1">
        <v>665</v>
      </c>
      <c r="E16" s="1">
        <v>325</v>
      </c>
      <c r="F16" s="1">
        <v>705</v>
      </c>
      <c r="G16" s="1">
        <v>396</v>
      </c>
    </row>
    <row r="17" spans="1:15" x14ac:dyDescent="0.35">
      <c r="A17" s="30" t="s">
        <v>18</v>
      </c>
      <c r="B17" s="1">
        <v>3062</v>
      </c>
      <c r="C17" s="1">
        <v>1558</v>
      </c>
      <c r="D17" s="1">
        <v>556</v>
      </c>
      <c r="E17" s="1">
        <v>220</v>
      </c>
      <c r="F17" s="1">
        <v>468</v>
      </c>
      <c r="G17" s="1">
        <v>260</v>
      </c>
    </row>
    <row r="18" spans="1:15" x14ac:dyDescent="0.35">
      <c r="A18" s="30" t="s">
        <v>19</v>
      </c>
      <c r="B18" s="1">
        <v>2068</v>
      </c>
      <c r="C18" s="1">
        <v>1072</v>
      </c>
      <c r="D18" s="1">
        <v>346</v>
      </c>
      <c r="E18" s="1">
        <v>157</v>
      </c>
      <c r="F18" s="1">
        <v>326</v>
      </c>
      <c r="G18" s="1">
        <v>167</v>
      </c>
    </row>
    <row r="19" spans="1:15" x14ac:dyDescent="0.35">
      <c r="A19" s="30" t="s">
        <v>20</v>
      </c>
      <c r="B19" s="1">
        <v>1327</v>
      </c>
      <c r="C19" s="1">
        <v>652</v>
      </c>
      <c r="D19" s="1">
        <v>238</v>
      </c>
      <c r="E19" s="1">
        <v>100</v>
      </c>
      <c r="F19" s="1">
        <v>262</v>
      </c>
      <c r="G19" s="1">
        <v>75</v>
      </c>
    </row>
    <row r="20" spans="1:15" x14ac:dyDescent="0.35">
      <c r="A20" s="30" t="s">
        <v>21</v>
      </c>
      <c r="B20" s="1">
        <v>1186</v>
      </c>
      <c r="C20" s="1">
        <v>541</v>
      </c>
      <c r="D20" s="1">
        <v>221</v>
      </c>
      <c r="E20" s="1">
        <v>102</v>
      </c>
      <c r="F20" s="1">
        <v>233</v>
      </c>
      <c r="G20" s="1">
        <v>89</v>
      </c>
      <c r="J20" s="1" t="s">
        <v>1</v>
      </c>
      <c r="K20" s="1" t="s">
        <v>2</v>
      </c>
      <c r="L20" s="1" t="s">
        <v>3</v>
      </c>
      <c r="M20" s="1" t="s">
        <v>4</v>
      </c>
      <c r="N20" s="1" t="s">
        <v>5</v>
      </c>
      <c r="O20" s="1" t="s">
        <v>6</v>
      </c>
    </row>
    <row r="21" spans="1:15" x14ac:dyDescent="0.35">
      <c r="A21" s="30" t="s">
        <v>22</v>
      </c>
      <c r="B21" s="2">
        <v>22.9</v>
      </c>
      <c r="C21" s="2">
        <v>23.2</v>
      </c>
      <c r="D21" s="2">
        <v>20.9</v>
      </c>
      <c r="E21" s="2">
        <v>23.3</v>
      </c>
      <c r="F21" s="2">
        <v>23.8</v>
      </c>
      <c r="G21" s="2">
        <v>23.1</v>
      </c>
      <c r="I21" s="1" t="s">
        <v>1</v>
      </c>
      <c r="J21" s="2">
        <v>22.9</v>
      </c>
      <c r="K21" s="2">
        <v>23.2</v>
      </c>
      <c r="L21" s="2">
        <v>20.9</v>
      </c>
      <c r="M21" s="2">
        <v>23.3</v>
      </c>
      <c r="N21" s="2">
        <v>23.8</v>
      </c>
      <c r="O21" s="2">
        <v>23.1</v>
      </c>
    </row>
    <row r="22" spans="1:15" x14ac:dyDescent="0.35">
      <c r="B22" s="2"/>
      <c r="C22" s="2"/>
      <c r="D22" s="2"/>
      <c r="E22" s="2"/>
      <c r="F22" s="2"/>
      <c r="G22" s="2"/>
      <c r="J22" s="2"/>
      <c r="K22" s="2"/>
      <c r="L22" s="2"/>
      <c r="M22" s="2"/>
      <c r="N22" s="2"/>
      <c r="O22" s="2"/>
    </row>
    <row r="23" spans="1:15" x14ac:dyDescent="0.35">
      <c r="A23" s="30" t="s">
        <v>299</v>
      </c>
      <c r="B23" s="1">
        <f>SUM(B5:B7)</f>
        <v>42920</v>
      </c>
      <c r="C23" s="1">
        <f t="shared" ref="C23:G23" si="0">SUM(C5:C7)</f>
        <v>21645</v>
      </c>
      <c r="D23" s="1">
        <f t="shared" si="0"/>
        <v>8025</v>
      </c>
      <c r="E23" s="1">
        <f t="shared" si="0"/>
        <v>3048</v>
      </c>
      <c r="F23" s="1">
        <f t="shared" si="0"/>
        <v>5781</v>
      </c>
      <c r="G23" s="1">
        <f t="shared" si="0"/>
        <v>4421</v>
      </c>
      <c r="J23" s="2"/>
      <c r="K23" s="2"/>
      <c r="L23" s="2"/>
      <c r="M23" s="2"/>
      <c r="N23" s="2"/>
      <c r="O23" s="2"/>
    </row>
    <row r="24" spans="1:15" x14ac:dyDescent="0.35">
      <c r="A24" s="30" t="s">
        <v>300</v>
      </c>
      <c r="B24" s="1">
        <f>SUM(B8:B17)</f>
        <v>71937</v>
      </c>
      <c r="C24" s="1">
        <f t="shared" ref="C24:G24" si="1">SUM(C8:C17)</f>
        <v>39162</v>
      </c>
      <c r="D24" s="1">
        <f t="shared" si="1"/>
        <v>11905</v>
      </c>
      <c r="E24" s="1">
        <f t="shared" si="1"/>
        <v>4937</v>
      </c>
      <c r="F24" s="1">
        <f t="shared" si="1"/>
        <v>9392</v>
      </c>
      <c r="G24" s="1">
        <f t="shared" si="1"/>
        <v>6541</v>
      </c>
      <c r="J24" s="2"/>
      <c r="K24" s="2"/>
      <c r="L24" s="2"/>
      <c r="M24" s="2"/>
      <c r="N24" s="2"/>
      <c r="O24" s="2"/>
    </row>
    <row r="25" spans="1:15" x14ac:dyDescent="0.35">
      <c r="A25" s="30" t="s">
        <v>301</v>
      </c>
      <c r="B25" s="1">
        <f>SUM(B18:B20)</f>
        <v>4581</v>
      </c>
      <c r="C25" s="1">
        <f t="shared" ref="C25:G25" si="2">SUM(C18:C20)</f>
        <v>2265</v>
      </c>
      <c r="D25" s="1">
        <f t="shared" si="2"/>
        <v>805</v>
      </c>
      <c r="E25" s="1">
        <f t="shared" si="2"/>
        <v>359</v>
      </c>
      <c r="F25" s="1">
        <f t="shared" si="2"/>
        <v>821</v>
      </c>
      <c r="G25" s="1">
        <f t="shared" si="2"/>
        <v>331</v>
      </c>
      <c r="J25" s="2"/>
      <c r="K25" s="2"/>
      <c r="L25" s="2"/>
      <c r="M25" s="2"/>
      <c r="N25" s="2"/>
      <c r="O25" s="2"/>
    </row>
    <row r="26" spans="1:15" x14ac:dyDescent="0.35">
      <c r="A26" s="30" t="s">
        <v>302</v>
      </c>
      <c r="B26" s="2">
        <f>B23*100/B24</f>
        <v>59.663316513060039</v>
      </c>
      <c r="C26" s="2">
        <f t="shared" ref="C26:G26" si="3">C23*100/C24</f>
        <v>55.270415198406617</v>
      </c>
      <c r="D26" s="2">
        <f t="shared" si="3"/>
        <v>67.408651826963464</v>
      </c>
      <c r="E26" s="2">
        <f t="shared" si="3"/>
        <v>61.737897508608469</v>
      </c>
      <c r="F26" s="2">
        <f t="shared" si="3"/>
        <v>61.552385008517888</v>
      </c>
      <c r="G26" s="2">
        <f t="shared" si="3"/>
        <v>67.589053661519642</v>
      </c>
      <c r="J26" s="2"/>
      <c r="K26" s="2"/>
      <c r="L26" s="2"/>
      <c r="M26" s="2"/>
      <c r="N26" s="2"/>
      <c r="O26" s="2"/>
    </row>
    <row r="27" spans="1:15" x14ac:dyDescent="0.35">
      <c r="A27" s="30" t="s">
        <v>303</v>
      </c>
      <c r="B27" s="2">
        <f>B25*100/B24</f>
        <v>6.3680720630551733</v>
      </c>
      <c r="C27" s="2">
        <f t="shared" ref="C27:G27" si="4">C25*100/C24</f>
        <v>5.7836678412747053</v>
      </c>
      <c r="D27" s="2">
        <f t="shared" si="4"/>
        <v>6.7618647627047457</v>
      </c>
      <c r="E27" s="2">
        <f t="shared" si="4"/>
        <v>7.2716224427790159</v>
      </c>
      <c r="F27" s="2">
        <f t="shared" si="4"/>
        <v>8.7414821124361151</v>
      </c>
      <c r="G27" s="2">
        <f t="shared" si="4"/>
        <v>5.060388319828772</v>
      </c>
      <c r="J27" s="2"/>
      <c r="K27" s="2"/>
      <c r="L27" s="2"/>
      <c r="M27" s="2"/>
      <c r="N27" s="2"/>
      <c r="O27" s="2"/>
    </row>
    <row r="28" spans="1:15" x14ac:dyDescent="0.35">
      <c r="A28" s="30" t="s">
        <v>1</v>
      </c>
      <c r="B28" s="2">
        <f>(B23+B25)*100/B24</f>
        <v>66.031388576115205</v>
      </c>
      <c r="C28" s="2">
        <f t="shared" ref="C28:G28" si="5">(C23+C25)*100/C24</f>
        <v>61.054083039681323</v>
      </c>
      <c r="D28" s="2">
        <f t="shared" si="5"/>
        <v>74.17051658966821</v>
      </c>
      <c r="E28" s="2">
        <f t="shared" si="5"/>
        <v>69.009519951387489</v>
      </c>
      <c r="F28" s="2">
        <f t="shared" si="5"/>
        <v>70.293867120954005</v>
      </c>
      <c r="G28" s="2">
        <f t="shared" si="5"/>
        <v>72.649441981348417</v>
      </c>
      <c r="J28" s="2"/>
      <c r="K28" s="2"/>
      <c r="L28" s="2"/>
      <c r="M28" s="2"/>
      <c r="N28" s="2"/>
      <c r="O28" s="2"/>
    </row>
    <row r="29" spans="1:15" x14ac:dyDescent="0.35">
      <c r="A29" s="30" t="s">
        <v>23</v>
      </c>
      <c r="I29" s="1" t="s">
        <v>297</v>
      </c>
      <c r="J29" s="2">
        <v>21.8</v>
      </c>
      <c r="K29" s="2">
        <v>22.2</v>
      </c>
      <c r="L29" s="2">
        <v>19.600000000000001</v>
      </c>
      <c r="M29" s="2">
        <v>22.1</v>
      </c>
      <c r="N29" s="2">
        <v>22.5</v>
      </c>
      <c r="O29" s="2">
        <v>22.4</v>
      </c>
    </row>
    <row r="30" spans="1:15" x14ac:dyDescent="0.35">
      <c r="A30" s="30" t="s">
        <v>1</v>
      </c>
      <c r="B30" s="1">
        <v>58904</v>
      </c>
      <c r="C30" s="1">
        <v>30281</v>
      </c>
      <c r="D30" s="1">
        <v>10359</v>
      </c>
      <c r="E30" s="1">
        <v>4219</v>
      </c>
      <c r="F30" s="1">
        <v>8134</v>
      </c>
      <c r="G30" s="1">
        <v>5911</v>
      </c>
      <c r="I30" s="1" t="s">
        <v>298</v>
      </c>
      <c r="J30" s="2">
        <v>24</v>
      </c>
      <c r="K30" s="2">
        <v>24.2</v>
      </c>
      <c r="L30" s="2">
        <v>22.4</v>
      </c>
      <c r="M30" s="2">
        <v>24.6</v>
      </c>
      <c r="N30" s="2">
        <v>25.4</v>
      </c>
      <c r="O30" s="2">
        <v>23.9</v>
      </c>
    </row>
    <row r="31" spans="1:15" x14ac:dyDescent="0.35">
      <c r="A31" s="30" t="s">
        <v>8</v>
      </c>
      <c r="B31" s="1">
        <v>7916</v>
      </c>
      <c r="C31" s="1">
        <v>4200</v>
      </c>
      <c r="D31" s="1">
        <v>1385</v>
      </c>
      <c r="E31" s="1">
        <v>546</v>
      </c>
      <c r="F31" s="1">
        <v>995</v>
      </c>
      <c r="G31" s="1">
        <v>790</v>
      </c>
    </row>
    <row r="32" spans="1:15" x14ac:dyDescent="0.35">
      <c r="A32" s="30" t="s">
        <v>342</v>
      </c>
      <c r="B32" s="1">
        <v>7497</v>
      </c>
      <c r="C32" s="1">
        <v>3552</v>
      </c>
      <c r="D32" s="1">
        <v>1519</v>
      </c>
      <c r="E32" s="1">
        <v>561</v>
      </c>
      <c r="F32" s="1">
        <v>1055</v>
      </c>
      <c r="G32" s="1">
        <v>810</v>
      </c>
    </row>
    <row r="33" spans="1:15" x14ac:dyDescent="0.35">
      <c r="A33" s="30" t="s">
        <v>343</v>
      </c>
      <c r="B33" s="1">
        <v>6661</v>
      </c>
      <c r="C33" s="1">
        <v>3212</v>
      </c>
      <c r="D33" s="1">
        <v>1260</v>
      </c>
      <c r="E33" s="1">
        <v>486</v>
      </c>
      <c r="F33" s="1">
        <v>979</v>
      </c>
      <c r="G33" s="1">
        <v>724</v>
      </c>
    </row>
    <row r="34" spans="1:15" x14ac:dyDescent="0.35">
      <c r="A34" s="30" t="s">
        <v>9</v>
      </c>
      <c r="B34" s="1">
        <v>5325</v>
      </c>
      <c r="C34" s="1">
        <v>2768</v>
      </c>
      <c r="D34" s="1">
        <v>1115</v>
      </c>
      <c r="E34" s="1">
        <v>383</v>
      </c>
      <c r="F34" s="1">
        <v>678</v>
      </c>
      <c r="G34" s="1">
        <v>381</v>
      </c>
    </row>
    <row r="35" spans="1:15" x14ac:dyDescent="0.35">
      <c r="A35" s="30" t="s">
        <v>10</v>
      </c>
      <c r="B35" s="1">
        <v>5605</v>
      </c>
      <c r="C35" s="1">
        <v>3251</v>
      </c>
      <c r="D35" s="1">
        <v>804</v>
      </c>
      <c r="E35" s="1">
        <v>323</v>
      </c>
      <c r="F35" s="1">
        <v>713</v>
      </c>
      <c r="G35" s="1">
        <v>514</v>
      </c>
    </row>
    <row r="36" spans="1:15" x14ac:dyDescent="0.35">
      <c r="A36" s="30" t="s">
        <v>11</v>
      </c>
      <c r="B36" s="1">
        <v>4969</v>
      </c>
      <c r="C36" s="1">
        <v>2757</v>
      </c>
      <c r="D36" s="1">
        <v>760</v>
      </c>
      <c r="E36" s="1">
        <v>327</v>
      </c>
      <c r="F36" s="1">
        <v>630</v>
      </c>
      <c r="G36" s="1">
        <v>495</v>
      </c>
    </row>
    <row r="37" spans="1:15" x14ac:dyDescent="0.35">
      <c r="A37" s="30" t="s">
        <v>12</v>
      </c>
      <c r="B37" s="1">
        <v>4503</v>
      </c>
      <c r="C37" s="1">
        <v>2407</v>
      </c>
      <c r="D37" s="1">
        <v>763</v>
      </c>
      <c r="E37" s="1">
        <v>316</v>
      </c>
      <c r="F37" s="1">
        <v>570</v>
      </c>
      <c r="G37" s="1">
        <v>447</v>
      </c>
    </row>
    <row r="38" spans="1:15" x14ac:dyDescent="0.35">
      <c r="A38" s="30" t="s">
        <v>13</v>
      </c>
      <c r="B38" s="1">
        <v>3773</v>
      </c>
      <c r="C38" s="1">
        <v>1992</v>
      </c>
      <c r="D38" s="1">
        <v>576</v>
      </c>
      <c r="E38" s="1">
        <v>260</v>
      </c>
      <c r="F38" s="1">
        <v>494</v>
      </c>
      <c r="G38" s="1">
        <v>451</v>
      </c>
    </row>
    <row r="39" spans="1:15" x14ac:dyDescent="0.35">
      <c r="A39" s="30" t="s">
        <v>14</v>
      </c>
      <c r="B39" s="1">
        <v>2998</v>
      </c>
      <c r="C39" s="1">
        <v>1570</v>
      </c>
      <c r="D39" s="1">
        <v>498</v>
      </c>
      <c r="E39" s="1">
        <v>222</v>
      </c>
      <c r="F39" s="1">
        <v>400</v>
      </c>
      <c r="G39" s="1">
        <v>308</v>
      </c>
    </row>
    <row r="40" spans="1:15" x14ac:dyDescent="0.35">
      <c r="A40" s="30" t="s">
        <v>15</v>
      </c>
      <c r="B40" s="1">
        <v>2310</v>
      </c>
      <c r="C40" s="1">
        <v>1149</v>
      </c>
      <c r="D40" s="1">
        <v>398</v>
      </c>
      <c r="E40" s="1">
        <v>193</v>
      </c>
      <c r="F40" s="1">
        <v>311</v>
      </c>
      <c r="G40" s="1">
        <v>259</v>
      </c>
    </row>
    <row r="41" spans="1:15" x14ac:dyDescent="0.35">
      <c r="A41" s="30" t="s">
        <v>16</v>
      </c>
      <c r="B41" s="1">
        <v>2405</v>
      </c>
      <c r="C41" s="1">
        <v>1157</v>
      </c>
      <c r="D41" s="1">
        <v>377</v>
      </c>
      <c r="E41" s="1">
        <v>201</v>
      </c>
      <c r="F41" s="1">
        <v>399</v>
      </c>
      <c r="G41" s="1">
        <v>271</v>
      </c>
    </row>
    <row r="42" spans="1:15" x14ac:dyDescent="0.35">
      <c r="A42" s="30" t="s">
        <v>17</v>
      </c>
      <c r="B42" s="1">
        <v>1853</v>
      </c>
      <c r="C42" s="1">
        <v>844</v>
      </c>
      <c r="D42" s="1">
        <v>322</v>
      </c>
      <c r="E42" s="1">
        <v>152</v>
      </c>
      <c r="F42" s="1">
        <v>332</v>
      </c>
      <c r="G42" s="1">
        <v>203</v>
      </c>
    </row>
    <row r="43" spans="1:15" x14ac:dyDescent="0.35">
      <c r="A43" s="30" t="s">
        <v>18</v>
      </c>
      <c r="B43" s="1">
        <v>1383</v>
      </c>
      <c r="C43" s="1">
        <v>638</v>
      </c>
      <c r="D43" s="1">
        <v>269</v>
      </c>
      <c r="E43" s="1">
        <v>103</v>
      </c>
      <c r="F43" s="1">
        <v>246</v>
      </c>
      <c r="G43" s="1">
        <v>127</v>
      </c>
    </row>
    <row r="44" spans="1:15" x14ac:dyDescent="0.35">
      <c r="A44" s="30" t="s">
        <v>19</v>
      </c>
      <c r="B44" s="1">
        <v>829</v>
      </c>
      <c r="C44" s="1">
        <v>391</v>
      </c>
      <c r="D44" s="1">
        <v>150</v>
      </c>
      <c r="E44" s="1">
        <v>68</v>
      </c>
      <c r="F44" s="1">
        <v>148</v>
      </c>
      <c r="G44" s="1">
        <v>72</v>
      </c>
    </row>
    <row r="45" spans="1:15" x14ac:dyDescent="0.35">
      <c r="A45" s="30" t="s">
        <v>20</v>
      </c>
      <c r="B45" s="1">
        <v>510</v>
      </c>
      <c r="C45" s="1">
        <v>239</v>
      </c>
      <c r="D45" s="1">
        <v>98</v>
      </c>
      <c r="E45" s="1">
        <v>39</v>
      </c>
      <c r="F45" s="1">
        <v>105</v>
      </c>
      <c r="G45" s="1">
        <v>29</v>
      </c>
    </row>
    <row r="46" spans="1:15" x14ac:dyDescent="0.35">
      <c r="A46" s="30" t="s">
        <v>21</v>
      </c>
      <c r="B46" s="1">
        <v>367</v>
      </c>
      <c r="C46" s="1">
        <v>154</v>
      </c>
      <c r="D46" s="1">
        <v>65</v>
      </c>
      <c r="E46" s="1">
        <v>39</v>
      </c>
      <c r="F46" s="1">
        <v>79</v>
      </c>
      <c r="G46" s="1">
        <v>30</v>
      </c>
      <c r="J46" s="38" t="s">
        <v>308</v>
      </c>
      <c r="K46" s="38"/>
      <c r="L46" s="38"/>
      <c r="M46" s="38"/>
      <c r="N46" s="38"/>
      <c r="O46" s="38"/>
    </row>
    <row r="47" spans="1:15" x14ac:dyDescent="0.35">
      <c r="A47" s="30" t="s">
        <v>22</v>
      </c>
      <c r="B47" s="2">
        <v>21.8</v>
      </c>
      <c r="C47" s="2">
        <v>22.2</v>
      </c>
      <c r="D47" s="2">
        <v>19.600000000000001</v>
      </c>
      <c r="E47" s="2">
        <v>22.1</v>
      </c>
      <c r="F47" s="2">
        <v>22.5</v>
      </c>
      <c r="G47" s="2">
        <v>22.4</v>
      </c>
      <c r="J47" s="4"/>
      <c r="K47" s="39" t="s">
        <v>309</v>
      </c>
      <c r="L47" s="40"/>
      <c r="M47" s="39" t="s">
        <v>310</v>
      </c>
      <c r="N47" s="40"/>
      <c r="O47" s="5" t="s">
        <v>306</v>
      </c>
    </row>
    <row r="48" spans="1:15" x14ac:dyDescent="0.35">
      <c r="A48" s="30" t="s">
        <v>24</v>
      </c>
      <c r="J48" s="6"/>
      <c r="K48" s="7" t="s">
        <v>297</v>
      </c>
      <c r="L48" s="7" t="s">
        <v>298</v>
      </c>
      <c r="M48" s="7" t="s">
        <v>297</v>
      </c>
      <c r="N48" s="7" t="s">
        <v>298</v>
      </c>
      <c r="O48" s="8" t="s">
        <v>307</v>
      </c>
    </row>
    <row r="49" spans="1:18" x14ac:dyDescent="0.35">
      <c r="A49" s="30" t="s">
        <v>1</v>
      </c>
      <c r="B49" s="1">
        <v>60534</v>
      </c>
      <c r="C49" s="1">
        <v>32791</v>
      </c>
      <c r="D49" s="1">
        <v>10376</v>
      </c>
      <c r="E49" s="1">
        <v>4125</v>
      </c>
      <c r="F49" s="1">
        <v>7860</v>
      </c>
      <c r="G49" s="1">
        <v>5382</v>
      </c>
      <c r="J49" s="9" t="s">
        <v>1</v>
      </c>
      <c r="K49" s="1">
        <v>58904</v>
      </c>
      <c r="L49" s="1">
        <v>60534</v>
      </c>
      <c r="M49" s="2">
        <f>K49*100/K$49</f>
        <v>100</v>
      </c>
      <c r="N49" s="2">
        <f>L49*100/L$49</f>
        <v>100</v>
      </c>
      <c r="O49" s="1">
        <f>K49*100/L49</f>
        <v>97.307298377771176</v>
      </c>
      <c r="R49" s="1" t="s">
        <v>311</v>
      </c>
    </row>
    <row r="50" spans="1:18" x14ac:dyDescent="0.35">
      <c r="A50" s="30" t="s">
        <v>8</v>
      </c>
      <c r="B50" s="1">
        <v>7409</v>
      </c>
      <c r="C50" s="1">
        <v>4088</v>
      </c>
      <c r="D50" s="1">
        <v>1270</v>
      </c>
      <c r="E50" s="1">
        <v>480</v>
      </c>
      <c r="F50" s="1">
        <v>873</v>
      </c>
      <c r="G50" s="1">
        <v>698</v>
      </c>
      <c r="J50" s="9" t="s">
        <v>8</v>
      </c>
      <c r="K50" s="1">
        <v>7916</v>
      </c>
      <c r="L50" s="1">
        <v>7409</v>
      </c>
      <c r="M50" s="2">
        <f t="shared" ref="M50:N65" si="6">K50*100/K$49</f>
        <v>13.438815700122232</v>
      </c>
      <c r="N50" s="2">
        <f t="shared" si="6"/>
        <v>12.239402649750554</v>
      </c>
      <c r="O50" s="1">
        <f t="shared" ref="O50:O65" si="7">K50*100/L50</f>
        <v>106.84302874881901</v>
      </c>
      <c r="Q50" s="9" t="s">
        <v>8</v>
      </c>
      <c r="R50" s="1">
        <v>106.84302874881901</v>
      </c>
    </row>
    <row r="51" spans="1:18" x14ac:dyDescent="0.35">
      <c r="A51" s="30" t="s">
        <v>342</v>
      </c>
      <c r="B51" s="1">
        <v>6871</v>
      </c>
      <c r="C51" s="1">
        <v>3356</v>
      </c>
      <c r="D51" s="1">
        <v>1329</v>
      </c>
      <c r="E51" s="1">
        <v>520</v>
      </c>
      <c r="F51" s="1">
        <v>933</v>
      </c>
      <c r="G51" s="1">
        <v>733</v>
      </c>
      <c r="J51" s="9" t="s">
        <v>304</v>
      </c>
      <c r="K51" s="1">
        <v>7497</v>
      </c>
      <c r="L51" s="1">
        <v>6871</v>
      </c>
      <c r="M51" s="2">
        <f t="shared" si="6"/>
        <v>12.727488795327991</v>
      </c>
      <c r="N51" s="2">
        <f t="shared" si="6"/>
        <v>11.350645917996498</v>
      </c>
      <c r="O51" s="1">
        <f t="shared" si="7"/>
        <v>109.11075534856644</v>
      </c>
      <c r="Q51" s="9" t="s">
        <v>304</v>
      </c>
      <c r="R51" s="1">
        <v>109.11075534856644</v>
      </c>
    </row>
    <row r="52" spans="1:18" x14ac:dyDescent="0.35">
      <c r="A52" s="30" t="s">
        <v>343</v>
      </c>
      <c r="B52" s="1">
        <v>6566</v>
      </c>
      <c r="C52" s="1">
        <v>3237</v>
      </c>
      <c r="D52" s="1">
        <v>1262</v>
      </c>
      <c r="E52" s="1">
        <v>455</v>
      </c>
      <c r="F52" s="1">
        <v>946</v>
      </c>
      <c r="G52" s="1">
        <v>666</v>
      </c>
      <c r="J52" s="9" t="s">
        <v>305</v>
      </c>
      <c r="K52" s="1">
        <v>6661</v>
      </c>
      <c r="L52" s="1">
        <v>6566</v>
      </c>
      <c r="M52" s="2">
        <f t="shared" si="6"/>
        <v>11.308230340893658</v>
      </c>
      <c r="N52" s="2">
        <f t="shared" si="6"/>
        <v>10.846796841444478</v>
      </c>
      <c r="O52" s="1">
        <f t="shared" si="7"/>
        <v>101.44684739567469</v>
      </c>
      <c r="Q52" s="9" t="s">
        <v>305</v>
      </c>
      <c r="R52" s="1">
        <v>101.44684739567469</v>
      </c>
    </row>
    <row r="53" spans="1:18" x14ac:dyDescent="0.35">
      <c r="A53" s="30" t="s">
        <v>9</v>
      </c>
      <c r="B53" s="1">
        <v>4975</v>
      </c>
      <c r="C53" s="1">
        <v>2877</v>
      </c>
      <c r="D53" s="1">
        <v>939</v>
      </c>
      <c r="E53" s="1">
        <v>350</v>
      </c>
      <c r="F53" s="1">
        <v>549</v>
      </c>
      <c r="G53" s="1">
        <v>260</v>
      </c>
      <c r="J53" s="9" t="s">
        <v>9</v>
      </c>
      <c r="K53" s="1">
        <v>5325</v>
      </c>
      <c r="L53" s="1">
        <v>4975</v>
      </c>
      <c r="M53" s="2">
        <f t="shared" si="6"/>
        <v>9.0401330979220429</v>
      </c>
      <c r="N53" s="2">
        <f t="shared" si="6"/>
        <v>8.2185218224468901</v>
      </c>
      <c r="O53" s="1">
        <f t="shared" si="7"/>
        <v>107.03517587939699</v>
      </c>
      <c r="Q53" s="9" t="s">
        <v>9</v>
      </c>
      <c r="R53" s="1">
        <v>107.03517587939699</v>
      </c>
    </row>
    <row r="54" spans="1:18" x14ac:dyDescent="0.35">
      <c r="A54" s="30" t="s">
        <v>10</v>
      </c>
      <c r="B54" s="1">
        <v>5491</v>
      </c>
      <c r="C54" s="1">
        <v>3382</v>
      </c>
      <c r="D54" s="1">
        <v>812</v>
      </c>
      <c r="E54" s="1">
        <v>277</v>
      </c>
      <c r="F54" s="1">
        <v>588</v>
      </c>
      <c r="G54" s="1">
        <v>432</v>
      </c>
      <c r="J54" s="9" t="s">
        <v>10</v>
      </c>
      <c r="K54" s="1">
        <v>5605</v>
      </c>
      <c r="L54" s="1">
        <v>5491</v>
      </c>
      <c r="M54" s="2">
        <f t="shared" si="6"/>
        <v>9.5154828195029193</v>
      </c>
      <c r="N54" s="2">
        <f t="shared" si="6"/>
        <v>9.070935342121782</v>
      </c>
      <c r="O54" s="1">
        <f t="shared" si="7"/>
        <v>102.07612456747405</v>
      </c>
      <c r="Q54" s="9" t="s">
        <v>10</v>
      </c>
      <c r="R54" s="1">
        <v>102.07612456747405</v>
      </c>
    </row>
    <row r="55" spans="1:18" x14ac:dyDescent="0.35">
      <c r="A55" s="30" t="s">
        <v>11</v>
      </c>
      <c r="B55" s="1">
        <v>5072</v>
      </c>
      <c r="C55" s="1">
        <v>3026</v>
      </c>
      <c r="D55" s="1">
        <v>763</v>
      </c>
      <c r="E55" s="1">
        <v>307</v>
      </c>
      <c r="F55" s="1">
        <v>526</v>
      </c>
      <c r="G55" s="1">
        <v>450</v>
      </c>
      <c r="J55" s="9" t="s">
        <v>11</v>
      </c>
      <c r="K55" s="1">
        <v>4969</v>
      </c>
      <c r="L55" s="1">
        <v>5072</v>
      </c>
      <c r="M55" s="2">
        <f t="shared" si="6"/>
        <v>8.4357598804834986</v>
      </c>
      <c r="N55" s="2">
        <f t="shared" si="6"/>
        <v>8.3787623484322857</v>
      </c>
      <c r="O55" s="1">
        <f t="shared" si="7"/>
        <v>97.969242902208208</v>
      </c>
      <c r="Q55" s="9" t="s">
        <v>11</v>
      </c>
      <c r="R55" s="1">
        <v>97.969242902208208</v>
      </c>
    </row>
    <row r="56" spans="1:18" x14ac:dyDescent="0.35">
      <c r="A56" s="30" t="s">
        <v>12</v>
      </c>
      <c r="B56" s="1">
        <v>4757</v>
      </c>
      <c r="C56" s="1">
        <v>2592</v>
      </c>
      <c r="D56" s="1">
        <v>797</v>
      </c>
      <c r="E56" s="1">
        <v>327</v>
      </c>
      <c r="F56" s="1">
        <v>571</v>
      </c>
      <c r="G56" s="1">
        <v>470</v>
      </c>
      <c r="J56" s="9" t="s">
        <v>12</v>
      </c>
      <c r="K56" s="1">
        <v>4503</v>
      </c>
      <c r="L56" s="1">
        <v>4757</v>
      </c>
      <c r="M56" s="2">
        <f t="shared" si="6"/>
        <v>7.644642129566753</v>
      </c>
      <c r="N56" s="2">
        <f t="shared" si="6"/>
        <v>7.858393630026101</v>
      </c>
      <c r="O56" s="1">
        <f t="shared" si="7"/>
        <v>94.660500315324782</v>
      </c>
      <c r="Q56" s="9" t="s">
        <v>12</v>
      </c>
      <c r="R56" s="1">
        <v>94.660500315324782</v>
      </c>
    </row>
    <row r="57" spans="1:18" x14ac:dyDescent="0.35">
      <c r="A57" s="30" t="s">
        <v>13</v>
      </c>
      <c r="B57" s="1">
        <v>4076</v>
      </c>
      <c r="C57" s="1">
        <v>2202</v>
      </c>
      <c r="D57" s="1">
        <v>697</v>
      </c>
      <c r="E57" s="1">
        <v>287</v>
      </c>
      <c r="F57" s="1">
        <v>504</v>
      </c>
      <c r="G57" s="1">
        <v>386</v>
      </c>
      <c r="J57" s="9" t="s">
        <v>13</v>
      </c>
      <c r="K57" s="1">
        <v>3773</v>
      </c>
      <c r="L57" s="1">
        <v>4076</v>
      </c>
      <c r="M57" s="2">
        <f t="shared" si="6"/>
        <v>6.4053374983023224</v>
      </c>
      <c r="N57" s="2">
        <f t="shared" si="6"/>
        <v>6.7334060197574921</v>
      </c>
      <c r="O57" s="1">
        <f t="shared" si="7"/>
        <v>92.566241413150152</v>
      </c>
      <c r="Q57" s="9" t="s">
        <v>13</v>
      </c>
      <c r="R57" s="1">
        <v>92.566241413150152</v>
      </c>
    </row>
    <row r="58" spans="1:18" x14ac:dyDescent="0.35">
      <c r="A58" s="30" t="s">
        <v>14</v>
      </c>
      <c r="B58" s="1">
        <v>3137</v>
      </c>
      <c r="C58" s="1">
        <v>1627</v>
      </c>
      <c r="D58" s="1">
        <v>528</v>
      </c>
      <c r="E58" s="1">
        <v>246</v>
      </c>
      <c r="F58" s="1">
        <v>441</v>
      </c>
      <c r="G58" s="1">
        <v>295</v>
      </c>
      <c r="J58" s="9" t="s">
        <v>14</v>
      </c>
      <c r="K58" s="1">
        <v>2998</v>
      </c>
      <c r="L58" s="1">
        <v>3137</v>
      </c>
      <c r="M58" s="2">
        <f t="shared" si="6"/>
        <v>5.089637376069537</v>
      </c>
      <c r="N58" s="2">
        <f t="shared" si="6"/>
        <v>5.1822116496514354</v>
      </c>
      <c r="O58" s="1">
        <f t="shared" si="7"/>
        <v>95.569014982467323</v>
      </c>
      <c r="Q58" s="9" t="s">
        <v>14</v>
      </c>
      <c r="R58" s="1">
        <v>95.569014982467323</v>
      </c>
    </row>
    <row r="59" spans="1:18" x14ac:dyDescent="0.35">
      <c r="A59" s="30" t="s">
        <v>15</v>
      </c>
      <c r="B59" s="1">
        <v>2547</v>
      </c>
      <c r="C59" s="1">
        <v>1338</v>
      </c>
      <c r="D59" s="1">
        <v>408</v>
      </c>
      <c r="E59" s="1">
        <v>164</v>
      </c>
      <c r="F59" s="1">
        <v>389</v>
      </c>
      <c r="G59" s="1">
        <v>248</v>
      </c>
      <c r="J59" s="9" t="s">
        <v>15</v>
      </c>
      <c r="K59" s="1">
        <v>2310</v>
      </c>
      <c r="L59" s="1">
        <v>2547</v>
      </c>
      <c r="M59" s="2">
        <f t="shared" si="6"/>
        <v>3.9216352030422383</v>
      </c>
      <c r="N59" s="2">
        <f t="shared" si="6"/>
        <v>4.2075527802557238</v>
      </c>
      <c r="O59" s="1">
        <f t="shared" si="7"/>
        <v>90.694935217903421</v>
      </c>
      <c r="Q59" s="9" t="s">
        <v>15</v>
      </c>
      <c r="R59" s="1">
        <v>90.694935217903421</v>
      </c>
    </row>
    <row r="60" spans="1:18" x14ac:dyDescent="0.35">
      <c r="A60" s="30" t="s">
        <v>16</v>
      </c>
      <c r="B60" s="1">
        <v>2794</v>
      </c>
      <c r="C60" s="1">
        <v>1462</v>
      </c>
      <c r="D60" s="1">
        <v>449</v>
      </c>
      <c r="E60" s="1">
        <v>209</v>
      </c>
      <c r="F60" s="1">
        <v>456</v>
      </c>
      <c r="G60" s="1">
        <v>218</v>
      </c>
      <c r="J60" s="9" t="s">
        <v>16</v>
      </c>
      <c r="K60" s="1">
        <v>2405</v>
      </c>
      <c r="L60" s="1">
        <v>2794</v>
      </c>
      <c r="M60" s="2">
        <f t="shared" si="6"/>
        <v>4.0829145728643219</v>
      </c>
      <c r="N60" s="2">
        <f t="shared" si="6"/>
        <v>4.6155879340535897</v>
      </c>
      <c r="O60" s="1">
        <f t="shared" si="7"/>
        <v>86.077308518253403</v>
      </c>
      <c r="Q60" s="9" t="s">
        <v>16</v>
      </c>
      <c r="R60" s="1">
        <v>86.077308518253403</v>
      </c>
    </row>
    <row r="61" spans="1:18" x14ac:dyDescent="0.35">
      <c r="A61" s="30" t="s">
        <v>17</v>
      </c>
      <c r="B61" s="1">
        <v>2285</v>
      </c>
      <c r="C61" s="1">
        <v>1203</v>
      </c>
      <c r="D61" s="1">
        <v>343</v>
      </c>
      <c r="E61" s="1">
        <v>173</v>
      </c>
      <c r="F61" s="1">
        <v>373</v>
      </c>
      <c r="G61" s="1">
        <v>193</v>
      </c>
      <c r="J61" s="9" t="s">
        <v>17</v>
      </c>
      <c r="K61" s="1">
        <v>1853</v>
      </c>
      <c r="L61" s="1">
        <v>2285</v>
      </c>
      <c r="M61" s="2">
        <f t="shared" si="6"/>
        <v>3.1457965503191634</v>
      </c>
      <c r="N61" s="2">
        <f t="shared" si="6"/>
        <v>3.7747381636766115</v>
      </c>
      <c r="O61" s="1">
        <f t="shared" si="7"/>
        <v>81.094091903719914</v>
      </c>
      <c r="Q61" s="9" t="s">
        <v>17</v>
      </c>
      <c r="R61" s="1">
        <v>81.094091903719914</v>
      </c>
    </row>
    <row r="62" spans="1:18" x14ac:dyDescent="0.35">
      <c r="A62" s="30" t="s">
        <v>18</v>
      </c>
      <c r="B62" s="1">
        <v>1679</v>
      </c>
      <c r="C62" s="1">
        <v>920</v>
      </c>
      <c r="D62" s="1">
        <v>287</v>
      </c>
      <c r="E62" s="1">
        <v>117</v>
      </c>
      <c r="F62" s="1">
        <v>222</v>
      </c>
      <c r="G62" s="1">
        <v>133</v>
      </c>
      <c r="J62" s="9" t="s">
        <v>18</v>
      </c>
      <c r="K62" s="1">
        <v>1383</v>
      </c>
      <c r="L62" s="1">
        <v>1679</v>
      </c>
      <c r="M62" s="2">
        <f t="shared" si="6"/>
        <v>2.3478880890941194</v>
      </c>
      <c r="N62" s="2">
        <f t="shared" si="6"/>
        <v>2.7736478673142368</v>
      </c>
      <c r="O62" s="1">
        <f t="shared" si="7"/>
        <v>82.370458606313278</v>
      </c>
      <c r="Q62" s="9" t="s">
        <v>18</v>
      </c>
      <c r="R62" s="1">
        <v>82.370458606313278</v>
      </c>
    </row>
    <row r="63" spans="1:18" x14ac:dyDescent="0.35">
      <c r="A63" s="30" t="s">
        <v>19</v>
      </c>
      <c r="B63" s="1">
        <v>1239</v>
      </c>
      <c r="C63" s="1">
        <v>681</v>
      </c>
      <c r="D63" s="1">
        <v>196</v>
      </c>
      <c r="E63" s="1">
        <v>89</v>
      </c>
      <c r="F63" s="1">
        <v>178</v>
      </c>
      <c r="G63" s="1">
        <v>95</v>
      </c>
      <c r="J63" s="9" t="s">
        <v>19</v>
      </c>
      <c r="K63" s="1">
        <v>829</v>
      </c>
      <c r="L63" s="1">
        <v>1239</v>
      </c>
      <c r="M63" s="2">
        <f t="shared" si="6"/>
        <v>1.4073747113948119</v>
      </c>
      <c r="N63" s="2">
        <f t="shared" si="6"/>
        <v>2.0467836257309941</v>
      </c>
      <c r="O63" s="1">
        <f t="shared" si="7"/>
        <v>66.908797417271998</v>
      </c>
      <c r="Q63" s="9" t="s">
        <v>19</v>
      </c>
      <c r="R63" s="1">
        <v>66.908797417271998</v>
      </c>
    </row>
    <row r="64" spans="1:18" x14ac:dyDescent="0.35">
      <c r="A64" s="30" t="s">
        <v>20</v>
      </c>
      <c r="B64" s="1">
        <v>817</v>
      </c>
      <c r="C64" s="1">
        <v>413</v>
      </c>
      <c r="D64" s="1">
        <v>140</v>
      </c>
      <c r="E64" s="1">
        <v>61</v>
      </c>
      <c r="F64" s="1">
        <v>157</v>
      </c>
      <c r="G64" s="1">
        <v>46</v>
      </c>
      <c r="J64" s="9" t="s">
        <v>20</v>
      </c>
      <c r="K64" s="1">
        <v>510</v>
      </c>
      <c r="L64" s="1">
        <v>817</v>
      </c>
      <c r="M64" s="2">
        <f t="shared" si="6"/>
        <v>0.86581556430802664</v>
      </c>
      <c r="N64" s="2">
        <f t="shared" si="6"/>
        <v>1.3496547394852481</v>
      </c>
      <c r="O64" s="1">
        <f t="shared" si="7"/>
        <v>62.423500611995102</v>
      </c>
      <c r="Q64" s="9" t="s">
        <v>20</v>
      </c>
      <c r="R64" s="1">
        <v>62.423500611995102</v>
      </c>
    </row>
    <row r="65" spans="1:18" x14ac:dyDescent="0.35">
      <c r="A65" s="30" t="s">
        <v>21</v>
      </c>
      <c r="B65" s="1">
        <v>819</v>
      </c>
      <c r="C65" s="1">
        <v>387</v>
      </c>
      <c r="D65" s="1">
        <v>156</v>
      </c>
      <c r="E65" s="1">
        <v>63</v>
      </c>
      <c r="F65" s="1">
        <v>154</v>
      </c>
      <c r="G65" s="1">
        <v>59</v>
      </c>
      <c r="J65" s="9" t="s">
        <v>21</v>
      </c>
      <c r="K65" s="1">
        <v>367</v>
      </c>
      <c r="L65" s="1">
        <v>819</v>
      </c>
      <c r="M65" s="2">
        <f t="shared" si="6"/>
        <v>0.62304767078636425</v>
      </c>
      <c r="N65" s="2">
        <f t="shared" si="6"/>
        <v>1.352958667856081</v>
      </c>
      <c r="O65" s="1">
        <f t="shared" si="7"/>
        <v>44.810744810744808</v>
      </c>
      <c r="Q65" s="9" t="s">
        <v>21</v>
      </c>
      <c r="R65" s="1">
        <v>44.810744810744808</v>
      </c>
    </row>
    <row r="66" spans="1:18" x14ac:dyDescent="0.35">
      <c r="A66" s="30" t="s">
        <v>22</v>
      </c>
      <c r="B66" s="2">
        <v>24</v>
      </c>
      <c r="C66" s="2">
        <v>24.2</v>
      </c>
      <c r="D66" s="2">
        <v>22.4</v>
      </c>
      <c r="E66" s="2">
        <v>24.6</v>
      </c>
      <c r="F66" s="2">
        <v>25.4</v>
      </c>
      <c r="G66" s="2">
        <v>23.9</v>
      </c>
      <c r="J66" s="10" t="s">
        <v>25</v>
      </c>
      <c r="K66" s="11"/>
      <c r="L66" s="11"/>
      <c r="M66" s="12"/>
      <c r="N66" s="12"/>
      <c r="O66" s="12"/>
    </row>
    <row r="67" spans="1:18" x14ac:dyDescent="0.35">
      <c r="A67" s="41" t="s">
        <v>25</v>
      </c>
      <c r="B67" s="41"/>
      <c r="C67" s="41"/>
      <c r="D67" s="41"/>
      <c r="E67" s="41"/>
      <c r="F67" s="41"/>
      <c r="G67" s="41"/>
    </row>
  </sheetData>
  <mergeCells count="4">
    <mergeCell ref="J46:O46"/>
    <mergeCell ref="K47:L47"/>
    <mergeCell ref="M47:N47"/>
    <mergeCell ref="A67:G6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E25F-20D3-4874-9FCE-2F83C0DBF9BA}">
  <dimension ref="A1:G15"/>
  <sheetViews>
    <sheetView view="pageBreakPreview" zoomScale="125" zoomScaleSheetLayoutView="125" workbookViewId="0">
      <selection activeCell="A15" sqref="A15:G15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91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114549</v>
      </c>
      <c r="C4" s="1">
        <v>61604</v>
      </c>
      <c r="D4" s="1">
        <v>19322</v>
      </c>
      <c r="E4" s="1">
        <v>7722</v>
      </c>
      <c r="F4" s="1">
        <v>15185</v>
      </c>
      <c r="G4" s="1">
        <v>10716</v>
      </c>
    </row>
    <row r="5" spans="1:7" x14ac:dyDescent="0.35">
      <c r="A5" s="1" t="s">
        <v>92</v>
      </c>
      <c r="B5" s="1">
        <v>113803</v>
      </c>
      <c r="C5" s="1">
        <v>61339</v>
      </c>
      <c r="D5" s="1">
        <v>19293</v>
      </c>
      <c r="E5" s="1">
        <v>7668</v>
      </c>
      <c r="F5" s="1">
        <v>14863</v>
      </c>
      <c r="G5" s="1">
        <v>10640</v>
      </c>
    </row>
    <row r="6" spans="1:7" x14ac:dyDescent="0.35">
      <c r="A6" s="1" t="s">
        <v>93</v>
      </c>
      <c r="B6" s="1">
        <v>746</v>
      </c>
      <c r="C6" s="1">
        <v>265</v>
      </c>
      <c r="D6" s="1">
        <v>29</v>
      </c>
      <c r="E6" s="1">
        <v>54</v>
      </c>
      <c r="F6" s="1">
        <v>322</v>
      </c>
      <c r="G6" s="1">
        <v>76</v>
      </c>
    </row>
    <row r="7" spans="1:7" x14ac:dyDescent="0.35">
      <c r="A7" s="1" t="s">
        <v>23</v>
      </c>
    </row>
    <row r="8" spans="1:7" x14ac:dyDescent="0.35">
      <c r="A8" s="1" t="s">
        <v>1</v>
      </c>
      <c r="B8" s="1">
        <v>56408</v>
      </c>
      <c r="C8" s="1">
        <v>29498</v>
      </c>
      <c r="D8" s="1">
        <v>9662</v>
      </c>
      <c r="E8" s="1">
        <v>3929</v>
      </c>
      <c r="F8" s="1">
        <v>7747</v>
      </c>
      <c r="G8" s="1">
        <v>5572</v>
      </c>
    </row>
    <row r="9" spans="1:7" x14ac:dyDescent="0.35">
      <c r="A9" s="1" t="s">
        <v>92</v>
      </c>
      <c r="B9" s="1">
        <v>56061</v>
      </c>
      <c r="C9" s="1">
        <v>29386</v>
      </c>
      <c r="D9" s="1">
        <v>9642</v>
      </c>
      <c r="E9" s="1">
        <v>3903</v>
      </c>
      <c r="F9" s="1">
        <v>7592</v>
      </c>
      <c r="G9" s="1">
        <v>5538</v>
      </c>
    </row>
    <row r="10" spans="1:7" x14ac:dyDescent="0.35">
      <c r="A10" s="1" t="s">
        <v>93</v>
      </c>
      <c r="B10" s="1">
        <v>347</v>
      </c>
      <c r="C10" s="1">
        <v>112</v>
      </c>
      <c r="D10" s="1">
        <v>20</v>
      </c>
      <c r="E10" s="1">
        <v>26</v>
      </c>
      <c r="F10" s="1">
        <v>155</v>
      </c>
      <c r="G10" s="1">
        <v>34</v>
      </c>
    </row>
    <row r="11" spans="1:7" x14ac:dyDescent="0.35">
      <c r="A11" s="1" t="s">
        <v>24</v>
      </c>
    </row>
    <row r="12" spans="1:7" x14ac:dyDescent="0.35">
      <c r="A12" s="1" t="s">
        <v>1</v>
      </c>
      <c r="B12" s="1">
        <v>58141</v>
      </c>
      <c r="C12" s="1">
        <v>32106</v>
      </c>
      <c r="D12" s="1">
        <v>9660</v>
      </c>
      <c r="E12" s="1">
        <v>3793</v>
      </c>
      <c r="F12" s="1">
        <v>7438</v>
      </c>
      <c r="G12" s="1">
        <v>5144</v>
      </c>
    </row>
    <row r="13" spans="1:7" x14ac:dyDescent="0.35">
      <c r="A13" s="1" t="s">
        <v>92</v>
      </c>
      <c r="B13" s="1">
        <v>57742</v>
      </c>
      <c r="C13" s="1">
        <v>31953</v>
      </c>
      <c r="D13" s="1">
        <v>9651</v>
      </c>
      <c r="E13" s="1">
        <v>3765</v>
      </c>
      <c r="F13" s="1">
        <v>7271</v>
      </c>
      <c r="G13" s="1">
        <v>5102</v>
      </c>
    </row>
    <row r="14" spans="1:7" x14ac:dyDescent="0.35">
      <c r="A14" s="1" t="s">
        <v>93</v>
      </c>
      <c r="B14" s="1">
        <v>399</v>
      </c>
      <c r="C14" s="1">
        <v>153</v>
      </c>
      <c r="D14" s="1">
        <v>9</v>
      </c>
      <c r="E14" s="1">
        <v>28</v>
      </c>
      <c r="F14" s="1">
        <v>167</v>
      </c>
      <c r="G14" s="1">
        <v>42</v>
      </c>
    </row>
    <row r="15" spans="1:7" x14ac:dyDescent="0.35">
      <c r="A15" s="41" t="s">
        <v>25</v>
      </c>
      <c r="B15" s="41"/>
      <c r="C15" s="41"/>
      <c r="D15" s="41"/>
      <c r="E15" s="41"/>
      <c r="F15" s="41"/>
      <c r="G15" s="41"/>
    </row>
  </sheetData>
  <mergeCells count="1">
    <mergeCell ref="A15:G1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FBFF-5C54-4FA5-B73A-2184F1C40041}">
  <dimension ref="A1:G29"/>
  <sheetViews>
    <sheetView view="pageBreakPreview" zoomScale="125" zoomScaleSheetLayoutView="125" workbookViewId="0">
      <selection activeCell="A29" sqref="A29:G29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94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95</v>
      </c>
    </row>
    <row r="4" spans="1:7" x14ac:dyDescent="0.35">
      <c r="A4" s="1" t="s">
        <v>1</v>
      </c>
      <c r="B4" s="1">
        <v>49937</v>
      </c>
      <c r="C4" s="1">
        <v>25800</v>
      </c>
      <c r="D4" s="1">
        <v>7898</v>
      </c>
      <c r="E4" s="1">
        <v>3798</v>
      </c>
      <c r="F4" s="1">
        <v>6644</v>
      </c>
      <c r="G4" s="1">
        <v>5797</v>
      </c>
    </row>
    <row r="5" spans="1:7" x14ac:dyDescent="0.35">
      <c r="A5" s="1" t="s">
        <v>96</v>
      </c>
      <c r="B5" s="1">
        <v>530</v>
      </c>
      <c r="C5" s="1">
        <v>371</v>
      </c>
      <c r="D5" s="1">
        <v>34</v>
      </c>
      <c r="E5" s="1">
        <v>21</v>
      </c>
      <c r="F5" s="1">
        <v>93</v>
      </c>
      <c r="G5" s="1">
        <v>11</v>
      </c>
    </row>
    <row r="6" spans="1:7" x14ac:dyDescent="0.35">
      <c r="A6" s="1" t="s">
        <v>97</v>
      </c>
      <c r="B6" s="1">
        <v>1249</v>
      </c>
      <c r="C6" s="1">
        <v>938</v>
      </c>
      <c r="D6" s="1">
        <v>143</v>
      </c>
      <c r="E6" s="1">
        <v>65</v>
      </c>
      <c r="F6" s="1">
        <v>34</v>
      </c>
      <c r="G6" s="1">
        <v>69</v>
      </c>
    </row>
    <row r="7" spans="1:7" x14ac:dyDescent="0.35">
      <c r="A7" s="1" t="s">
        <v>98</v>
      </c>
      <c r="B7" s="1">
        <v>2769</v>
      </c>
      <c r="C7" s="1">
        <v>2257</v>
      </c>
      <c r="D7" s="1">
        <v>290</v>
      </c>
      <c r="E7" s="1">
        <v>59</v>
      </c>
      <c r="F7" s="1">
        <v>91</v>
      </c>
      <c r="G7" s="1">
        <v>72</v>
      </c>
    </row>
    <row r="8" spans="1:7" x14ac:dyDescent="0.35">
      <c r="A8" s="1" t="s">
        <v>99</v>
      </c>
      <c r="B8" s="1">
        <v>2027</v>
      </c>
      <c r="C8" s="1">
        <v>1483</v>
      </c>
      <c r="D8" s="1">
        <v>284</v>
      </c>
      <c r="E8" s="1">
        <v>60</v>
      </c>
      <c r="F8" s="1">
        <v>70</v>
      </c>
      <c r="G8" s="1">
        <v>130</v>
      </c>
    </row>
    <row r="9" spans="1:7" x14ac:dyDescent="0.35">
      <c r="A9" s="1" t="s">
        <v>100</v>
      </c>
      <c r="B9" s="1">
        <v>3554</v>
      </c>
      <c r="C9" s="1">
        <v>2758</v>
      </c>
      <c r="D9" s="1">
        <v>351</v>
      </c>
      <c r="E9" s="1">
        <v>123</v>
      </c>
      <c r="F9" s="1">
        <v>207</v>
      </c>
      <c r="G9" s="1">
        <v>115</v>
      </c>
    </row>
    <row r="10" spans="1:7" x14ac:dyDescent="0.35">
      <c r="A10" s="1" t="s">
        <v>101</v>
      </c>
      <c r="B10" s="1">
        <v>2241</v>
      </c>
      <c r="C10" s="1">
        <v>1519</v>
      </c>
      <c r="D10" s="1">
        <v>246</v>
      </c>
      <c r="E10" s="1">
        <v>88</v>
      </c>
      <c r="F10" s="1">
        <v>170</v>
      </c>
      <c r="G10" s="1">
        <v>218</v>
      </c>
    </row>
    <row r="11" spans="1:7" x14ac:dyDescent="0.35">
      <c r="A11" s="1" t="s">
        <v>2</v>
      </c>
      <c r="B11" s="1">
        <v>14246</v>
      </c>
      <c r="C11" s="1">
        <v>4</v>
      </c>
      <c r="D11" s="1">
        <v>5080</v>
      </c>
      <c r="E11" s="1">
        <v>2437</v>
      </c>
      <c r="F11" s="1">
        <v>3945</v>
      </c>
      <c r="G11" s="1">
        <v>2780</v>
      </c>
    </row>
    <row r="12" spans="1:7" x14ac:dyDescent="0.35">
      <c r="A12" s="1" t="s">
        <v>102</v>
      </c>
      <c r="B12" s="1">
        <v>1501</v>
      </c>
      <c r="C12" s="1">
        <v>1195</v>
      </c>
      <c r="D12" s="1">
        <v>144</v>
      </c>
      <c r="E12" s="1">
        <v>57</v>
      </c>
      <c r="F12" s="1">
        <v>72</v>
      </c>
      <c r="G12" s="1">
        <v>33</v>
      </c>
    </row>
    <row r="13" spans="1:7" x14ac:dyDescent="0.35">
      <c r="A13" s="1" t="s">
        <v>103</v>
      </c>
      <c r="B13" s="1">
        <v>2342</v>
      </c>
      <c r="C13" s="1">
        <v>1742</v>
      </c>
      <c r="D13" s="1">
        <v>189</v>
      </c>
      <c r="E13" s="1">
        <v>83</v>
      </c>
      <c r="F13" s="1">
        <v>231</v>
      </c>
      <c r="G13" s="1">
        <v>97</v>
      </c>
    </row>
    <row r="14" spans="1:7" x14ac:dyDescent="0.35">
      <c r="A14" s="1" t="s">
        <v>104</v>
      </c>
      <c r="B14" s="1">
        <v>799</v>
      </c>
      <c r="C14" s="1">
        <v>608</v>
      </c>
      <c r="D14" s="1">
        <v>57</v>
      </c>
      <c r="E14" s="1">
        <v>61</v>
      </c>
      <c r="F14" s="1">
        <v>39</v>
      </c>
      <c r="G14" s="1">
        <v>34</v>
      </c>
    </row>
    <row r="15" spans="1:7" x14ac:dyDescent="0.35">
      <c r="A15" s="1" t="s">
        <v>105</v>
      </c>
      <c r="B15" s="1">
        <v>712</v>
      </c>
      <c r="C15" s="1">
        <v>505</v>
      </c>
      <c r="D15" s="1">
        <v>39</v>
      </c>
      <c r="E15" s="1">
        <v>80</v>
      </c>
      <c r="F15" s="1">
        <v>53</v>
      </c>
      <c r="G15" s="1">
        <v>35</v>
      </c>
    </row>
    <row r="16" spans="1:7" x14ac:dyDescent="0.35">
      <c r="A16" s="1" t="s">
        <v>106</v>
      </c>
      <c r="B16" s="1">
        <v>2032</v>
      </c>
      <c r="C16" s="1">
        <v>1634</v>
      </c>
      <c r="D16" s="1">
        <v>111</v>
      </c>
      <c r="E16" s="1">
        <v>88</v>
      </c>
      <c r="F16" s="1">
        <v>129</v>
      </c>
      <c r="G16" s="1">
        <v>70</v>
      </c>
    </row>
    <row r="17" spans="1:7" x14ac:dyDescent="0.35">
      <c r="A17" s="1" t="s">
        <v>107</v>
      </c>
      <c r="B17" s="1">
        <v>2092</v>
      </c>
      <c r="C17" s="1">
        <v>1473</v>
      </c>
      <c r="D17" s="1">
        <v>135</v>
      </c>
      <c r="E17" s="1">
        <v>90</v>
      </c>
      <c r="F17" s="1">
        <v>301</v>
      </c>
      <c r="G17" s="1">
        <v>93</v>
      </c>
    </row>
    <row r="18" spans="1:7" x14ac:dyDescent="0.35">
      <c r="A18" s="1" t="s">
        <v>108</v>
      </c>
      <c r="B18" s="1">
        <v>1052</v>
      </c>
      <c r="C18" s="1">
        <v>615</v>
      </c>
      <c r="D18" s="1">
        <v>92</v>
      </c>
      <c r="E18" s="1">
        <v>63</v>
      </c>
      <c r="F18" s="1">
        <v>191</v>
      </c>
      <c r="G18" s="1">
        <v>91</v>
      </c>
    </row>
    <row r="19" spans="1:7" x14ac:dyDescent="0.35">
      <c r="A19" s="1" t="s">
        <v>109</v>
      </c>
      <c r="B19" s="1">
        <v>1488</v>
      </c>
      <c r="C19" s="1">
        <v>1032</v>
      </c>
      <c r="D19" s="1">
        <v>101</v>
      </c>
      <c r="E19" s="1">
        <v>42</v>
      </c>
      <c r="F19" s="1">
        <v>238</v>
      </c>
      <c r="G19" s="1">
        <v>75</v>
      </c>
    </row>
    <row r="20" spans="1:7" x14ac:dyDescent="0.35">
      <c r="A20" s="1" t="s">
        <v>110</v>
      </c>
      <c r="B20" s="1">
        <v>1152</v>
      </c>
      <c r="C20" s="1">
        <v>872</v>
      </c>
      <c r="D20" s="1">
        <v>43</v>
      </c>
      <c r="E20" s="1">
        <v>46</v>
      </c>
      <c r="F20" s="1">
        <v>129</v>
      </c>
      <c r="G20" s="1">
        <v>62</v>
      </c>
    </row>
    <row r="21" spans="1:7" x14ac:dyDescent="0.35">
      <c r="A21" s="1" t="s">
        <v>111</v>
      </c>
      <c r="B21" s="1">
        <v>1357</v>
      </c>
      <c r="C21" s="1">
        <v>1011</v>
      </c>
      <c r="D21" s="1">
        <v>96</v>
      </c>
      <c r="E21" s="1">
        <v>38</v>
      </c>
      <c r="F21" s="1">
        <v>150</v>
      </c>
      <c r="G21" s="1">
        <v>62</v>
      </c>
    </row>
    <row r="22" spans="1:7" x14ac:dyDescent="0.35">
      <c r="A22" s="1" t="s">
        <v>112</v>
      </c>
      <c r="B22" s="1">
        <v>653</v>
      </c>
      <c r="C22" s="1">
        <v>490</v>
      </c>
      <c r="D22" s="1">
        <v>34</v>
      </c>
      <c r="E22" s="1">
        <v>26</v>
      </c>
      <c r="F22" s="1">
        <v>57</v>
      </c>
      <c r="G22" s="1">
        <v>46</v>
      </c>
    </row>
    <row r="23" spans="1:7" x14ac:dyDescent="0.35">
      <c r="A23" s="1" t="s">
        <v>113</v>
      </c>
      <c r="B23" s="1">
        <v>924</v>
      </c>
      <c r="C23" s="1">
        <v>652</v>
      </c>
      <c r="D23" s="1">
        <v>51</v>
      </c>
      <c r="E23" s="1">
        <v>37</v>
      </c>
      <c r="F23" s="1">
        <v>114</v>
      </c>
      <c r="G23" s="1">
        <v>70</v>
      </c>
    </row>
    <row r="24" spans="1:7" x14ac:dyDescent="0.35">
      <c r="A24" s="1" t="s">
        <v>114</v>
      </c>
      <c r="B24" s="1">
        <v>805</v>
      </c>
      <c r="C24" s="1">
        <v>292</v>
      </c>
      <c r="D24" s="1">
        <v>53</v>
      </c>
      <c r="E24" s="1">
        <v>33</v>
      </c>
      <c r="F24" s="1">
        <v>39</v>
      </c>
      <c r="G24" s="1">
        <v>388</v>
      </c>
    </row>
    <row r="25" spans="1:7" x14ac:dyDescent="0.35">
      <c r="A25" s="1" t="s">
        <v>115</v>
      </c>
      <c r="B25" s="1">
        <v>1454</v>
      </c>
      <c r="C25" s="1">
        <v>595</v>
      </c>
      <c r="D25" s="1">
        <v>71</v>
      </c>
      <c r="E25" s="1">
        <v>29</v>
      </c>
      <c r="F25" s="1">
        <v>51</v>
      </c>
      <c r="G25" s="1">
        <v>708</v>
      </c>
    </row>
    <row r="26" spans="1:7" x14ac:dyDescent="0.35">
      <c r="A26" s="1" t="s">
        <v>116</v>
      </c>
      <c r="B26" s="1">
        <v>2141</v>
      </c>
      <c r="C26" s="1">
        <v>1498</v>
      </c>
      <c r="D26" s="1">
        <v>93</v>
      </c>
      <c r="E26" s="1">
        <v>61</v>
      </c>
      <c r="F26" s="1">
        <v>88</v>
      </c>
      <c r="G26" s="1">
        <v>401</v>
      </c>
    </row>
    <row r="27" spans="1:7" x14ac:dyDescent="0.35">
      <c r="A27" s="1" t="s">
        <v>117</v>
      </c>
      <c r="B27" s="1">
        <v>67</v>
      </c>
      <c r="C27" s="1">
        <v>32</v>
      </c>
      <c r="D27" s="1">
        <v>3</v>
      </c>
      <c r="E27" s="1">
        <v>3</v>
      </c>
      <c r="F27" s="1">
        <v>2</v>
      </c>
      <c r="G27" s="1">
        <v>27</v>
      </c>
    </row>
    <row r="28" spans="1:7" x14ac:dyDescent="0.35">
      <c r="A28" s="1" t="s">
        <v>89</v>
      </c>
      <c r="B28" s="1">
        <v>2743</v>
      </c>
      <c r="C28" s="1">
        <v>2217</v>
      </c>
      <c r="D28" s="1">
        <v>158</v>
      </c>
      <c r="E28" s="1">
        <v>108</v>
      </c>
      <c r="F28" s="1">
        <v>150</v>
      </c>
      <c r="G28" s="1">
        <v>110</v>
      </c>
    </row>
    <row r="29" spans="1:7" x14ac:dyDescent="0.35">
      <c r="A29" s="41" t="s">
        <v>25</v>
      </c>
      <c r="B29" s="41"/>
      <c r="C29" s="41"/>
      <c r="D29" s="41"/>
      <c r="E29" s="41"/>
      <c r="F29" s="41"/>
      <c r="G29" s="41"/>
    </row>
  </sheetData>
  <mergeCells count="1">
    <mergeCell ref="A29:G2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A90B-E0D1-4E0B-A62E-12FEF81F26C1}">
  <dimension ref="A1:G36"/>
  <sheetViews>
    <sheetView view="pageBreakPreview" topLeftCell="A13" zoomScale="125" zoomScaleSheetLayoutView="125" workbookViewId="0">
      <selection activeCell="A36" sqref="A36:G36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118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43130</v>
      </c>
      <c r="C4" s="1">
        <v>23160</v>
      </c>
      <c r="D4" s="1">
        <v>6392</v>
      </c>
      <c r="E4" s="1">
        <v>3016</v>
      </c>
      <c r="F4" s="1">
        <v>5632</v>
      </c>
      <c r="G4" s="1">
        <v>4930</v>
      </c>
    </row>
    <row r="5" spans="1:7" x14ac:dyDescent="0.35">
      <c r="A5" s="1" t="s">
        <v>119</v>
      </c>
      <c r="B5" s="1">
        <v>4868</v>
      </c>
      <c r="C5" s="1">
        <v>3129</v>
      </c>
      <c r="D5" s="1">
        <v>385</v>
      </c>
      <c r="E5" s="1">
        <v>250</v>
      </c>
      <c r="F5" s="1">
        <v>414</v>
      </c>
      <c r="G5" s="1">
        <v>690</v>
      </c>
    </row>
    <row r="6" spans="1:7" x14ac:dyDescent="0.35">
      <c r="A6" s="1" t="s">
        <v>120</v>
      </c>
      <c r="B6" s="1">
        <v>8389</v>
      </c>
      <c r="C6" s="1">
        <v>2963</v>
      </c>
      <c r="D6" s="1">
        <v>2071</v>
      </c>
      <c r="E6" s="1">
        <v>1099</v>
      </c>
      <c r="F6" s="1">
        <v>1582</v>
      </c>
      <c r="G6" s="1">
        <v>674</v>
      </c>
    </row>
    <row r="7" spans="1:7" x14ac:dyDescent="0.35">
      <c r="A7" s="1" t="s">
        <v>121</v>
      </c>
      <c r="B7" s="1">
        <v>3962</v>
      </c>
      <c r="C7" s="1">
        <v>2064</v>
      </c>
      <c r="D7" s="1">
        <v>396</v>
      </c>
      <c r="E7" s="1">
        <v>223</v>
      </c>
      <c r="F7" s="1">
        <v>444</v>
      </c>
      <c r="G7" s="1">
        <v>835</v>
      </c>
    </row>
    <row r="8" spans="1:7" x14ac:dyDescent="0.35">
      <c r="A8" s="1" t="s">
        <v>122</v>
      </c>
      <c r="B8" s="1">
        <v>2193</v>
      </c>
      <c r="C8" s="1">
        <v>1231</v>
      </c>
      <c r="D8" s="1">
        <v>107</v>
      </c>
      <c r="E8" s="1">
        <v>67</v>
      </c>
      <c r="F8" s="1">
        <v>124</v>
      </c>
      <c r="G8" s="1">
        <v>664</v>
      </c>
    </row>
    <row r="9" spans="1:7" x14ac:dyDescent="0.35">
      <c r="A9" s="1" t="s">
        <v>123</v>
      </c>
      <c r="B9" s="1">
        <v>8193</v>
      </c>
      <c r="C9" s="1">
        <v>7200</v>
      </c>
      <c r="D9" s="1">
        <v>389</v>
      </c>
      <c r="E9" s="1">
        <v>222</v>
      </c>
      <c r="F9" s="1">
        <v>214</v>
      </c>
      <c r="G9" s="1">
        <v>168</v>
      </c>
    </row>
    <row r="10" spans="1:7" x14ac:dyDescent="0.35">
      <c r="A10" s="1" t="s">
        <v>124</v>
      </c>
      <c r="B10" s="1">
        <v>425</v>
      </c>
      <c r="C10" s="1">
        <v>134</v>
      </c>
      <c r="D10" s="1">
        <v>98</v>
      </c>
      <c r="E10" s="1">
        <v>91</v>
      </c>
      <c r="F10" s="1">
        <v>64</v>
      </c>
      <c r="G10" s="1">
        <v>38</v>
      </c>
    </row>
    <row r="11" spans="1:7" x14ac:dyDescent="0.35">
      <c r="A11" s="1" t="s">
        <v>125</v>
      </c>
      <c r="B11" s="1">
        <v>1303</v>
      </c>
      <c r="C11" s="1">
        <v>1096</v>
      </c>
      <c r="D11" s="1">
        <v>71</v>
      </c>
      <c r="E11" s="1">
        <v>23</v>
      </c>
      <c r="F11" s="1">
        <v>15</v>
      </c>
      <c r="G11" s="1">
        <v>98</v>
      </c>
    </row>
    <row r="12" spans="1:7" x14ac:dyDescent="0.35">
      <c r="A12" s="1" t="s">
        <v>126</v>
      </c>
      <c r="B12" s="1">
        <v>8223</v>
      </c>
      <c r="C12" s="1">
        <v>4542</v>
      </c>
      <c r="D12" s="1">
        <v>926</v>
      </c>
      <c r="E12" s="1">
        <v>474</v>
      </c>
      <c r="F12" s="1">
        <v>663</v>
      </c>
      <c r="G12" s="1">
        <v>1618</v>
      </c>
    </row>
    <row r="13" spans="1:7" x14ac:dyDescent="0.35">
      <c r="A13" s="1" t="s">
        <v>127</v>
      </c>
      <c r="B13" s="1">
        <v>5574</v>
      </c>
      <c r="C13" s="1">
        <v>801</v>
      </c>
      <c r="D13" s="1">
        <v>1949</v>
      </c>
      <c r="E13" s="1">
        <v>567</v>
      </c>
      <c r="F13" s="1">
        <v>2112</v>
      </c>
      <c r="G13" s="1">
        <v>145</v>
      </c>
    </row>
    <row r="14" spans="1:7" x14ac:dyDescent="0.35">
      <c r="A14" s="1" t="s">
        <v>23</v>
      </c>
    </row>
    <row r="15" spans="1:7" x14ac:dyDescent="0.35">
      <c r="A15" s="1" t="s">
        <v>1</v>
      </c>
      <c r="B15" s="1">
        <v>19967</v>
      </c>
      <c r="C15" s="1">
        <v>10469</v>
      </c>
      <c r="D15" s="1">
        <v>2962</v>
      </c>
      <c r="E15" s="1">
        <v>1458</v>
      </c>
      <c r="F15" s="1">
        <v>2638</v>
      </c>
      <c r="G15" s="1">
        <v>2440</v>
      </c>
    </row>
    <row r="16" spans="1:7" x14ac:dyDescent="0.35">
      <c r="A16" s="1" t="s">
        <v>119</v>
      </c>
      <c r="B16" s="1">
        <v>2648</v>
      </c>
      <c r="C16" s="1">
        <v>1831</v>
      </c>
      <c r="D16" s="1">
        <v>129</v>
      </c>
      <c r="E16" s="1">
        <v>107</v>
      </c>
      <c r="F16" s="1">
        <v>161</v>
      </c>
      <c r="G16" s="1">
        <v>420</v>
      </c>
    </row>
    <row r="17" spans="1:7" x14ac:dyDescent="0.35">
      <c r="A17" s="1" t="s">
        <v>120</v>
      </c>
      <c r="B17" s="1">
        <v>2890</v>
      </c>
      <c r="C17" s="1">
        <v>957</v>
      </c>
      <c r="D17" s="1">
        <v>810</v>
      </c>
      <c r="E17" s="1">
        <v>421</v>
      </c>
      <c r="F17" s="1">
        <v>504</v>
      </c>
      <c r="G17" s="1">
        <v>198</v>
      </c>
    </row>
    <row r="18" spans="1:7" x14ac:dyDescent="0.35">
      <c r="A18" s="1" t="s">
        <v>121</v>
      </c>
      <c r="B18" s="1">
        <v>1951</v>
      </c>
      <c r="C18" s="1">
        <v>955</v>
      </c>
      <c r="D18" s="1">
        <v>199</v>
      </c>
      <c r="E18" s="1">
        <v>125</v>
      </c>
      <c r="F18" s="1">
        <v>235</v>
      </c>
      <c r="G18" s="1">
        <v>437</v>
      </c>
    </row>
    <row r="19" spans="1:7" x14ac:dyDescent="0.35">
      <c r="A19" s="1" t="s">
        <v>122</v>
      </c>
      <c r="B19" s="1">
        <v>1044</v>
      </c>
      <c r="C19" s="1">
        <v>543</v>
      </c>
      <c r="D19" s="1">
        <v>57</v>
      </c>
      <c r="E19" s="1">
        <v>36</v>
      </c>
      <c r="F19" s="1">
        <v>53</v>
      </c>
      <c r="G19" s="1">
        <v>355</v>
      </c>
    </row>
    <row r="20" spans="1:7" x14ac:dyDescent="0.35">
      <c r="A20" s="1" t="s">
        <v>123</v>
      </c>
      <c r="B20" s="1">
        <v>3649</v>
      </c>
      <c r="C20" s="1">
        <v>3144</v>
      </c>
      <c r="D20" s="1">
        <v>218</v>
      </c>
      <c r="E20" s="1">
        <v>127</v>
      </c>
      <c r="F20" s="1">
        <v>100</v>
      </c>
      <c r="G20" s="1">
        <v>60</v>
      </c>
    </row>
    <row r="21" spans="1:7" x14ac:dyDescent="0.35">
      <c r="A21" s="1" t="s">
        <v>124</v>
      </c>
      <c r="B21" s="1">
        <v>228</v>
      </c>
      <c r="C21" s="1">
        <v>63</v>
      </c>
      <c r="D21" s="1">
        <v>54</v>
      </c>
      <c r="E21" s="1">
        <v>66</v>
      </c>
      <c r="F21" s="1">
        <v>31</v>
      </c>
      <c r="G21" s="1">
        <v>14</v>
      </c>
    </row>
    <row r="22" spans="1:7" x14ac:dyDescent="0.35">
      <c r="A22" s="1" t="s">
        <v>125</v>
      </c>
      <c r="B22" s="1">
        <v>568</v>
      </c>
      <c r="C22" s="1">
        <v>471</v>
      </c>
      <c r="D22" s="1">
        <v>26</v>
      </c>
      <c r="E22" s="1">
        <v>15</v>
      </c>
      <c r="F22" s="1">
        <v>7</v>
      </c>
      <c r="G22" s="1">
        <v>49</v>
      </c>
    </row>
    <row r="23" spans="1:7" x14ac:dyDescent="0.35">
      <c r="A23" s="1" t="s">
        <v>126</v>
      </c>
      <c r="B23" s="1">
        <v>3972</v>
      </c>
      <c r="C23" s="1">
        <v>2085</v>
      </c>
      <c r="D23" s="1">
        <v>461</v>
      </c>
      <c r="E23" s="1">
        <v>233</v>
      </c>
      <c r="F23" s="1">
        <v>354</v>
      </c>
      <c r="G23" s="1">
        <v>839</v>
      </c>
    </row>
    <row r="24" spans="1:7" x14ac:dyDescent="0.35">
      <c r="A24" s="1" t="s">
        <v>127</v>
      </c>
      <c r="B24" s="1">
        <v>3017</v>
      </c>
      <c r="C24" s="1">
        <v>420</v>
      </c>
      <c r="D24" s="1">
        <v>1008</v>
      </c>
      <c r="E24" s="1">
        <v>328</v>
      </c>
      <c r="F24" s="1">
        <v>1193</v>
      </c>
      <c r="G24" s="1">
        <v>68</v>
      </c>
    </row>
    <row r="25" spans="1:7" x14ac:dyDescent="0.35">
      <c r="A25" s="1" t="s">
        <v>24</v>
      </c>
    </row>
    <row r="26" spans="1:7" x14ac:dyDescent="0.35">
      <c r="A26" s="1" t="s">
        <v>1</v>
      </c>
      <c r="B26" s="1">
        <v>23163</v>
      </c>
      <c r="C26" s="1">
        <v>12691</v>
      </c>
      <c r="D26" s="1">
        <v>3430</v>
      </c>
      <c r="E26" s="1">
        <v>1558</v>
      </c>
      <c r="F26" s="1">
        <v>2994</v>
      </c>
      <c r="G26" s="1">
        <v>2490</v>
      </c>
    </row>
    <row r="27" spans="1:7" x14ac:dyDescent="0.35">
      <c r="A27" s="1" t="s">
        <v>119</v>
      </c>
      <c r="B27" s="1">
        <v>2220</v>
      </c>
      <c r="C27" s="1">
        <v>1298</v>
      </c>
      <c r="D27" s="1">
        <v>256</v>
      </c>
      <c r="E27" s="1">
        <v>143</v>
      </c>
      <c r="F27" s="1">
        <v>253</v>
      </c>
      <c r="G27" s="1">
        <v>270</v>
      </c>
    </row>
    <row r="28" spans="1:7" x14ac:dyDescent="0.35">
      <c r="A28" s="1" t="s">
        <v>120</v>
      </c>
      <c r="B28" s="1">
        <v>5499</v>
      </c>
      <c r="C28" s="1">
        <v>2006</v>
      </c>
      <c r="D28" s="1">
        <v>1261</v>
      </c>
      <c r="E28" s="1">
        <v>678</v>
      </c>
      <c r="F28" s="1">
        <v>1078</v>
      </c>
      <c r="G28" s="1">
        <v>476</v>
      </c>
    </row>
    <row r="29" spans="1:7" x14ac:dyDescent="0.35">
      <c r="A29" s="1" t="s">
        <v>121</v>
      </c>
      <c r="B29" s="1">
        <v>2011</v>
      </c>
      <c r="C29" s="1">
        <v>1109</v>
      </c>
      <c r="D29" s="1">
        <v>197</v>
      </c>
      <c r="E29" s="1">
        <v>98</v>
      </c>
      <c r="F29" s="1">
        <v>209</v>
      </c>
      <c r="G29" s="1">
        <v>398</v>
      </c>
    </row>
    <row r="30" spans="1:7" x14ac:dyDescent="0.35">
      <c r="A30" s="1" t="s">
        <v>122</v>
      </c>
      <c r="B30" s="1">
        <v>1149</v>
      </c>
      <c r="C30" s="1">
        <v>688</v>
      </c>
      <c r="D30" s="1">
        <v>50</v>
      </c>
      <c r="E30" s="1">
        <v>31</v>
      </c>
      <c r="F30" s="1">
        <v>71</v>
      </c>
      <c r="G30" s="1">
        <v>309</v>
      </c>
    </row>
    <row r="31" spans="1:7" x14ac:dyDescent="0.35">
      <c r="A31" s="1" t="s">
        <v>123</v>
      </c>
      <c r="B31" s="1">
        <v>4544</v>
      </c>
      <c r="C31" s="1">
        <v>4056</v>
      </c>
      <c r="D31" s="1">
        <v>171</v>
      </c>
      <c r="E31" s="1">
        <v>95</v>
      </c>
      <c r="F31" s="1">
        <v>114</v>
      </c>
      <c r="G31" s="1">
        <v>108</v>
      </c>
    </row>
    <row r="32" spans="1:7" x14ac:dyDescent="0.35">
      <c r="A32" s="1" t="s">
        <v>124</v>
      </c>
      <c r="B32" s="1">
        <v>197</v>
      </c>
      <c r="C32" s="1">
        <v>71</v>
      </c>
      <c r="D32" s="1">
        <v>44</v>
      </c>
      <c r="E32" s="1">
        <v>25</v>
      </c>
      <c r="F32" s="1">
        <v>33</v>
      </c>
      <c r="G32" s="1">
        <v>24</v>
      </c>
    </row>
    <row r="33" spans="1:7" x14ac:dyDescent="0.35">
      <c r="A33" s="1" t="s">
        <v>125</v>
      </c>
      <c r="B33" s="1">
        <v>735</v>
      </c>
      <c r="C33" s="1">
        <v>625</v>
      </c>
      <c r="D33" s="1">
        <v>45</v>
      </c>
      <c r="E33" s="1">
        <v>8</v>
      </c>
      <c r="F33" s="1">
        <v>8</v>
      </c>
      <c r="G33" s="1">
        <v>49</v>
      </c>
    </row>
    <row r="34" spans="1:7" x14ac:dyDescent="0.35">
      <c r="A34" s="1" t="s">
        <v>126</v>
      </c>
      <c r="B34" s="1">
        <v>4251</v>
      </c>
      <c r="C34" s="1">
        <v>2457</v>
      </c>
      <c r="D34" s="1">
        <v>465</v>
      </c>
      <c r="E34" s="1">
        <v>241</v>
      </c>
      <c r="F34" s="1">
        <v>309</v>
      </c>
      <c r="G34" s="1">
        <v>779</v>
      </c>
    </row>
    <row r="35" spans="1:7" x14ac:dyDescent="0.35">
      <c r="A35" s="1" t="s">
        <v>127</v>
      </c>
      <c r="B35" s="1">
        <v>2557</v>
      </c>
      <c r="C35" s="1">
        <v>381</v>
      </c>
      <c r="D35" s="1">
        <v>941</v>
      </c>
      <c r="E35" s="1">
        <v>239</v>
      </c>
      <c r="F35" s="1">
        <v>919</v>
      </c>
      <c r="G35" s="1">
        <v>77</v>
      </c>
    </row>
    <row r="36" spans="1:7" x14ac:dyDescent="0.35">
      <c r="A36" s="41" t="s">
        <v>25</v>
      </c>
      <c r="B36" s="41"/>
      <c r="C36" s="41"/>
      <c r="D36" s="41"/>
      <c r="E36" s="41"/>
      <c r="F36" s="41"/>
      <c r="G36" s="41"/>
    </row>
  </sheetData>
  <mergeCells count="1">
    <mergeCell ref="A36:G3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79B42-2047-426D-AEA6-EB4F21770340}">
  <dimension ref="A1:G83"/>
  <sheetViews>
    <sheetView view="pageBreakPreview" topLeftCell="A58" zoomScale="125" zoomScaleSheetLayoutView="125" workbookViewId="0">
      <selection activeCell="A83" sqref="A83:G83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128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</v>
      </c>
      <c r="B3" s="1">
        <v>746</v>
      </c>
      <c r="C3" s="1">
        <v>265</v>
      </c>
      <c r="D3" s="1">
        <v>29</v>
      </c>
      <c r="E3" s="1">
        <v>54</v>
      </c>
      <c r="F3" s="1">
        <v>322</v>
      </c>
      <c r="G3" s="1">
        <v>76</v>
      </c>
    </row>
    <row r="4" spans="1:7" x14ac:dyDescent="0.35">
      <c r="A4" s="1" t="s">
        <v>96</v>
      </c>
      <c r="B4" s="1">
        <v>4</v>
      </c>
      <c r="C4" s="1">
        <v>4</v>
      </c>
      <c r="D4" s="1">
        <v>0</v>
      </c>
      <c r="E4" s="1">
        <v>0</v>
      </c>
      <c r="F4" s="1">
        <v>0</v>
      </c>
      <c r="G4" s="1">
        <v>0</v>
      </c>
    </row>
    <row r="5" spans="1:7" x14ac:dyDescent="0.35">
      <c r="A5" s="1" t="s">
        <v>97</v>
      </c>
      <c r="B5" s="1">
        <v>5</v>
      </c>
      <c r="C5" s="1">
        <v>3</v>
      </c>
      <c r="D5" s="1">
        <v>0</v>
      </c>
      <c r="E5" s="1">
        <v>0</v>
      </c>
      <c r="F5" s="1">
        <v>0</v>
      </c>
      <c r="G5" s="1">
        <v>2</v>
      </c>
    </row>
    <row r="6" spans="1:7" x14ac:dyDescent="0.35">
      <c r="A6" s="1" t="s">
        <v>98</v>
      </c>
      <c r="B6" s="1">
        <v>48</v>
      </c>
      <c r="C6" s="1">
        <v>36</v>
      </c>
      <c r="D6" s="1">
        <v>2</v>
      </c>
      <c r="E6" s="1">
        <v>5</v>
      </c>
      <c r="F6" s="1">
        <v>4</v>
      </c>
      <c r="G6" s="1">
        <v>1</v>
      </c>
    </row>
    <row r="7" spans="1:7" x14ac:dyDescent="0.35">
      <c r="A7" s="1" t="s">
        <v>99</v>
      </c>
      <c r="B7" s="1">
        <v>25</v>
      </c>
      <c r="C7" s="1">
        <v>17</v>
      </c>
      <c r="D7" s="1">
        <v>2</v>
      </c>
      <c r="E7" s="1">
        <v>2</v>
      </c>
      <c r="F7" s="1">
        <v>1</v>
      </c>
      <c r="G7" s="1">
        <v>3</v>
      </c>
    </row>
    <row r="8" spans="1:7" x14ac:dyDescent="0.35">
      <c r="A8" s="1" t="s">
        <v>100</v>
      </c>
      <c r="B8" s="1">
        <v>35</v>
      </c>
      <c r="C8" s="1">
        <v>26</v>
      </c>
      <c r="D8" s="1">
        <v>1</v>
      </c>
      <c r="E8" s="1">
        <v>3</v>
      </c>
      <c r="F8" s="1">
        <v>2</v>
      </c>
      <c r="G8" s="1">
        <v>3</v>
      </c>
    </row>
    <row r="9" spans="1:7" x14ac:dyDescent="0.35">
      <c r="A9" s="1" t="s">
        <v>101</v>
      </c>
      <c r="B9" s="1">
        <v>53</v>
      </c>
      <c r="C9" s="1">
        <v>27</v>
      </c>
      <c r="D9" s="1">
        <v>1</v>
      </c>
      <c r="E9" s="1">
        <v>3</v>
      </c>
      <c r="F9" s="1">
        <v>4</v>
      </c>
      <c r="G9" s="1">
        <v>18</v>
      </c>
    </row>
    <row r="10" spans="1:7" x14ac:dyDescent="0.35">
      <c r="A10" s="1" t="s">
        <v>2</v>
      </c>
      <c r="B10" s="1">
        <v>313</v>
      </c>
      <c r="C10" s="1">
        <v>0</v>
      </c>
      <c r="D10" s="1">
        <v>18</v>
      </c>
      <c r="E10" s="1">
        <v>19</v>
      </c>
      <c r="F10" s="1">
        <v>260</v>
      </c>
      <c r="G10" s="1">
        <v>16</v>
      </c>
    </row>
    <row r="11" spans="1:7" x14ac:dyDescent="0.35">
      <c r="A11" s="1" t="s">
        <v>102</v>
      </c>
      <c r="B11" s="1">
        <v>19</v>
      </c>
      <c r="C11" s="1">
        <v>16</v>
      </c>
      <c r="D11" s="1">
        <v>0</v>
      </c>
      <c r="E11" s="1">
        <v>1</v>
      </c>
      <c r="F11" s="1">
        <v>2</v>
      </c>
      <c r="G11" s="1">
        <v>0</v>
      </c>
    </row>
    <row r="12" spans="1:7" x14ac:dyDescent="0.35">
      <c r="A12" s="1" t="s">
        <v>103</v>
      </c>
      <c r="B12" s="1">
        <v>25</v>
      </c>
      <c r="C12" s="1">
        <v>21</v>
      </c>
      <c r="D12" s="1">
        <v>0</v>
      </c>
      <c r="E12" s="1">
        <v>3</v>
      </c>
      <c r="F12" s="1">
        <v>1</v>
      </c>
      <c r="G12" s="1">
        <v>0</v>
      </c>
    </row>
    <row r="13" spans="1:7" x14ac:dyDescent="0.35">
      <c r="A13" s="1" t="s">
        <v>104</v>
      </c>
      <c r="B13" s="1">
        <v>13</v>
      </c>
      <c r="C13" s="1">
        <v>11</v>
      </c>
      <c r="D13" s="1">
        <v>0</v>
      </c>
      <c r="E13" s="1">
        <v>1</v>
      </c>
      <c r="F13" s="1">
        <v>0</v>
      </c>
      <c r="G13" s="1">
        <v>1</v>
      </c>
    </row>
    <row r="14" spans="1:7" x14ac:dyDescent="0.35">
      <c r="A14" s="1" t="s">
        <v>105</v>
      </c>
      <c r="B14" s="1">
        <v>11</v>
      </c>
      <c r="C14" s="1">
        <v>6</v>
      </c>
      <c r="D14" s="1">
        <v>0</v>
      </c>
      <c r="E14" s="1">
        <v>4</v>
      </c>
      <c r="F14" s="1">
        <v>1</v>
      </c>
      <c r="G14" s="1">
        <v>0</v>
      </c>
    </row>
    <row r="15" spans="1:7" x14ac:dyDescent="0.35">
      <c r="A15" s="1" t="s">
        <v>106</v>
      </c>
      <c r="B15" s="1">
        <v>16</v>
      </c>
      <c r="C15" s="1">
        <v>9</v>
      </c>
      <c r="D15" s="1">
        <v>0</v>
      </c>
      <c r="E15" s="1">
        <v>2</v>
      </c>
      <c r="F15" s="1">
        <v>4</v>
      </c>
      <c r="G15" s="1">
        <v>1</v>
      </c>
    </row>
    <row r="16" spans="1:7" x14ac:dyDescent="0.35">
      <c r="A16" s="1" t="s">
        <v>107</v>
      </c>
      <c r="B16" s="1">
        <v>27</v>
      </c>
      <c r="C16" s="1">
        <v>17</v>
      </c>
      <c r="D16" s="1">
        <v>1</v>
      </c>
      <c r="E16" s="1">
        <v>4</v>
      </c>
      <c r="F16" s="1">
        <v>5</v>
      </c>
      <c r="G16" s="1">
        <v>0</v>
      </c>
    </row>
    <row r="17" spans="1:7" x14ac:dyDescent="0.35">
      <c r="A17" s="1" t="s">
        <v>108</v>
      </c>
      <c r="B17" s="1">
        <v>24</v>
      </c>
      <c r="C17" s="1">
        <v>11</v>
      </c>
      <c r="D17" s="1">
        <v>1</v>
      </c>
      <c r="E17" s="1">
        <v>0</v>
      </c>
      <c r="F17" s="1">
        <v>9</v>
      </c>
      <c r="G17" s="1">
        <v>3</v>
      </c>
    </row>
    <row r="18" spans="1:7" x14ac:dyDescent="0.35">
      <c r="A18" s="1" t="s">
        <v>109</v>
      </c>
      <c r="B18" s="1">
        <v>20</v>
      </c>
      <c r="C18" s="1">
        <v>11</v>
      </c>
      <c r="D18" s="1">
        <v>1</v>
      </c>
      <c r="E18" s="1">
        <v>3</v>
      </c>
      <c r="F18" s="1">
        <v>5</v>
      </c>
      <c r="G18" s="1">
        <v>0</v>
      </c>
    </row>
    <row r="19" spans="1:7" x14ac:dyDescent="0.35">
      <c r="A19" s="1" t="s">
        <v>110</v>
      </c>
      <c r="B19" s="1">
        <v>16</v>
      </c>
      <c r="C19" s="1">
        <v>5</v>
      </c>
      <c r="D19" s="1">
        <v>0</v>
      </c>
      <c r="E19" s="1">
        <v>1</v>
      </c>
      <c r="F19" s="1">
        <v>7</v>
      </c>
      <c r="G19" s="1">
        <v>3</v>
      </c>
    </row>
    <row r="20" spans="1:7" x14ac:dyDescent="0.35">
      <c r="A20" s="1" t="s">
        <v>111</v>
      </c>
      <c r="B20" s="1">
        <v>18</v>
      </c>
      <c r="C20" s="1">
        <v>11</v>
      </c>
      <c r="D20" s="1">
        <v>1</v>
      </c>
      <c r="E20" s="1">
        <v>1</v>
      </c>
      <c r="F20" s="1">
        <v>5</v>
      </c>
      <c r="G20" s="1">
        <v>0</v>
      </c>
    </row>
    <row r="21" spans="1:7" x14ac:dyDescent="0.35">
      <c r="A21" s="1" t="s">
        <v>112</v>
      </c>
      <c r="B21" s="1">
        <v>4</v>
      </c>
      <c r="C21" s="1">
        <v>4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35">
      <c r="A22" s="1" t="s">
        <v>113</v>
      </c>
      <c r="B22" s="1">
        <v>12</v>
      </c>
      <c r="C22" s="1">
        <v>3</v>
      </c>
      <c r="D22" s="1">
        <v>1</v>
      </c>
      <c r="E22" s="1">
        <v>0</v>
      </c>
      <c r="F22" s="1">
        <v>7</v>
      </c>
      <c r="G22" s="1">
        <v>1</v>
      </c>
    </row>
    <row r="23" spans="1:7" x14ac:dyDescent="0.35">
      <c r="A23" s="1" t="s">
        <v>114</v>
      </c>
      <c r="B23" s="1">
        <v>13</v>
      </c>
      <c r="C23" s="1">
        <v>2</v>
      </c>
      <c r="D23" s="1">
        <v>0</v>
      </c>
      <c r="E23" s="1">
        <v>0</v>
      </c>
      <c r="F23" s="1">
        <v>0</v>
      </c>
      <c r="G23" s="1">
        <v>11</v>
      </c>
    </row>
    <row r="24" spans="1:7" x14ac:dyDescent="0.35">
      <c r="A24" s="1" t="s">
        <v>115</v>
      </c>
      <c r="B24" s="1">
        <v>6</v>
      </c>
      <c r="C24" s="1">
        <v>1</v>
      </c>
      <c r="D24" s="1">
        <v>0</v>
      </c>
      <c r="E24" s="1">
        <v>1</v>
      </c>
      <c r="F24" s="1">
        <v>1</v>
      </c>
      <c r="G24" s="1">
        <v>3</v>
      </c>
    </row>
    <row r="25" spans="1:7" x14ac:dyDescent="0.35">
      <c r="A25" s="1" t="s">
        <v>116</v>
      </c>
      <c r="B25" s="1">
        <v>19</v>
      </c>
      <c r="C25" s="1">
        <v>8</v>
      </c>
      <c r="D25" s="1">
        <v>0</v>
      </c>
      <c r="E25" s="1">
        <v>0</v>
      </c>
      <c r="F25" s="1">
        <v>1</v>
      </c>
      <c r="G25" s="1">
        <v>10</v>
      </c>
    </row>
    <row r="26" spans="1:7" x14ac:dyDescent="0.35">
      <c r="A26" s="1" t="s">
        <v>117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</row>
    <row r="27" spans="1:7" x14ac:dyDescent="0.35">
      <c r="A27" s="1" t="s">
        <v>89</v>
      </c>
      <c r="B27" s="1">
        <v>18</v>
      </c>
      <c r="C27" s="1">
        <v>16</v>
      </c>
      <c r="D27" s="1">
        <v>0</v>
      </c>
      <c r="E27" s="1">
        <v>1</v>
      </c>
      <c r="F27" s="1">
        <v>1</v>
      </c>
      <c r="G27" s="1">
        <v>0</v>
      </c>
    </row>
    <row r="28" spans="1:7" x14ac:dyDescent="0.35">
      <c r="A28" s="1" t="s">
        <v>70</v>
      </c>
      <c r="B28" s="1">
        <v>2</v>
      </c>
      <c r="C28" s="1">
        <v>0</v>
      </c>
      <c r="D28" s="1">
        <v>0</v>
      </c>
      <c r="E28" s="1">
        <v>0</v>
      </c>
      <c r="F28" s="1">
        <v>2</v>
      </c>
      <c r="G28" s="1">
        <v>0</v>
      </c>
    </row>
    <row r="29" spans="1:7" x14ac:dyDescent="0.35">
      <c r="A29" s="1" t="s">
        <v>23</v>
      </c>
    </row>
    <row r="30" spans="1:7" x14ac:dyDescent="0.35">
      <c r="A30" s="1" t="s">
        <v>1</v>
      </c>
      <c r="B30" s="1">
        <v>347</v>
      </c>
      <c r="C30" s="1">
        <v>112</v>
      </c>
      <c r="D30" s="1">
        <v>20</v>
      </c>
      <c r="E30" s="1">
        <v>26</v>
      </c>
      <c r="F30" s="1">
        <v>155</v>
      </c>
      <c r="G30" s="1">
        <v>34</v>
      </c>
    </row>
    <row r="31" spans="1:7" x14ac:dyDescent="0.35">
      <c r="A31" s="1" t="s">
        <v>96</v>
      </c>
      <c r="B31" s="1">
        <v>2</v>
      </c>
      <c r="C31" s="1">
        <v>2</v>
      </c>
      <c r="D31" s="1">
        <v>0</v>
      </c>
      <c r="E31" s="1">
        <v>0</v>
      </c>
      <c r="F31" s="1">
        <v>0</v>
      </c>
      <c r="G31" s="1">
        <v>0</v>
      </c>
    </row>
    <row r="32" spans="1:7" x14ac:dyDescent="0.35">
      <c r="A32" s="1" t="s">
        <v>97</v>
      </c>
      <c r="B32" s="1">
        <v>1</v>
      </c>
      <c r="C32" s="1">
        <v>1</v>
      </c>
      <c r="D32" s="1">
        <v>0</v>
      </c>
      <c r="E32" s="1">
        <v>0</v>
      </c>
      <c r="F32" s="1">
        <v>0</v>
      </c>
      <c r="G32" s="1">
        <v>0</v>
      </c>
    </row>
    <row r="33" spans="1:7" x14ac:dyDescent="0.35">
      <c r="A33" s="1" t="s">
        <v>98</v>
      </c>
      <c r="B33" s="1">
        <v>25</v>
      </c>
      <c r="C33" s="1">
        <v>18</v>
      </c>
      <c r="D33" s="1">
        <v>2</v>
      </c>
      <c r="E33" s="1">
        <v>2</v>
      </c>
      <c r="F33" s="1">
        <v>3</v>
      </c>
      <c r="G33" s="1">
        <v>0</v>
      </c>
    </row>
    <row r="34" spans="1:7" x14ac:dyDescent="0.35">
      <c r="A34" s="1" t="s">
        <v>99</v>
      </c>
      <c r="B34" s="1">
        <v>6</v>
      </c>
      <c r="C34" s="1">
        <v>4</v>
      </c>
      <c r="D34" s="1">
        <v>1</v>
      </c>
      <c r="E34" s="1">
        <v>0</v>
      </c>
      <c r="F34" s="1">
        <v>0</v>
      </c>
      <c r="G34" s="1">
        <v>1</v>
      </c>
    </row>
    <row r="35" spans="1:7" x14ac:dyDescent="0.35">
      <c r="A35" s="1" t="s">
        <v>100</v>
      </c>
      <c r="B35" s="1">
        <v>14</v>
      </c>
      <c r="C35" s="1">
        <v>9</v>
      </c>
      <c r="D35" s="1">
        <v>1</v>
      </c>
      <c r="E35" s="1">
        <v>2</v>
      </c>
      <c r="F35" s="1">
        <v>0</v>
      </c>
      <c r="G35" s="1">
        <v>2</v>
      </c>
    </row>
    <row r="36" spans="1:7" x14ac:dyDescent="0.35">
      <c r="A36" s="1" t="s">
        <v>101</v>
      </c>
      <c r="B36" s="1">
        <v>18</v>
      </c>
      <c r="C36" s="1">
        <v>7</v>
      </c>
      <c r="D36" s="1">
        <v>0</v>
      </c>
      <c r="E36" s="1">
        <v>1</v>
      </c>
      <c r="F36" s="1">
        <v>2</v>
      </c>
      <c r="G36" s="1">
        <v>8</v>
      </c>
    </row>
    <row r="37" spans="1:7" x14ac:dyDescent="0.35">
      <c r="A37" s="1" t="s">
        <v>2</v>
      </c>
      <c r="B37" s="1">
        <v>158</v>
      </c>
      <c r="C37" s="1">
        <v>0</v>
      </c>
      <c r="D37" s="1">
        <v>14</v>
      </c>
      <c r="E37" s="1">
        <v>12</v>
      </c>
      <c r="F37" s="1">
        <v>124</v>
      </c>
      <c r="G37" s="1">
        <v>8</v>
      </c>
    </row>
    <row r="38" spans="1:7" x14ac:dyDescent="0.35">
      <c r="A38" s="1" t="s">
        <v>102</v>
      </c>
      <c r="B38" s="1">
        <v>8</v>
      </c>
      <c r="C38" s="1">
        <v>8</v>
      </c>
      <c r="D38" s="1">
        <v>0</v>
      </c>
      <c r="E38" s="1">
        <v>0</v>
      </c>
      <c r="F38" s="1">
        <v>0</v>
      </c>
      <c r="G38" s="1">
        <v>0</v>
      </c>
    </row>
    <row r="39" spans="1:7" x14ac:dyDescent="0.35">
      <c r="A39" s="1" t="s">
        <v>103</v>
      </c>
      <c r="B39" s="1">
        <v>8</v>
      </c>
      <c r="C39" s="1">
        <v>6</v>
      </c>
      <c r="D39" s="1">
        <v>0</v>
      </c>
      <c r="E39" s="1">
        <v>1</v>
      </c>
      <c r="F39" s="1">
        <v>1</v>
      </c>
      <c r="G39" s="1">
        <v>0</v>
      </c>
    </row>
    <row r="40" spans="1:7" x14ac:dyDescent="0.35">
      <c r="A40" s="1" t="s">
        <v>104</v>
      </c>
      <c r="B40" s="1">
        <v>7</v>
      </c>
      <c r="C40" s="1">
        <v>5</v>
      </c>
      <c r="D40" s="1">
        <v>0</v>
      </c>
      <c r="E40" s="1">
        <v>1</v>
      </c>
      <c r="F40" s="1">
        <v>0</v>
      </c>
      <c r="G40" s="1">
        <v>1</v>
      </c>
    </row>
    <row r="41" spans="1:7" x14ac:dyDescent="0.35">
      <c r="A41" s="1" t="s">
        <v>105</v>
      </c>
      <c r="B41" s="1">
        <v>6</v>
      </c>
      <c r="C41" s="1">
        <v>4</v>
      </c>
      <c r="D41" s="1">
        <v>0</v>
      </c>
      <c r="E41" s="1">
        <v>1</v>
      </c>
      <c r="F41" s="1">
        <v>1</v>
      </c>
      <c r="G41" s="1">
        <v>0</v>
      </c>
    </row>
    <row r="42" spans="1:7" x14ac:dyDescent="0.35">
      <c r="A42" s="1" t="s">
        <v>106</v>
      </c>
      <c r="B42" s="1">
        <v>7</v>
      </c>
      <c r="C42" s="1">
        <v>5</v>
      </c>
      <c r="D42" s="1">
        <v>0</v>
      </c>
      <c r="E42" s="1">
        <v>0</v>
      </c>
      <c r="F42" s="1">
        <v>1</v>
      </c>
      <c r="G42" s="1">
        <v>1</v>
      </c>
    </row>
    <row r="43" spans="1:7" x14ac:dyDescent="0.35">
      <c r="A43" s="1" t="s">
        <v>107</v>
      </c>
      <c r="B43" s="1">
        <v>13</v>
      </c>
      <c r="C43" s="1">
        <v>8</v>
      </c>
      <c r="D43" s="1">
        <v>1</v>
      </c>
      <c r="E43" s="1">
        <v>1</v>
      </c>
      <c r="F43" s="1">
        <v>3</v>
      </c>
      <c r="G43" s="1">
        <v>0</v>
      </c>
    </row>
    <row r="44" spans="1:7" x14ac:dyDescent="0.35">
      <c r="A44" s="1" t="s">
        <v>108</v>
      </c>
      <c r="B44" s="1">
        <v>8</v>
      </c>
      <c r="C44" s="1">
        <v>4</v>
      </c>
      <c r="D44" s="1">
        <v>0</v>
      </c>
      <c r="E44" s="1">
        <v>0</v>
      </c>
      <c r="F44" s="1">
        <v>4</v>
      </c>
      <c r="G44" s="1">
        <v>0</v>
      </c>
    </row>
    <row r="45" spans="1:7" x14ac:dyDescent="0.35">
      <c r="A45" s="1" t="s">
        <v>109</v>
      </c>
      <c r="B45" s="1">
        <v>9</v>
      </c>
      <c r="C45" s="1">
        <v>3</v>
      </c>
      <c r="D45" s="1">
        <v>1</v>
      </c>
      <c r="E45" s="1">
        <v>2</v>
      </c>
      <c r="F45" s="1">
        <v>3</v>
      </c>
      <c r="G45" s="1">
        <v>0</v>
      </c>
    </row>
    <row r="46" spans="1:7" x14ac:dyDescent="0.35">
      <c r="A46" s="1" t="s">
        <v>110</v>
      </c>
      <c r="B46" s="1">
        <v>6</v>
      </c>
      <c r="C46" s="1">
        <v>1</v>
      </c>
      <c r="D46" s="1">
        <v>0</v>
      </c>
      <c r="E46" s="1">
        <v>1</v>
      </c>
      <c r="F46" s="1">
        <v>3</v>
      </c>
      <c r="G46" s="1">
        <v>1</v>
      </c>
    </row>
    <row r="47" spans="1:7" x14ac:dyDescent="0.35">
      <c r="A47" s="1" t="s">
        <v>111</v>
      </c>
      <c r="B47" s="1">
        <v>10</v>
      </c>
      <c r="C47" s="1">
        <v>6</v>
      </c>
      <c r="D47" s="1">
        <v>0</v>
      </c>
      <c r="E47" s="1">
        <v>0</v>
      </c>
      <c r="F47" s="1">
        <v>4</v>
      </c>
      <c r="G47" s="1">
        <v>0</v>
      </c>
    </row>
    <row r="48" spans="1:7" x14ac:dyDescent="0.35">
      <c r="A48" s="1" t="s">
        <v>112</v>
      </c>
      <c r="B48" s="1">
        <v>3</v>
      </c>
      <c r="C48" s="1">
        <v>3</v>
      </c>
      <c r="D48" s="1">
        <v>0</v>
      </c>
      <c r="E48" s="1">
        <v>0</v>
      </c>
      <c r="F48" s="1">
        <v>0</v>
      </c>
      <c r="G48" s="1">
        <v>0</v>
      </c>
    </row>
    <row r="49" spans="1:7" x14ac:dyDescent="0.35">
      <c r="A49" s="1" t="s">
        <v>113</v>
      </c>
      <c r="B49" s="1">
        <v>7</v>
      </c>
      <c r="C49" s="1">
        <v>3</v>
      </c>
      <c r="D49" s="1">
        <v>0</v>
      </c>
      <c r="E49" s="1">
        <v>0</v>
      </c>
      <c r="F49" s="1">
        <v>3</v>
      </c>
      <c r="G49" s="1">
        <v>1</v>
      </c>
    </row>
    <row r="50" spans="1:7" x14ac:dyDescent="0.35">
      <c r="A50" s="1" t="s">
        <v>114</v>
      </c>
      <c r="B50" s="1">
        <v>7</v>
      </c>
      <c r="C50" s="1">
        <v>2</v>
      </c>
      <c r="D50" s="1">
        <v>0</v>
      </c>
      <c r="E50" s="1">
        <v>0</v>
      </c>
      <c r="F50" s="1">
        <v>0</v>
      </c>
      <c r="G50" s="1">
        <v>5</v>
      </c>
    </row>
    <row r="51" spans="1:7" x14ac:dyDescent="0.35">
      <c r="A51" s="1" t="s">
        <v>115</v>
      </c>
      <c r="B51" s="1">
        <v>2</v>
      </c>
      <c r="C51" s="1">
        <v>0</v>
      </c>
      <c r="D51" s="1">
        <v>0</v>
      </c>
      <c r="E51" s="1">
        <v>1</v>
      </c>
      <c r="F51" s="1">
        <v>1</v>
      </c>
      <c r="G51" s="1">
        <v>0</v>
      </c>
    </row>
    <row r="52" spans="1:7" x14ac:dyDescent="0.35">
      <c r="A52" s="1" t="s">
        <v>116</v>
      </c>
      <c r="B52" s="1">
        <v>10</v>
      </c>
      <c r="C52" s="1">
        <v>4</v>
      </c>
      <c r="D52" s="1">
        <v>0</v>
      </c>
      <c r="E52" s="1">
        <v>0</v>
      </c>
      <c r="F52" s="1">
        <v>0</v>
      </c>
      <c r="G52" s="1">
        <v>6</v>
      </c>
    </row>
    <row r="53" spans="1:7" x14ac:dyDescent="0.35">
      <c r="A53" s="1" t="s">
        <v>117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35">
      <c r="A54" s="1" t="s">
        <v>89</v>
      </c>
      <c r="B54" s="1">
        <v>11</v>
      </c>
      <c r="C54" s="1">
        <v>9</v>
      </c>
      <c r="D54" s="1">
        <v>0</v>
      </c>
      <c r="E54" s="1">
        <v>1</v>
      </c>
      <c r="F54" s="1">
        <v>1</v>
      </c>
      <c r="G54" s="1">
        <v>0</v>
      </c>
    </row>
    <row r="55" spans="1:7" x14ac:dyDescent="0.35">
      <c r="A55" s="1" t="s">
        <v>70</v>
      </c>
      <c r="B55" s="1">
        <v>1</v>
      </c>
      <c r="C55" s="1">
        <v>0</v>
      </c>
      <c r="D55" s="1">
        <v>0</v>
      </c>
      <c r="E55" s="1">
        <v>0</v>
      </c>
      <c r="F55" s="1">
        <v>1</v>
      </c>
      <c r="G55" s="1">
        <v>0</v>
      </c>
    </row>
    <row r="56" spans="1:7" x14ac:dyDescent="0.35">
      <c r="A56" s="1" t="s">
        <v>24</v>
      </c>
    </row>
    <row r="57" spans="1:7" x14ac:dyDescent="0.35">
      <c r="A57" s="1" t="s">
        <v>1</v>
      </c>
      <c r="B57" s="1">
        <v>399</v>
      </c>
      <c r="C57" s="1">
        <v>153</v>
      </c>
      <c r="D57" s="1">
        <v>9</v>
      </c>
      <c r="E57" s="1">
        <v>28</v>
      </c>
      <c r="F57" s="1">
        <v>167</v>
      </c>
      <c r="G57" s="1">
        <v>42</v>
      </c>
    </row>
    <row r="58" spans="1:7" x14ac:dyDescent="0.35">
      <c r="A58" s="1" t="s">
        <v>96</v>
      </c>
      <c r="B58" s="1">
        <v>2</v>
      </c>
      <c r="C58" s="1">
        <v>2</v>
      </c>
      <c r="D58" s="1">
        <v>0</v>
      </c>
      <c r="E58" s="1">
        <v>0</v>
      </c>
      <c r="F58" s="1">
        <v>0</v>
      </c>
      <c r="G58" s="1">
        <v>0</v>
      </c>
    </row>
    <row r="59" spans="1:7" x14ac:dyDescent="0.35">
      <c r="A59" s="1" t="s">
        <v>97</v>
      </c>
      <c r="B59" s="1">
        <v>4</v>
      </c>
      <c r="C59" s="1">
        <v>2</v>
      </c>
      <c r="D59" s="1">
        <v>0</v>
      </c>
      <c r="E59" s="1">
        <v>0</v>
      </c>
      <c r="F59" s="1">
        <v>0</v>
      </c>
      <c r="G59" s="1">
        <v>2</v>
      </c>
    </row>
    <row r="60" spans="1:7" x14ac:dyDescent="0.35">
      <c r="A60" s="1" t="s">
        <v>98</v>
      </c>
      <c r="B60" s="1">
        <v>23</v>
      </c>
      <c r="C60" s="1">
        <v>18</v>
      </c>
      <c r="D60" s="1">
        <v>0</v>
      </c>
      <c r="E60" s="1">
        <v>3</v>
      </c>
      <c r="F60" s="1">
        <v>1</v>
      </c>
      <c r="G60" s="1">
        <v>1</v>
      </c>
    </row>
    <row r="61" spans="1:7" x14ac:dyDescent="0.35">
      <c r="A61" s="1" t="s">
        <v>99</v>
      </c>
      <c r="B61" s="1">
        <v>19</v>
      </c>
      <c r="C61" s="1">
        <v>13</v>
      </c>
      <c r="D61" s="1">
        <v>1</v>
      </c>
      <c r="E61" s="1">
        <v>2</v>
      </c>
      <c r="F61" s="1">
        <v>1</v>
      </c>
      <c r="G61" s="1">
        <v>2</v>
      </c>
    </row>
    <row r="62" spans="1:7" x14ac:dyDescent="0.35">
      <c r="A62" s="1" t="s">
        <v>100</v>
      </c>
      <c r="B62" s="1">
        <v>21</v>
      </c>
      <c r="C62" s="1">
        <v>17</v>
      </c>
      <c r="D62" s="1">
        <v>0</v>
      </c>
      <c r="E62" s="1">
        <v>1</v>
      </c>
      <c r="F62" s="1">
        <v>2</v>
      </c>
      <c r="G62" s="1">
        <v>1</v>
      </c>
    </row>
    <row r="63" spans="1:7" x14ac:dyDescent="0.35">
      <c r="A63" s="1" t="s">
        <v>101</v>
      </c>
      <c r="B63" s="1">
        <v>35</v>
      </c>
      <c r="C63" s="1">
        <v>20</v>
      </c>
      <c r="D63" s="1">
        <v>1</v>
      </c>
      <c r="E63" s="1">
        <v>2</v>
      </c>
      <c r="F63" s="1">
        <v>2</v>
      </c>
      <c r="G63" s="1">
        <v>10</v>
      </c>
    </row>
    <row r="64" spans="1:7" x14ac:dyDescent="0.35">
      <c r="A64" s="1" t="s">
        <v>2</v>
      </c>
      <c r="B64" s="1">
        <v>155</v>
      </c>
      <c r="C64" s="1">
        <v>0</v>
      </c>
      <c r="D64" s="1">
        <v>4</v>
      </c>
      <c r="E64" s="1">
        <v>7</v>
      </c>
      <c r="F64" s="1">
        <v>136</v>
      </c>
      <c r="G64" s="1">
        <v>8</v>
      </c>
    </row>
    <row r="65" spans="1:7" x14ac:dyDescent="0.35">
      <c r="A65" s="1" t="s">
        <v>102</v>
      </c>
      <c r="B65" s="1">
        <v>11</v>
      </c>
      <c r="C65" s="1">
        <v>8</v>
      </c>
      <c r="D65" s="1">
        <v>0</v>
      </c>
      <c r="E65" s="1">
        <v>1</v>
      </c>
      <c r="F65" s="1">
        <v>2</v>
      </c>
      <c r="G65" s="1">
        <v>0</v>
      </c>
    </row>
    <row r="66" spans="1:7" x14ac:dyDescent="0.35">
      <c r="A66" s="1" t="s">
        <v>103</v>
      </c>
      <c r="B66" s="1">
        <v>17</v>
      </c>
      <c r="C66" s="1">
        <v>15</v>
      </c>
      <c r="D66" s="1">
        <v>0</v>
      </c>
      <c r="E66" s="1">
        <v>2</v>
      </c>
      <c r="F66" s="1">
        <v>0</v>
      </c>
      <c r="G66" s="1">
        <v>0</v>
      </c>
    </row>
    <row r="67" spans="1:7" x14ac:dyDescent="0.35">
      <c r="A67" s="1" t="s">
        <v>104</v>
      </c>
      <c r="B67" s="1">
        <v>6</v>
      </c>
      <c r="C67" s="1">
        <v>6</v>
      </c>
      <c r="D67" s="1">
        <v>0</v>
      </c>
      <c r="E67" s="1">
        <v>0</v>
      </c>
      <c r="F67" s="1">
        <v>0</v>
      </c>
      <c r="G67" s="1">
        <v>0</v>
      </c>
    </row>
    <row r="68" spans="1:7" x14ac:dyDescent="0.35">
      <c r="A68" s="1" t="s">
        <v>105</v>
      </c>
      <c r="B68" s="1">
        <v>5</v>
      </c>
      <c r="C68" s="1">
        <v>2</v>
      </c>
      <c r="D68" s="1">
        <v>0</v>
      </c>
      <c r="E68" s="1">
        <v>3</v>
      </c>
      <c r="F68" s="1">
        <v>0</v>
      </c>
      <c r="G68" s="1">
        <v>0</v>
      </c>
    </row>
    <row r="69" spans="1:7" x14ac:dyDescent="0.35">
      <c r="A69" s="1" t="s">
        <v>106</v>
      </c>
      <c r="B69" s="1">
        <v>9</v>
      </c>
      <c r="C69" s="1">
        <v>4</v>
      </c>
      <c r="D69" s="1">
        <v>0</v>
      </c>
      <c r="E69" s="1">
        <v>2</v>
      </c>
      <c r="F69" s="1">
        <v>3</v>
      </c>
      <c r="G69" s="1">
        <v>0</v>
      </c>
    </row>
    <row r="70" spans="1:7" x14ac:dyDescent="0.35">
      <c r="A70" s="1" t="s">
        <v>107</v>
      </c>
      <c r="B70" s="1">
        <v>14</v>
      </c>
      <c r="C70" s="1">
        <v>9</v>
      </c>
      <c r="D70" s="1">
        <v>0</v>
      </c>
      <c r="E70" s="1">
        <v>3</v>
      </c>
      <c r="F70" s="1">
        <v>2</v>
      </c>
      <c r="G70" s="1">
        <v>0</v>
      </c>
    </row>
    <row r="71" spans="1:7" x14ac:dyDescent="0.35">
      <c r="A71" s="1" t="s">
        <v>108</v>
      </c>
      <c r="B71" s="1">
        <v>16</v>
      </c>
      <c r="C71" s="1">
        <v>7</v>
      </c>
      <c r="D71" s="1">
        <v>1</v>
      </c>
      <c r="E71" s="1">
        <v>0</v>
      </c>
      <c r="F71" s="1">
        <v>5</v>
      </c>
      <c r="G71" s="1">
        <v>3</v>
      </c>
    </row>
    <row r="72" spans="1:7" x14ac:dyDescent="0.35">
      <c r="A72" s="1" t="s">
        <v>109</v>
      </c>
      <c r="B72" s="1">
        <v>11</v>
      </c>
      <c r="C72" s="1">
        <v>8</v>
      </c>
      <c r="D72" s="1">
        <v>0</v>
      </c>
      <c r="E72" s="1">
        <v>1</v>
      </c>
      <c r="F72" s="1">
        <v>2</v>
      </c>
      <c r="G72" s="1">
        <v>0</v>
      </c>
    </row>
    <row r="73" spans="1:7" x14ac:dyDescent="0.35">
      <c r="A73" s="1" t="s">
        <v>110</v>
      </c>
      <c r="B73" s="1">
        <v>10</v>
      </c>
      <c r="C73" s="1">
        <v>4</v>
      </c>
      <c r="D73" s="1">
        <v>0</v>
      </c>
      <c r="E73" s="1">
        <v>0</v>
      </c>
      <c r="F73" s="1">
        <v>4</v>
      </c>
      <c r="G73" s="1">
        <v>2</v>
      </c>
    </row>
    <row r="74" spans="1:7" x14ac:dyDescent="0.35">
      <c r="A74" s="1" t="s">
        <v>111</v>
      </c>
      <c r="B74" s="1">
        <v>8</v>
      </c>
      <c r="C74" s="1">
        <v>5</v>
      </c>
      <c r="D74" s="1">
        <v>1</v>
      </c>
      <c r="E74" s="1">
        <v>1</v>
      </c>
      <c r="F74" s="1">
        <v>1</v>
      </c>
      <c r="G74" s="1">
        <v>0</v>
      </c>
    </row>
    <row r="75" spans="1:7" x14ac:dyDescent="0.35">
      <c r="A75" s="1" t="s">
        <v>112</v>
      </c>
      <c r="B75" s="1">
        <v>1</v>
      </c>
      <c r="C75" s="1">
        <v>1</v>
      </c>
      <c r="D75" s="1">
        <v>0</v>
      </c>
      <c r="E75" s="1">
        <v>0</v>
      </c>
      <c r="F75" s="1">
        <v>0</v>
      </c>
      <c r="G75" s="1">
        <v>0</v>
      </c>
    </row>
    <row r="76" spans="1:7" x14ac:dyDescent="0.35">
      <c r="A76" s="1" t="s">
        <v>113</v>
      </c>
      <c r="B76" s="1">
        <v>5</v>
      </c>
      <c r="C76" s="1">
        <v>0</v>
      </c>
      <c r="D76" s="1">
        <v>1</v>
      </c>
      <c r="E76" s="1">
        <v>0</v>
      </c>
      <c r="F76" s="1">
        <v>4</v>
      </c>
      <c r="G76" s="1">
        <v>0</v>
      </c>
    </row>
    <row r="77" spans="1:7" x14ac:dyDescent="0.35">
      <c r="A77" s="1" t="s">
        <v>114</v>
      </c>
      <c r="B77" s="1">
        <v>6</v>
      </c>
      <c r="C77" s="1">
        <v>0</v>
      </c>
      <c r="D77" s="1">
        <v>0</v>
      </c>
      <c r="E77" s="1">
        <v>0</v>
      </c>
      <c r="F77" s="1">
        <v>0</v>
      </c>
      <c r="G77" s="1">
        <v>6</v>
      </c>
    </row>
    <row r="78" spans="1:7" x14ac:dyDescent="0.35">
      <c r="A78" s="1" t="s">
        <v>115</v>
      </c>
      <c r="B78" s="1">
        <v>4</v>
      </c>
      <c r="C78" s="1">
        <v>1</v>
      </c>
      <c r="D78" s="1">
        <v>0</v>
      </c>
      <c r="E78" s="1">
        <v>0</v>
      </c>
      <c r="F78" s="1">
        <v>0</v>
      </c>
      <c r="G78" s="1">
        <v>3</v>
      </c>
    </row>
    <row r="79" spans="1:7" x14ac:dyDescent="0.35">
      <c r="A79" s="1" t="s">
        <v>116</v>
      </c>
      <c r="B79" s="1">
        <v>9</v>
      </c>
      <c r="C79" s="1">
        <v>4</v>
      </c>
      <c r="D79" s="1">
        <v>0</v>
      </c>
      <c r="E79" s="1">
        <v>0</v>
      </c>
      <c r="F79" s="1">
        <v>1</v>
      </c>
      <c r="G79" s="1">
        <v>4</v>
      </c>
    </row>
    <row r="80" spans="1:7" x14ac:dyDescent="0.35">
      <c r="A80" s="1" t="s">
        <v>117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</row>
    <row r="81" spans="1:7" x14ac:dyDescent="0.35">
      <c r="A81" s="1" t="s">
        <v>89</v>
      </c>
      <c r="B81" s="1">
        <v>7</v>
      </c>
      <c r="C81" s="1">
        <v>7</v>
      </c>
      <c r="D81" s="1">
        <v>0</v>
      </c>
      <c r="E81" s="1">
        <v>0</v>
      </c>
      <c r="F81" s="1">
        <v>0</v>
      </c>
      <c r="G81" s="1">
        <v>0</v>
      </c>
    </row>
    <row r="82" spans="1:7" x14ac:dyDescent="0.35">
      <c r="A82" s="1" t="s">
        <v>70</v>
      </c>
      <c r="B82" s="1">
        <v>1</v>
      </c>
      <c r="C82" s="1">
        <v>0</v>
      </c>
      <c r="D82" s="1">
        <v>0</v>
      </c>
      <c r="E82" s="1">
        <v>0</v>
      </c>
      <c r="F82" s="1">
        <v>1</v>
      </c>
      <c r="G82" s="1">
        <v>0</v>
      </c>
    </row>
    <row r="83" spans="1:7" x14ac:dyDescent="0.35">
      <c r="A83" s="41" t="s">
        <v>25</v>
      </c>
      <c r="B83" s="41"/>
      <c r="C83" s="41"/>
      <c r="D83" s="41"/>
      <c r="E83" s="41"/>
      <c r="F83" s="41"/>
      <c r="G83" s="41"/>
    </row>
  </sheetData>
  <mergeCells count="1">
    <mergeCell ref="A83:G8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0F15-D360-4165-8A15-A56C437EE542}">
  <dimension ref="A1:G84"/>
  <sheetViews>
    <sheetView view="pageBreakPreview" topLeftCell="A61" zoomScale="125" zoomScaleSheetLayoutView="125" workbookViewId="0">
      <selection activeCell="A84" sqref="A84:G84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129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114549</v>
      </c>
      <c r="C4" s="1">
        <v>61604</v>
      </c>
      <c r="D4" s="1">
        <v>19322</v>
      </c>
      <c r="E4" s="1">
        <v>7722</v>
      </c>
      <c r="F4" s="1">
        <v>15185</v>
      </c>
      <c r="G4" s="1">
        <v>10716</v>
      </c>
    </row>
    <row r="5" spans="1:7" x14ac:dyDescent="0.35">
      <c r="A5" s="1" t="s">
        <v>96</v>
      </c>
      <c r="B5" s="1">
        <v>337</v>
      </c>
      <c r="C5" s="1">
        <v>4</v>
      </c>
      <c r="D5" s="1">
        <v>0</v>
      </c>
      <c r="E5" s="1">
        <v>333</v>
      </c>
      <c r="F5" s="1">
        <v>0</v>
      </c>
      <c r="G5" s="1">
        <v>0</v>
      </c>
    </row>
    <row r="6" spans="1:7" x14ac:dyDescent="0.35">
      <c r="A6" s="1" t="s">
        <v>97</v>
      </c>
      <c r="B6" s="1">
        <v>1902</v>
      </c>
      <c r="C6" s="1">
        <v>3</v>
      </c>
      <c r="D6" s="1">
        <v>1897</v>
      </c>
      <c r="E6" s="1">
        <v>0</v>
      </c>
      <c r="F6" s="1">
        <v>0</v>
      </c>
      <c r="G6" s="1">
        <v>2</v>
      </c>
    </row>
    <row r="7" spans="1:7" x14ac:dyDescent="0.35">
      <c r="A7" s="1" t="s">
        <v>98</v>
      </c>
      <c r="B7" s="1">
        <v>3065</v>
      </c>
      <c r="C7" s="1">
        <v>36</v>
      </c>
      <c r="D7" s="1">
        <v>3019</v>
      </c>
      <c r="E7" s="1">
        <v>5</v>
      </c>
      <c r="F7" s="1">
        <v>4</v>
      </c>
      <c r="G7" s="1">
        <v>1</v>
      </c>
    </row>
    <row r="8" spans="1:7" x14ac:dyDescent="0.35">
      <c r="A8" s="1" t="s">
        <v>99</v>
      </c>
      <c r="B8" s="1">
        <v>2756</v>
      </c>
      <c r="C8" s="1">
        <v>17</v>
      </c>
      <c r="D8" s="1">
        <v>2733</v>
      </c>
      <c r="E8" s="1">
        <v>2</v>
      </c>
      <c r="F8" s="1">
        <v>1</v>
      </c>
      <c r="G8" s="1">
        <v>3</v>
      </c>
    </row>
    <row r="9" spans="1:7" x14ac:dyDescent="0.35">
      <c r="A9" s="1" t="s">
        <v>100</v>
      </c>
      <c r="B9" s="1">
        <v>5067</v>
      </c>
      <c r="C9" s="1">
        <v>26</v>
      </c>
      <c r="D9" s="1">
        <v>5033</v>
      </c>
      <c r="E9" s="1">
        <v>3</v>
      </c>
      <c r="F9" s="1">
        <v>2</v>
      </c>
      <c r="G9" s="1">
        <v>3</v>
      </c>
    </row>
    <row r="10" spans="1:7" x14ac:dyDescent="0.35">
      <c r="A10" s="1" t="s">
        <v>101</v>
      </c>
      <c r="B10" s="1">
        <v>6669</v>
      </c>
      <c r="C10" s="1">
        <v>27</v>
      </c>
      <c r="D10" s="1">
        <v>6617</v>
      </c>
      <c r="E10" s="1">
        <v>3</v>
      </c>
      <c r="F10" s="1">
        <v>4</v>
      </c>
      <c r="G10" s="1">
        <v>18</v>
      </c>
    </row>
    <row r="11" spans="1:7" x14ac:dyDescent="0.35">
      <c r="A11" s="1" t="s">
        <v>2</v>
      </c>
      <c r="B11" s="1">
        <v>61652</v>
      </c>
      <c r="C11" s="1">
        <v>61339</v>
      </c>
      <c r="D11" s="1">
        <v>18</v>
      </c>
      <c r="E11" s="1">
        <v>19</v>
      </c>
      <c r="F11" s="1">
        <v>260</v>
      </c>
      <c r="G11" s="1">
        <v>16</v>
      </c>
    </row>
    <row r="12" spans="1:7" x14ac:dyDescent="0.35">
      <c r="A12" s="1" t="s">
        <v>102</v>
      </c>
      <c r="B12" s="1">
        <v>2215</v>
      </c>
      <c r="C12" s="1">
        <v>16</v>
      </c>
      <c r="D12" s="1">
        <v>0</v>
      </c>
      <c r="E12" s="1">
        <v>2197</v>
      </c>
      <c r="F12" s="1">
        <v>2</v>
      </c>
      <c r="G12" s="1">
        <v>0</v>
      </c>
    </row>
    <row r="13" spans="1:7" x14ac:dyDescent="0.35">
      <c r="A13" s="1" t="s">
        <v>103</v>
      </c>
      <c r="B13" s="1">
        <v>2868</v>
      </c>
      <c r="C13" s="1">
        <v>21</v>
      </c>
      <c r="D13" s="1">
        <v>0</v>
      </c>
      <c r="E13" s="1">
        <v>2846</v>
      </c>
      <c r="F13" s="1">
        <v>1</v>
      </c>
      <c r="G13" s="1">
        <v>0</v>
      </c>
    </row>
    <row r="14" spans="1:7" x14ac:dyDescent="0.35">
      <c r="A14" s="1" t="s">
        <v>104</v>
      </c>
      <c r="B14" s="1">
        <v>1172</v>
      </c>
      <c r="C14" s="1">
        <v>11</v>
      </c>
      <c r="D14" s="1">
        <v>0</v>
      </c>
      <c r="E14" s="1">
        <v>1160</v>
      </c>
      <c r="F14" s="1">
        <v>0</v>
      </c>
      <c r="G14" s="1">
        <v>1</v>
      </c>
    </row>
    <row r="15" spans="1:7" x14ac:dyDescent="0.35">
      <c r="A15" s="1" t="s">
        <v>105</v>
      </c>
      <c r="B15" s="1">
        <v>1148</v>
      </c>
      <c r="C15" s="1">
        <v>6</v>
      </c>
      <c r="D15" s="1">
        <v>0</v>
      </c>
      <c r="E15" s="1">
        <v>1141</v>
      </c>
      <c r="F15" s="1">
        <v>1</v>
      </c>
      <c r="G15" s="1">
        <v>0</v>
      </c>
    </row>
    <row r="16" spans="1:7" x14ac:dyDescent="0.35">
      <c r="A16" s="1" t="s">
        <v>106</v>
      </c>
      <c r="B16" s="1">
        <v>2567</v>
      </c>
      <c r="C16" s="1">
        <v>9</v>
      </c>
      <c r="D16" s="1">
        <v>0</v>
      </c>
      <c r="E16" s="1">
        <v>2</v>
      </c>
      <c r="F16" s="1">
        <v>2555</v>
      </c>
      <c r="G16" s="1">
        <v>1</v>
      </c>
    </row>
    <row r="17" spans="1:7" x14ac:dyDescent="0.35">
      <c r="A17" s="1" t="s">
        <v>107</v>
      </c>
      <c r="B17" s="1">
        <v>3724</v>
      </c>
      <c r="C17" s="1">
        <v>17</v>
      </c>
      <c r="D17" s="1">
        <v>1</v>
      </c>
      <c r="E17" s="1">
        <v>4</v>
      </c>
      <c r="F17" s="1">
        <v>3702</v>
      </c>
      <c r="G17" s="1">
        <v>0</v>
      </c>
    </row>
    <row r="18" spans="1:7" x14ac:dyDescent="0.35">
      <c r="A18" s="1" t="s">
        <v>108</v>
      </c>
      <c r="B18" s="1">
        <v>1378</v>
      </c>
      <c r="C18" s="1">
        <v>11</v>
      </c>
      <c r="D18" s="1">
        <v>1</v>
      </c>
      <c r="E18" s="1">
        <v>0</v>
      </c>
      <c r="F18" s="1">
        <v>1363</v>
      </c>
      <c r="G18" s="1">
        <v>3</v>
      </c>
    </row>
    <row r="19" spans="1:7" x14ac:dyDescent="0.35">
      <c r="A19" s="1" t="s">
        <v>109</v>
      </c>
      <c r="B19" s="1">
        <v>2093</v>
      </c>
      <c r="C19" s="1">
        <v>11</v>
      </c>
      <c r="D19" s="1">
        <v>1</v>
      </c>
      <c r="E19" s="1">
        <v>3</v>
      </c>
      <c r="F19" s="1">
        <v>2078</v>
      </c>
      <c r="G19" s="1">
        <v>0</v>
      </c>
    </row>
    <row r="20" spans="1:7" x14ac:dyDescent="0.35">
      <c r="A20" s="1" t="s">
        <v>110</v>
      </c>
      <c r="B20" s="1">
        <v>1951</v>
      </c>
      <c r="C20" s="1">
        <v>5</v>
      </c>
      <c r="D20" s="1">
        <v>0</v>
      </c>
      <c r="E20" s="1">
        <v>1</v>
      </c>
      <c r="F20" s="1">
        <v>1942</v>
      </c>
      <c r="G20" s="1">
        <v>3</v>
      </c>
    </row>
    <row r="21" spans="1:7" x14ac:dyDescent="0.35">
      <c r="A21" s="1" t="s">
        <v>111</v>
      </c>
      <c r="B21" s="1">
        <v>1320</v>
      </c>
      <c r="C21" s="1">
        <v>11</v>
      </c>
      <c r="D21" s="1">
        <v>1</v>
      </c>
      <c r="E21" s="1">
        <v>1</v>
      </c>
      <c r="F21" s="1">
        <v>1307</v>
      </c>
      <c r="G21" s="1">
        <v>0</v>
      </c>
    </row>
    <row r="22" spans="1:7" x14ac:dyDescent="0.35">
      <c r="A22" s="1" t="s">
        <v>112</v>
      </c>
      <c r="B22" s="1">
        <v>965</v>
      </c>
      <c r="C22" s="1">
        <v>4</v>
      </c>
      <c r="D22" s="1">
        <v>0</v>
      </c>
      <c r="E22" s="1">
        <v>0</v>
      </c>
      <c r="F22" s="1">
        <v>961</v>
      </c>
      <c r="G22" s="1">
        <v>0</v>
      </c>
    </row>
    <row r="23" spans="1:7" x14ac:dyDescent="0.35">
      <c r="A23" s="1" t="s">
        <v>113</v>
      </c>
      <c r="B23" s="1">
        <v>1002</v>
      </c>
      <c r="C23" s="1">
        <v>3</v>
      </c>
      <c r="D23" s="1">
        <v>1</v>
      </c>
      <c r="E23" s="1">
        <v>0</v>
      </c>
      <c r="F23" s="1">
        <v>997</v>
      </c>
      <c r="G23" s="1">
        <v>1</v>
      </c>
    </row>
    <row r="24" spans="1:7" x14ac:dyDescent="0.35">
      <c r="A24" s="1" t="s">
        <v>114</v>
      </c>
      <c r="B24" s="1">
        <v>1565</v>
      </c>
      <c r="C24" s="1">
        <v>2</v>
      </c>
      <c r="D24" s="1">
        <v>0</v>
      </c>
      <c r="E24" s="1">
        <v>0</v>
      </c>
      <c r="F24" s="1">
        <v>0</v>
      </c>
      <c r="G24" s="1">
        <v>1563</v>
      </c>
    </row>
    <row r="25" spans="1:7" x14ac:dyDescent="0.35">
      <c r="A25" s="1" t="s">
        <v>115</v>
      </c>
      <c r="B25" s="1">
        <v>1971</v>
      </c>
      <c r="C25" s="1">
        <v>1</v>
      </c>
      <c r="D25" s="1">
        <v>0</v>
      </c>
      <c r="E25" s="1">
        <v>1</v>
      </c>
      <c r="F25" s="1">
        <v>1</v>
      </c>
      <c r="G25" s="1">
        <v>1968</v>
      </c>
    </row>
    <row r="26" spans="1:7" x14ac:dyDescent="0.35">
      <c r="A26" s="1" t="s">
        <v>116</v>
      </c>
      <c r="B26" s="1">
        <v>7101</v>
      </c>
      <c r="C26" s="1">
        <v>8</v>
      </c>
      <c r="D26" s="1">
        <v>0</v>
      </c>
      <c r="E26" s="1">
        <v>0</v>
      </c>
      <c r="F26" s="1">
        <v>1</v>
      </c>
      <c r="G26" s="1">
        <v>7092</v>
      </c>
    </row>
    <row r="27" spans="1:7" x14ac:dyDescent="0.35">
      <c r="A27" s="1" t="s">
        <v>117</v>
      </c>
      <c r="B27" s="1">
        <v>41</v>
      </c>
      <c r="C27" s="1">
        <v>0</v>
      </c>
      <c r="D27" s="1">
        <v>0</v>
      </c>
      <c r="E27" s="1">
        <v>0</v>
      </c>
      <c r="F27" s="1">
        <v>0</v>
      </c>
      <c r="G27" s="1">
        <v>41</v>
      </c>
    </row>
    <row r="28" spans="1:7" x14ac:dyDescent="0.35">
      <c r="A28" s="1" t="s">
        <v>89</v>
      </c>
      <c r="B28" s="1">
        <v>18</v>
      </c>
      <c r="C28" s="1">
        <v>16</v>
      </c>
      <c r="D28" s="1">
        <v>0</v>
      </c>
      <c r="E28" s="1">
        <v>1</v>
      </c>
      <c r="F28" s="1">
        <v>1</v>
      </c>
      <c r="G28" s="1">
        <v>0</v>
      </c>
    </row>
    <row r="29" spans="1:7" x14ac:dyDescent="0.35">
      <c r="A29" s="1" t="s">
        <v>70</v>
      </c>
      <c r="B29" s="1">
        <v>2</v>
      </c>
      <c r="C29" s="1">
        <v>0</v>
      </c>
      <c r="D29" s="1">
        <v>0</v>
      </c>
      <c r="E29" s="1">
        <v>0</v>
      </c>
      <c r="F29" s="1">
        <v>2</v>
      </c>
      <c r="G29" s="1">
        <v>0</v>
      </c>
    </row>
    <row r="30" spans="1:7" x14ac:dyDescent="0.35">
      <c r="A30" s="1" t="s">
        <v>23</v>
      </c>
    </row>
    <row r="31" spans="1:7" x14ac:dyDescent="0.35">
      <c r="A31" s="1" t="s">
        <v>1</v>
      </c>
      <c r="B31" s="1">
        <v>56408</v>
      </c>
      <c r="C31" s="1">
        <v>29498</v>
      </c>
      <c r="D31" s="1">
        <v>9662</v>
      </c>
      <c r="E31" s="1">
        <v>3929</v>
      </c>
      <c r="F31" s="1">
        <v>7747</v>
      </c>
      <c r="G31" s="1">
        <v>5572</v>
      </c>
    </row>
    <row r="32" spans="1:7" x14ac:dyDescent="0.35">
      <c r="A32" s="1" t="s">
        <v>96</v>
      </c>
      <c r="B32" s="1">
        <v>185</v>
      </c>
      <c r="C32" s="1">
        <v>2</v>
      </c>
      <c r="D32" s="1">
        <v>0</v>
      </c>
      <c r="E32" s="1">
        <v>183</v>
      </c>
      <c r="F32" s="1">
        <v>0</v>
      </c>
      <c r="G32" s="1">
        <v>0</v>
      </c>
    </row>
    <row r="33" spans="1:7" x14ac:dyDescent="0.35">
      <c r="A33" s="1" t="s">
        <v>97</v>
      </c>
      <c r="B33" s="1">
        <v>954</v>
      </c>
      <c r="C33" s="1">
        <v>1</v>
      </c>
      <c r="D33" s="1">
        <v>953</v>
      </c>
      <c r="E33" s="1">
        <v>0</v>
      </c>
      <c r="F33" s="1">
        <v>0</v>
      </c>
      <c r="G33" s="1">
        <v>0</v>
      </c>
    </row>
    <row r="34" spans="1:7" x14ac:dyDescent="0.35">
      <c r="A34" s="1" t="s">
        <v>98</v>
      </c>
      <c r="B34" s="1">
        <v>1529</v>
      </c>
      <c r="C34" s="1">
        <v>18</v>
      </c>
      <c r="D34" s="1">
        <v>1506</v>
      </c>
      <c r="E34" s="1">
        <v>2</v>
      </c>
      <c r="F34" s="1">
        <v>3</v>
      </c>
      <c r="G34" s="1">
        <v>0</v>
      </c>
    </row>
    <row r="35" spans="1:7" x14ac:dyDescent="0.35">
      <c r="A35" s="1" t="s">
        <v>99</v>
      </c>
      <c r="B35" s="1">
        <v>1352</v>
      </c>
      <c r="C35" s="1">
        <v>4</v>
      </c>
      <c r="D35" s="1">
        <v>1347</v>
      </c>
      <c r="E35" s="1">
        <v>0</v>
      </c>
      <c r="F35" s="1">
        <v>0</v>
      </c>
      <c r="G35" s="1">
        <v>1</v>
      </c>
    </row>
    <row r="36" spans="1:7" x14ac:dyDescent="0.35">
      <c r="A36" s="1" t="s">
        <v>100</v>
      </c>
      <c r="B36" s="1">
        <v>2581</v>
      </c>
      <c r="C36" s="1">
        <v>9</v>
      </c>
      <c r="D36" s="1">
        <v>2568</v>
      </c>
      <c r="E36" s="1">
        <v>2</v>
      </c>
      <c r="F36" s="1">
        <v>0</v>
      </c>
      <c r="G36" s="1">
        <v>2</v>
      </c>
    </row>
    <row r="37" spans="1:7" x14ac:dyDescent="0.35">
      <c r="A37" s="1" t="s">
        <v>101</v>
      </c>
      <c r="B37" s="1">
        <v>3290</v>
      </c>
      <c r="C37" s="1">
        <v>7</v>
      </c>
      <c r="D37" s="1">
        <v>3272</v>
      </c>
      <c r="E37" s="1">
        <v>1</v>
      </c>
      <c r="F37" s="1">
        <v>2</v>
      </c>
      <c r="G37" s="1">
        <v>8</v>
      </c>
    </row>
    <row r="38" spans="1:7" x14ac:dyDescent="0.35">
      <c r="A38" s="1" t="s">
        <v>2</v>
      </c>
      <c r="B38" s="1">
        <v>29544</v>
      </c>
      <c r="C38" s="1">
        <v>29386</v>
      </c>
      <c r="D38" s="1">
        <v>14</v>
      </c>
      <c r="E38" s="1">
        <v>12</v>
      </c>
      <c r="F38" s="1">
        <v>124</v>
      </c>
      <c r="G38" s="1">
        <v>8</v>
      </c>
    </row>
    <row r="39" spans="1:7" x14ac:dyDescent="0.35">
      <c r="A39" s="1" t="s">
        <v>102</v>
      </c>
      <c r="B39" s="1">
        <v>1113</v>
      </c>
      <c r="C39" s="1">
        <v>8</v>
      </c>
      <c r="D39" s="1">
        <v>0</v>
      </c>
      <c r="E39" s="1">
        <v>1105</v>
      </c>
      <c r="F39" s="1">
        <v>0</v>
      </c>
      <c r="G39" s="1">
        <v>0</v>
      </c>
    </row>
    <row r="40" spans="1:7" x14ac:dyDescent="0.35">
      <c r="A40" s="1" t="s">
        <v>103</v>
      </c>
      <c r="B40" s="1">
        <v>1462</v>
      </c>
      <c r="C40" s="1">
        <v>6</v>
      </c>
      <c r="D40" s="1">
        <v>0</v>
      </c>
      <c r="E40" s="1">
        <v>1455</v>
      </c>
      <c r="F40" s="1">
        <v>1</v>
      </c>
      <c r="G40" s="1">
        <v>0</v>
      </c>
    </row>
    <row r="41" spans="1:7" x14ac:dyDescent="0.35">
      <c r="A41" s="1" t="s">
        <v>104</v>
      </c>
      <c r="B41" s="1">
        <v>597</v>
      </c>
      <c r="C41" s="1">
        <v>5</v>
      </c>
      <c r="D41" s="1">
        <v>0</v>
      </c>
      <c r="E41" s="1">
        <v>591</v>
      </c>
      <c r="F41" s="1">
        <v>0</v>
      </c>
      <c r="G41" s="1">
        <v>1</v>
      </c>
    </row>
    <row r="42" spans="1:7" x14ac:dyDescent="0.35">
      <c r="A42" s="1" t="s">
        <v>105</v>
      </c>
      <c r="B42" s="1">
        <v>577</v>
      </c>
      <c r="C42" s="1">
        <v>4</v>
      </c>
      <c r="D42" s="1">
        <v>0</v>
      </c>
      <c r="E42" s="1">
        <v>572</v>
      </c>
      <c r="F42" s="1">
        <v>1</v>
      </c>
      <c r="G42" s="1">
        <v>0</v>
      </c>
    </row>
    <row r="43" spans="1:7" x14ac:dyDescent="0.35">
      <c r="A43" s="1" t="s">
        <v>106</v>
      </c>
      <c r="B43" s="1">
        <v>1318</v>
      </c>
      <c r="C43" s="1">
        <v>5</v>
      </c>
      <c r="D43" s="1">
        <v>0</v>
      </c>
      <c r="E43" s="1">
        <v>0</v>
      </c>
      <c r="F43" s="1">
        <v>1312</v>
      </c>
      <c r="G43" s="1">
        <v>1</v>
      </c>
    </row>
    <row r="44" spans="1:7" x14ac:dyDescent="0.35">
      <c r="A44" s="1" t="s">
        <v>107</v>
      </c>
      <c r="B44" s="1">
        <v>1885</v>
      </c>
      <c r="C44" s="1">
        <v>8</v>
      </c>
      <c r="D44" s="1">
        <v>1</v>
      </c>
      <c r="E44" s="1">
        <v>1</v>
      </c>
      <c r="F44" s="1">
        <v>1875</v>
      </c>
      <c r="G44" s="1">
        <v>0</v>
      </c>
    </row>
    <row r="45" spans="1:7" x14ac:dyDescent="0.35">
      <c r="A45" s="1" t="s">
        <v>108</v>
      </c>
      <c r="B45" s="1">
        <v>680</v>
      </c>
      <c r="C45" s="1">
        <v>4</v>
      </c>
      <c r="D45" s="1">
        <v>0</v>
      </c>
      <c r="E45" s="1">
        <v>0</v>
      </c>
      <c r="F45" s="1">
        <v>676</v>
      </c>
      <c r="G45" s="1">
        <v>0</v>
      </c>
    </row>
    <row r="46" spans="1:7" x14ac:dyDescent="0.35">
      <c r="A46" s="1" t="s">
        <v>109</v>
      </c>
      <c r="B46" s="1">
        <v>1045</v>
      </c>
      <c r="C46" s="1">
        <v>3</v>
      </c>
      <c r="D46" s="1">
        <v>1</v>
      </c>
      <c r="E46" s="1">
        <v>2</v>
      </c>
      <c r="F46" s="1">
        <v>1039</v>
      </c>
      <c r="G46" s="1">
        <v>0</v>
      </c>
    </row>
    <row r="47" spans="1:7" x14ac:dyDescent="0.35">
      <c r="A47" s="1" t="s">
        <v>110</v>
      </c>
      <c r="B47" s="1">
        <v>1036</v>
      </c>
      <c r="C47" s="1">
        <v>1</v>
      </c>
      <c r="D47" s="1">
        <v>0</v>
      </c>
      <c r="E47" s="1">
        <v>1</v>
      </c>
      <c r="F47" s="1">
        <v>1033</v>
      </c>
      <c r="G47" s="1">
        <v>1</v>
      </c>
    </row>
    <row r="48" spans="1:7" x14ac:dyDescent="0.35">
      <c r="A48" s="1" t="s">
        <v>111</v>
      </c>
      <c r="B48" s="1">
        <v>687</v>
      </c>
      <c r="C48" s="1">
        <v>6</v>
      </c>
      <c r="D48" s="1">
        <v>0</v>
      </c>
      <c r="E48" s="1">
        <v>0</v>
      </c>
      <c r="F48" s="1">
        <v>681</v>
      </c>
      <c r="G48" s="1">
        <v>0</v>
      </c>
    </row>
    <row r="49" spans="1:7" x14ac:dyDescent="0.35">
      <c r="A49" s="1" t="s">
        <v>112</v>
      </c>
      <c r="B49" s="1">
        <v>488</v>
      </c>
      <c r="C49" s="1">
        <v>3</v>
      </c>
      <c r="D49" s="1">
        <v>0</v>
      </c>
      <c r="E49" s="1">
        <v>0</v>
      </c>
      <c r="F49" s="1">
        <v>485</v>
      </c>
      <c r="G49" s="1">
        <v>0</v>
      </c>
    </row>
    <row r="50" spans="1:7" x14ac:dyDescent="0.35">
      <c r="A50" s="1" t="s">
        <v>113</v>
      </c>
      <c r="B50" s="1">
        <v>516</v>
      </c>
      <c r="C50" s="1">
        <v>3</v>
      </c>
      <c r="D50" s="1">
        <v>0</v>
      </c>
      <c r="E50" s="1">
        <v>0</v>
      </c>
      <c r="F50" s="1">
        <v>512</v>
      </c>
      <c r="G50" s="1">
        <v>1</v>
      </c>
    </row>
    <row r="51" spans="1:7" x14ac:dyDescent="0.35">
      <c r="A51" s="1" t="s">
        <v>114</v>
      </c>
      <c r="B51" s="1">
        <v>821</v>
      </c>
      <c r="C51" s="1">
        <v>2</v>
      </c>
      <c r="D51" s="1">
        <v>0</v>
      </c>
      <c r="E51" s="1">
        <v>0</v>
      </c>
      <c r="F51" s="1">
        <v>0</v>
      </c>
      <c r="G51" s="1">
        <v>819</v>
      </c>
    </row>
    <row r="52" spans="1:7" x14ac:dyDescent="0.35">
      <c r="A52" s="1" t="s">
        <v>115</v>
      </c>
      <c r="B52" s="1">
        <v>1051</v>
      </c>
      <c r="C52" s="1">
        <v>0</v>
      </c>
      <c r="D52" s="1">
        <v>0</v>
      </c>
      <c r="E52" s="1">
        <v>1</v>
      </c>
      <c r="F52" s="1">
        <v>1</v>
      </c>
      <c r="G52" s="1">
        <v>1049</v>
      </c>
    </row>
    <row r="53" spans="1:7" x14ac:dyDescent="0.35">
      <c r="A53" s="1" t="s">
        <v>116</v>
      </c>
      <c r="B53" s="1">
        <v>3665</v>
      </c>
      <c r="C53" s="1">
        <v>4</v>
      </c>
      <c r="D53" s="1">
        <v>0</v>
      </c>
      <c r="E53" s="1">
        <v>0</v>
      </c>
      <c r="F53" s="1">
        <v>0</v>
      </c>
      <c r="G53" s="1">
        <v>3661</v>
      </c>
    </row>
    <row r="54" spans="1:7" x14ac:dyDescent="0.35">
      <c r="A54" s="1" t="s">
        <v>117</v>
      </c>
      <c r="B54" s="1">
        <v>20</v>
      </c>
      <c r="C54" s="1">
        <v>0</v>
      </c>
      <c r="D54" s="1">
        <v>0</v>
      </c>
      <c r="E54" s="1">
        <v>0</v>
      </c>
      <c r="F54" s="1">
        <v>0</v>
      </c>
      <c r="G54" s="1">
        <v>20</v>
      </c>
    </row>
    <row r="55" spans="1:7" x14ac:dyDescent="0.35">
      <c r="A55" s="1" t="s">
        <v>89</v>
      </c>
      <c r="B55" s="1">
        <v>11</v>
      </c>
      <c r="C55" s="1">
        <v>9</v>
      </c>
      <c r="D55" s="1">
        <v>0</v>
      </c>
      <c r="E55" s="1">
        <v>1</v>
      </c>
      <c r="F55" s="1">
        <v>1</v>
      </c>
      <c r="G55" s="1">
        <v>0</v>
      </c>
    </row>
    <row r="56" spans="1:7" x14ac:dyDescent="0.35">
      <c r="A56" s="1" t="s">
        <v>70</v>
      </c>
      <c r="B56" s="1">
        <v>1</v>
      </c>
      <c r="C56" s="1">
        <v>0</v>
      </c>
      <c r="D56" s="1">
        <v>0</v>
      </c>
      <c r="E56" s="1">
        <v>0</v>
      </c>
      <c r="F56" s="1">
        <v>1</v>
      </c>
      <c r="G56" s="1">
        <v>0</v>
      </c>
    </row>
    <row r="57" spans="1:7" x14ac:dyDescent="0.35">
      <c r="A57" s="1" t="s">
        <v>24</v>
      </c>
    </row>
    <row r="58" spans="1:7" x14ac:dyDescent="0.35">
      <c r="A58" s="1" t="s">
        <v>1</v>
      </c>
      <c r="B58" s="1">
        <v>58141</v>
      </c>
      <c r="C58" s="1">
        <v>32106</v>
      </c>
      <c r="D58" s="1">
        <v>9660</v>
      </c>
      <c r="E58" s="1">
        <v>3793</v>
      </c>
      <c r="F58" s="1">
        <v>7438</v>
      </c>
      <c r="G58" s="1">
        <v>5144</v>
      </c>
    </row>
    <row r="59" spans="1:7" x14ac:dyDescent="0.35">
      <c r="A59" s="1" t="s">
        <v>96</v>
      </c>
      <c r="B59" s="1">
        <v>152</v>
      </c>
      <c r="C59" s="1">
        <v>2</v>
      </c>
      <c r="D59" s="1">
        <v>0</v>
      </c>
      <c r="E59" s="1">
        <v>150</v>
      </c>
      <c r="F59" s="1">
        <v>0</v>
      </c>
      <c r="G59" s="1">
        <v>0</v>
      </c>
    </row>
    <row r="60" spans="1:7" x14ac:dyDescent="0.35">
      <c r="A60" s="1" t="s">
        <v>97</v>
      </c>
      <c r="B60" s="1">
        <v>948</v>
      </c>
      <c r="C60" s="1">
        <v>2</v>
      </c>
      <c r="D60" s="1">
        <v>944</v>
      </c>
      <c r="E60" s="1">
        <v>0</v>
      </c>
      <c r="F60" s="1">
        <v>0</v>
      </c>
      <c r="G60" s="1">
        <v>2</v>
      </c>
    </row>
    <row r="61" spans="1:7" x14ac:dyDescent="0.35">
      <c r="A61" s="1" t="s">
        <v>98</v>
      </c>
      <c r="B61" s="1">
        <v>1536</v>
      </c>
      <c r="C61" s="1">
        <v>18</v>
      </c>
      <c r="D61" s="1">
        <v>1513</v>
      </c>
      <c r="E61" s="1">
        <v>3</v>
      </c>
      <c r="F61" s="1">
        <v>1</v>
      </c>
      <c r="G61" s="1">
        <v>1</v>
      </c>
    </row>
    <row r="62" spans="1:7" x14ac:dyDescent="0.35">
      <c r="A62" s="1" t="s">
        <v>99</v>
      </c>
      <c r="B62" s="1">
        <v>1404</v>
      </c>
      <c r="C62" s="1">
        <v>13</v>
      </c>
      <c r="D62" s="1">
        <v>1386</v>
      </c>
      <c r="E62" s="1">
        <v>2</v>
      </c>
      <c r="F62" s="1">
        <v>1</v>
      </c>
      <c r="G62" s="1">
        <v>2</v>
      </c>
    </row>
    <row r="63" spans="1:7" x14ac:dyDescent="0.35">
      <c r="A63" s="1" t="s">
        <v>100</v>
      </c>
      <c r="B63" s="1">
        <v>2486</v>
      </c>
      <c r="C63" s="1">
        <v>17</v>
      </c>
      <c r="D63" s="1">
        <v>2465</v>
      </c>
      <c r="E63" s="1">
        <v>1</v>
      </c>
      <c r="F63" s="1">
        <v>2</v>
      </c>
      <c r="G63" s="1">
        <v>1</v>
      </c>
    </row>
    <row r="64" spans="1:7" x14ac:dyDescent="0.35">
      <c r="A64" s="1" t="s">
        <v>101</v>
      </c>
      <c r="B64" s="1">
        <v>3379</v>
      </c>
      <c r="C64" s="1">
        <v>20</v>
      </c>
      <c r="D64" s="1">
        <v>3345</v>
      </c>
      <c r="E64" s="1">
        <v>2</v>
      </c>
      <c r="F64" s="1">
        <v>2</v>
      </c>
      <c r="G64" s="1">
        <v>10</v>
      </c>
    </row>
    <row r="65" spans="1:7" x14ac:dyDescent="0.35">
      <c r="A65" s="1" t="s">
        <v>2</v>
      </c>
      <c r="B65" s="1">
        <v>32108</v>
      </c>
      <c r="C65" s="1">
        <v>31953</v>
      </c>
      <c r="D65" s="1">
        <v>4</v>
      </c>
      <c r="E65" s="1">
        <v>7</v>
      </c>
      <c r="F65" s="1">
        <v>136</v>
      </c>
      <c r="G65" s="1">
        <v>8</v>
      </c>
    </row>
    <row r="66" spans="1:7" x14ac:dyDescent="0.35">
      <c r="A66" s="1" t="s">
        <v>102</v>
      </c>
      <c r="B66" s="1">
        <v>1102</v>
      </c>
      <c r="C66" s="1">
        <v>8</v>
      </c>
      <c r="D66" s="1">
        <v>0</v>
      </c>
      <c r="E66" s="1">
        <v>1092</v>
      </c>
      <c r="F66" s="1">
        <v>2</v>
      </c>
      <c r="G66" s="1">
        <v>0</v>
      </c>
    </row>
    <row r="67" spans="1:7" x14ac:dyDescent="0.35">
      <c r="A67" s="1" t="s">
        <v>103</v>
      </c>
      <c r="B67" s="1">
        <v>1406</v>
      </c>
      <c r="C67" s="1">
        <v>15</v>
      </c>
      <c r="D67" s="1">
        <v>0</v>
      </c>
      <c r="E67" s="1">
        <v>1391</v>
      </c>
      <c r="F67" s="1">
        <v>0</v>
      </c>
      <c r="G67" s="1">
        <v>0</v>
      </c>
    </row>
    <row r="68" spans="1:7" x14ac:dyDescent="0.35">
      <c r="A68" s="1" t="s">
        <v>104</v>
      </c>
      <c r="B68" s="1">
        <v>575</v>
      </c>
      <c r="C68" s="1">
        <v>6</v>
      </c>
      <c r="D68" s="1">
        <v>0</v>
      </c>
      <c r="E68" s="1">
        <v>569</v>
      </c>
      <c r="F68" s="1">
        <v>0</v>
      </c>
      <c r="G68" s="1">
        <v>0</v>
      </c>
    </row>
    <row r="69" spans="1:7" x14ac:dyDescent="0.35">
      <c r="A69" s="1" t="s">
        <v>105</v>
      </c>
      <c r="B69" s="1">
        <v>571</v>
      </c>
      <c r="C69" s="1">
        <v>2</v>
      </c>
      <c r="D69" s="1">
        <v>0</v>
      </c>
      <c r="E69" s="1">
        <v>569</v>
      </c>
      <c r="F69" s="1">
        <v>0</v>
      </c>
      <c r="G69" s="1">
        <v>0</v>
      </c>
    </row>
    <row r="70" spans="1:7" x14ac:dyDescent="0.35">
      <c r="A70" s="1" t="s">
        <v>106</v>
      </c>
      <c r="B70" s="1">
        <v>1249</v>
      </c>
      <c r="C70" s="1">
        <v>4</v>
      </c>
      <c r="D70" s="1">
        <v>0</v>
      </c>
      <c r="E70" s="1">
        <v>2</v>
      </c>
      <c r="F70" s="1">
        <v>1243</v>
      </c>
      <c r="G70" s="1">
        <v>0</v>
      </c>
    </row>
    <row r="71" spans="1:7" x14ac:dyDescent="0.35">
      <c r="A71" s="1" t="s">
        <v>107</v>
      </c>
      <c r="B71" s="1">
        <v>1839</v>
      </c>
      <c r="C71" s="1">
        <v>9</v>
      </c>
      <c r="D71" s="1">
        <v>0</v>
      </c>
      <c r="E71" s="1">
        <v>3</v>
      </c>
      <c r="F71" s="1">
        <v>1827</v>
      </c>
      <c r="G71" s="1">
        <v>0</v>
      </c>
    </row>
    <row r="72" spans="1:7" x14ac:dyDescent="0.35">
      <c r="A72" s="1" t="s">
        <v>108</v>
      </c>
      <c r="B72" s="1">
        <v>698</v>
      </c>
      <c r="C72" s="1">
        <v>7</v>
      </c>
      <c r="D72" s="1">
        <v>1</v>
      </c>
      <c r="E72" s="1">
        <v>0</v>
      </c>
      <c r="F72" s="1">
        <v>687</v>
      </c>
      <c r="G72" s="1">
        <v>3</v>
      </c>
    </row>
    <row r="73" spans="1:7" x14ac:dyDescent="0.35">
      <c r="A73" s="1" t="s">
        <v>109</v>
      </c>
      <c r="B73" s="1">
        <v>1048</v>
      </c>
      <c r="C73" s="1">
        <v>8</v>
      </c>
      <c r="D73" s="1">
        <v>0</v>
      </c>
      <c r="E73" s="1">
        <v>1</v>
      </c>
      <c r="F73" s="1">
        <v>1039</v>
      </c>
      <c r="G73" s="1">
        <v>0</v>
      </c>
    </row>
    <row r="74" spans="1:7" x14ac:dyDescent="0.35">
      <c r="A74" s="1" t="s">
        <v>110</v>
      </c>
      <c r="B74" s="1">
        <v>915</v>
      </c>
      <c r="C74" s="1">
        <v>4</v>
      </c>
      <c r="D74" s="1">
        <v>0</v>
      </c>
      <c r="E74" s="1">
        <v>0</v>
      </c>
      <c r="F74" s="1">
        <v>909</v>
      </c>
      <c r="G74" s="1">
        <v>2</v>
      </c>
    </row>
    <row r="75" spans="1:7" x14ac:dyDescent="0.35">
      <c r="A75" s="1" t="s">
        <v>111</v>
      </c>
      <c r="B75" s="1">
        <v>633</v>
      </c>
      <c r="C75" s="1">
        <v>5</v>
      </c>
      <c r="D75" s="1">
        <v>1</v>
      </c>
      <c r="E75" s="1">
        <v>1</v>
      </c>
      <c r="F75" s="1">
        <v>626</v>
      </c>
      <c r="G75" s="1">
        <v>0</v>
      </c>
    </row>
    <row r="76" spans="1:7" x14ac:dyDescent="0.35">
      <c r="A76" s="1" t="s">
        <v>112</v>
      </c>
      <c r="B76" s="1">
        <v>477</v>
      </c>
      <c r="C76" s="1">
        <v>1</v>
      </c>
      <c r="D76" s="1">
        <v>0</v>
      </c>
      <c r="E76" s="1">
        <v>0</v>
      </c>
      <c r="F76" s="1">
        <v>476</v>
      </c>
      <c r="G76" s="1">
        <v>0</v>
      </c>
    </row>
    <row r="77" spans="1:7" x14ac:dyDescent="0.35">
      <c r="A77" s="1" t="s">
        <v>113</v>
      </c>
      <c r="B77" s="1">
        <v>486</v>
      </c>
      <c r="C77" s="1">
        <v>0</v>
      </c>
      <c r="D77" s="1">
        <v>1</v>
      </c>
      <c r="E77" s="1">
        <v>0</v>
      </c>
      <c r="F77" s="1">
        <v>485</v>
      </c>
      <c r="G77" s="1">
        <v>0</v>
      </c>
    </row>
    <row r="78" spans="1:7" x14ac:dyDescent="0.35">
      <c r="A78" s="1" t="s">
        <v>114</v>
      </c>
      <c r="B78" s="1">
        <v>744</v>
      </c>
      <c r="C78" s="1">
        <v>0</v>
      </c>
      <c r="D78" s="1">
        <v>0</v>
      </c>
      <c r="E78" s="1">
        <v>0</v>
      </c>
      <c r="F78" s="1">
        <v>0</v>
      </c>
      <c r="G78" s="1">
        <v>744</v>
      </c>
    </row>
    <row r="79" spans="1:7" x14ac:dyDescent="0.35">
      <c r="A79" s="1" t="s">
        <v>115</v>
      </c>
      <c r="B79" s="1">
        <v>920</v>
      </c>
      <c r="C79" s="1">
        <v>1</v>
      </c>
      <c r="D79" s="1">
        <v>0</v>
      </c>
      <c r="E79" s="1">
        <v>0</v>
      </c>
      <c r="F79" s="1">
        <v>0</v>
      </c>
      <c r="G79" s="1">
        <v>919</v>
      </c>
    </row>
    <row r="80" spans="1:7" x14ac:dyDescent="0.35">
      <c r="A80" s="1" t="s">
        <v>116</v>
      </c>
      <c r="B80" s="1">
        <v>3436</v>
      </c>
      <c r="C80" s="1">
        <v>4</v>
      </c>
      <c r="D80" s="1">
        <v>0</v>
      </c>
      <c r="E80" s="1">
        <v>0</v>
      </c>
      <c r="F80" s="1">
        <v>1</v>
      </c>
      <c r="G80" s="1">
        <v>3431</v>
      </c>
    </row>
    <row r="81" spans="1:7" x14ac:dyDescent="0.35">
      <c r="A81" s="1" t="s">
        <v>117</v>
      </c>
      <c r="B81" s="1">
        <v>21</v>
      </c>
      <c r="C81" s="1">
        <v>0</v>
      </c>
      <c r="D81" s="1">
        <v>0</v>
      </c>
      <c r="E81" s="1">
        <v>0</v>
      </c>
      <c r="F81" s="1">
        <v>0</v>
      </c>
      <c r="G81" s="1">
        <v>21</v>
      </c>
    </row>
    <row r="82" spans="1:7" x14ac:dyDescent="0.35">
      <c r="A82" s="1" t="s">
        <v>89</v>
      </c>
      <c r="B82" s="1">
        <v>7</v>
      </c>
      <c r="C82" s="1">
        <v>7</v>
      </c>
      <c r="D82" s="1">
        <v>0</v>
      </c>
      <c r="E82" s="1">
        <v>0</v>
      </c>
      <c r="F82" s="1">
        <v>0</v>
      </c>
      <c r="G82" s="1">
        <v>0</v>
      </c>
    </row>
    <row r="83" spans="1:7" x14ac:dyDescent="0.35">
      <c r="A83" s="1" t="s">
        <v>70</v>
      </c>
      <c r="B83" s="1">
        <v>1</v>
      </c>
      <c r="C83" s="1">
        <v>0</v>
      </c>
      <c r="D83" s="1">
        <v>0</v>
      </c>
      <c r="E83" s="1">
        <v>0</v>
      </c>
      <c r="F83" s="1">
        <v>1</v>
      </c>
      <c r="G83" s="1">
        <v>0</v>
      </c>
    </row>
    <row r="84" spans="1:7" x14ac:dyDescent="0.35">
      <c r="A84" s="41" t="s">
        <v>25</v>
      </c>
      <c r="B84" s="41"/>
      <c r="C84" s="41"/>
      <c r="D84" s="41"/>
      <c r="E84" s="41"/>
      <c r="F84" s="41"/>
      <c r="G84" s="41"/>
    </row>
  </sheetData>
  <mergeCells count="1">
    <mergeCell ref="A84:G8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A4D2C-20AF-4FE2-AFE0-4BBD19EAAB59}">
  <dimension ref="A1:G15"/>
  <sheetViews>
    <sheetView view="pageBreakPreview" zoomScale="125" zoomScaleSheetLayoutView="125" workbookViewId="0">
      <selection activeCell="A15" sqref="A15:G15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130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114549</v>
      </c>
      <c r="C4" s="1">
        <v>61604</v>
      </c>
      <c r="D4" s="1">
        <v>19322</v>
      </c>
      <c r="E4" s="1">
        <v>7722</v>
      </c>
      <c r="F4" s="1">
        <v>15185</v>
      </c>
      <c r="G4" s="1">
        <v>10716</v>
      </c>
    </row>
    <row r="5" spans="1:7" x14ac:dyDescent="0.35">
      <c r="A5" s="1" t="s">
        <v>131</v>
      </c>
      <c r="B5" s="1">
        <v>114529</v>
      </c>
      <c r="C5" s="1">
        <v>61588</v>
      </c>
      <c r="D5" s="1">
        <v>19322</v>
      </c>
      <c r="E5" s="1">
        <v>7721</v>
      </c>
      <c r="F5" s="1">
        <v>15182</v>
      </c>
      <c r="G5" s="1">
        <v>10716</v>
      </c>
    </row>
    <row r="6" spans="1:7" x14ac:dyDescent="0.35">
      <c r="A6" s="1" t="s">
        <v>89</v>
      </c>
      <c r="B6" s="1">
        <v>18</v>
      </c>
      <c r="C6" s="1">
        <v>16</v>
      </c>
      <c r="D6" s="1">
        <v>0</v>
      </c>
      <c r="E6" s="1">
        <v>1</v>
      </c>
      <c r="F6" s="1">
        <v>1</v>
      </c>
      <c r="G6" s="1">
        <v>0</v>
      </c>
    </row>
    <row r="7" spans="1:7" x14ac:dyDescent="0.35">
      <c r="A7" s="1" t="s">
        <v>23</v>
      </c>
    </row>
    <row r="8" spans="1:7" x14ac:dyDescent="0.35">
      <c r="A8" s="1" t="s">
        <v>1</v>
      </c>
      <c r="B8" s="1">
        <v>56408</v>
      </c>
      <c r="C8" s="1">
        <v>29498</v>
      </c>
      <c r="D8" s="1">
        <v>9662</v>
      </c>
      <c r="E8" s="1">
        <v>3929</v>
      </c>
      <c r="F8" s="1">
        <v>7747</v>
      </c>
      <c r="G8" s="1">
        <v>5572</v>
      </c>
    </row>
    <row r="9" spans="1:7" x14ac:dyDescent="0.35">
      <c r="A9" s="1" t="s">
        <v>131</v>
      </c>
      <c r="B9" s="1">
        <v>56396</v>
      </c>
      <c r="C9" s="1">
        <v>29489</v>
      </c>
      <c r="D9" s="1">
        <v>9662</v>
      </c>
      <c r="E9" s="1">
        <v>3928</v>
      </c>
      <c r="F9" s="1">
        <v>7745</v>
      </c>
      <c r="G9" s="1">
        <v>5572</v>
      </c>
    </row>
    <row r="10" spans="1:7" x14ac:dyDescent="0.35">
      <c r="A10" s="1" t="s">
        <v>89</v>
      </c>
      <c r="B10" s="1">
        <v>11</v>
      </c>
      <c r="C10" s="1">
        <v>9</v>
      </c>
      <c r="D10" s="1">
        <v>0</v>
      </c>
      <c r="E10" s="1">
        <v>1</v>
      </c>
      <c r="F10" s="1">
        <v>1</v>
      </c>
      <c r="G10" s="1">
        <v>0</v>
      </c>
    </row>
    <row r="11" spans="1:7" x14ac:dyDescent="0.35">
      <c r="A11" s="1" t="s">
        <v>24</v>
      </c>
    </row>
    <row r="12" spans="1:7" x14ac:dyDescent="0.35">
      <c r="A12" s="1" t="s">
        <v>1</v>
      </c>
      <c r="B12" s="1">
        <v>58141</v>
      </c>
      <c r="C12" s="1">
        <v>32106</v>
      </c>
      <c r="D12" s="1">
        <v>9660</v>
      </c>
      <c r="E12" s="1">
        <v>3793</v>
      </c>
      <c r="F12" s="1">
        <v>7438</v>
      </c>
      <c r="G12" s="1">
        <v>5144</v>
      </c>
    </row>
    <row r="13" spans="1:7" x14ac:dyDescent="0.35">
      <c r="A13" s="1" t="s">
        <v>131</v>
      </c>
      <c r="B13" s="1">
        <v>58133</v>
      </c>
      <c r="C13" s="1">
        <v>32099</v>
      </c>
      <c r="D13" s="1">
        <v>9660</v>
      </c>
      <c r="E13" s="1">
        <v>3793</v>
      </c>
      <c r="F13" s="1">
        <v>7437</v>
      </c>
      <c r="G13" s="1">
        <v>5144</v>
      </c>
    </row>
    <row r="14" spans="1:7" x14ac:dyDescent="0.35">
      <c r="A14" s="1" t="s">
        <v>89</v>
      </c>
      <c r="B14" s="1">
        <v>7</v>
      </c>
      <c r="C14" s="1">
        <v>7</v>
      </c>
      <c r="D14" s="1">
        <v>0</v>
      </c>
      <c r="E14" s="1">
        <v>0</v>
      </c>
      <c r="F14" s="1">
        <v>0</v>
      </c>
      <c r="G14" s="1">
        <v>0</v>
      </c>
    </row>
    <row r="15" spans="1:7" x14ac:dyDescent="0.35">
      <c r="A15" s="41" t="s">
        <v>25</v>
      </c>
      <c r="B15" s="41"/>
      <c r="C15" s="41"/>
      <c r="D15" s="41"/>
      <c r="E15" s="41"/>
      <c r="F15" s="41"/>
      <c r="G15" s="41"/>
    </row>
  </sheetData>
  <mergeCells count="1">
    <mergeCell ref="A15:G1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AAB9-EEC7-474C-9025-EE9FF9491D6D}">
  <dimension ref="A1:G81"/>
  <sheetViews>
    <sheetView view="pageBreakPreview" topLeftCell="A61" zoomScale="125" zoomScaleSheetLayoutView="125" workbookViewId="0">
      <selection activeCell="A81" sqref="A81:G81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132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114549</v>
      </c>
      <c r="C4" s="1">
        <v>61604</v>
      </c>
      <c r="D4" s="1">
        <v>19322</v>
      </c>
      <c r="E4" s="1">
        <v>7722</v>
      </c>
      <c r="F4" s="1">
        <v>15185</v>
      </c>
      <c r="G4" s="1">
        <v>10716</v>
      </c>
    </row>
    <row r="5" spans="1:7" x14ac:dyDescent="0.35">
      <c r="A5" s="1" t="s">
        <v>96</v>
      </c>
      <c r="B5" s="1">
        <v>500</v>
      </c>
      <c r="C5" s="1">
        <v>249</v>
      </c>
      <c r="D5" s="1">
        <v>33</v>
      </c>
      <c r="E5" s="1">
        <v>199</v>
      </c>
      <c r="F5" s="1">
        <v>6</v>
      </c>
      <c r="G5" s="1">
        <v>13</v>
      </c>
    </row>
    <row r="6" spans="1:7" x14ac:dyDescent="0.35">
      <c r="A6" s="1" t="s">
        <v>97</v>
      </c>
      <c r="B6" s="1">
        <v>4355</v>
      </c>
      <c r="C6" s="1">
        <v>2031</v>
      </c>
      <c r="D6" s="1">
        <v>1832</v>
      </c>
      <c r="E6" s="1">
        <v>96</v>
      </c>
      <c r="F6" s="1">
        <v>73</v>
      </c>
      <c r="G6" s="1">
        <v>323</v>
      </c>
    </row>
    <row r="7" spans="1:7" x14ac:dyDescent="0.35">
      <c r="A7" s="1" t="s">
        <v>98</v>
      </c>
      <c r="B7" s="1">
        <v>8347</v>
      </c>
      <c r="C7" s="1">
        <v>4487</v>
      </c>
      <c r="D7" s="1">
        <v>2990</v>
      </c>
      <c r="E7" s="1">
        <v>145</v>
      </c>
      <c r="F7" s="1">
        <v>219</v>
      </c>
      <c r="G7" s="1">
        <v>506</v>
      </c>
    </row>
    <row r="8" spans="1:7" x14ac:dyDescent="0.35">
      <c r="A8" s="1" t="s">
        <v>99</v>
      </c>
      <c r="B8" s="1">
        <v>7179</v>
      </c>
      <c r="C8" s="1">
        <v>3406</v>
      </c>
      <c r="D8" s="1">
        <v>2756</v>
      </c>
      <c r="E8" s="1">
        <v>112</v>
      </c>
      <c r="F8" s="1">
        <v>160</v>
      </c>
      <c r="G8" s="1">
        <v>745</v>
      </c>
    </row>
    <row r="9" spans="1:7" x14ac:dyDescent="0.35">
      <c r="A9" s="1" t="s">
        <v>100</v>
      </c>
      <c r="B9" s="1">
        <v>10214</v>
      </c>
      <c r="C9" s="1">
        <v>4797</v>
      </c>
      <c r="D9" s="1">
        <v>4460</v>
      </c>
      <c r="E9" s="1">
        <v>215</v>
      </c>
      <c r="F9" s="1">
        <v>219</v>
      </c>
      <c r="G9" s="1">
        <v>523</v>
      </c>
    </row>
    <row r="10" spans="1:7" x14ac:dyDescent="0.35">
      <c r="A10" s="1" t="s">
        <v>101</v>
      </c>
      <c r="B10" s="1">
        <v>5815</v>
      </c>
      <c r="C10" s="1">
        <v>1175</v>
      </c>
      <c r="D10" s="1">
        <v>4358</v>
      </c>
      <c r="E10" s="1">
        <v>79</v>
      </c>
      <c r="F10" s="1">
        <v>69</v>
      </c>
      <c r="G10" s="1">
        <v>134</v>
      </c>
    </row>
    <row r="11" spans="1:7" x14ac:dyDescent="0.35">
      <c r="A11" s="1" t="s">
        <v>2</v>
      </c>
      <c r="B11" s="1">
        <v>19316</v>
      </c>
      <c r="C11" s="1">
        <v>17343</v>
      </c>
      <c r="D11" s="1">
        <v>742</v>
      </c>
      <c r="E11" s="1">
        <v>305</v>
      </c>
      <c r="F11" s="1">
        <v>441</v>
      </c>
      <c r="G11" s="1">
        <v>485</v>
      </c>
    </row>
    <row r="12" spans="1:7" x14ac:dyDescent="0.35">
      <c r="A12" s="1" t="s">
        <v>102</v>
      </c>
      <c r="B12" s="1">
        <v>5326</v>
      </c>
      <c r="C12" s="1">
        <v>2801</v>
      </c>
      <c r="D12" s="1">
        <v>219</v>
      </c>
      <c r="E12" s="1">
        <v>1729</v>
      </c>
      <c r="F12" s="1">
        <v>150</v>
      </c>
      <c r="G12" s="1">
        <v>427</v>
      </c>
    </row>
    <row r="13" spans="1:7" x14ac:dyDescent="0.35">
      <c r="A13" s="1" t="s">
        <v>103</v>
      </c>
      <c r="B13" s="1">
        <v>5722</v>
      </c>
      <c r="C13" s="1">
        <v>2881</v>
      </c>
      <c r="D13" s="1">
        <v>177</v>
      </c>
      <c r="E13" s="1">
        <v>2182</v>
      </c>
      <c r="F13" s="1">
        <v>122</v>
      </c>
      <c r="G13" s="1">
        <v>360</v>
      </c>
    </row>
    <row r="14" spans="1:7" x14ac:dyDescent="0.35">
      <c r="A14" s="1" t="s">
        <v>104</v>
      </c>
      <c r="B14" s="1">
        <v>2063</v>
      </c>
      <c r="C14" s="1">
        <v>961</v>
      </c>
      <c r="D14" s="1">
        <v>77</v>
      </c>
      <c r="E14" s="1">
        <v>863</v>
      </c>
      <c r="F14" s="1">
        <v>62</v>
      </c>
      <c r="G14" s="1">
        <v>100</v>
      </c>
    </row>
    <row r="15" spans="1:7" x14ac:dyDescent="0.35">
      <c r="A15" s="1" t="s">
        <v>105</v>
      </c>
      <c r="B15" s="1">
        <v>1982</v>
      </c>
      <c r="C15" s="1">
        <v>844</v>
      </c>
      <c r="D15" s="1">
        <v>57</v>
      </c>
      <c r="E15" s="1">
        <v>866</v>
      </c>
      <c r="F15" s="1">
        <v>55</v>
      </c>
      <c r="G15" s="1">
        <v>160</v>
      </c>
    </row>
    <row r="16" spans="1:7" x14ac:dyDescent="0.35">
      <c r="A16" s="1" t="s">
        <v>106</v>
      </c>
      <c r="B16" s="1">
        <v>7323</v>
      </c>
      <c r="C16" s="1">
        <v>3962</v>
      </c>
      <c r="D16" s="1">
        <v>272</v>
      </c>
      <c r="E16" s="1">
        <v>150</v>
      </c>
      <c r="F16" s="1">
        <v>2310</v>
      </c>
      <c r="G16" s="1">
        <v>629</v>
      </c>
    </row>
    <row r="17" spans="1:7" x14ac:dyDescent="0.35">
      <c r="A17" s="1" t="s">
        <v>107</v>
      </c>
      <c r="B17" s="1">
        <v>7714</v>
      </c>
      <c r="C17" s="1">
        <v>3278</v>
      </c>
      <c r="D17" s="1">
        <v>302</v>
      </c>
      <c r="E17" s="1">
        <v>145</v>
      </c>
      <c r="F17" s="1">
        <v>3288</v>
      </c>
      <c r="G17" s="1">
        <v>701</v>
      </c>
    </row>
    <row r="18" spans="1:7" x14ac:dyDescent="0.35">
      <c r="A18" s="1" t="s">
        <v>108</v>
      </c>
      <c r="B18" s="1">
        <v>3053</v>
      </c>
      <c r="C18" s="1">
        <v>1257</v>
      </c>
      <c r="D18" s="1">
        <v>118</v>
      </c>
      <c r="E18" s="1">
        <v>97</v>
      </c>
      <c r="F18" s="1">
        <v>1217</v>
      </c>
      <c r="G18" s="1">
        <v>364</v>
      </c>
    </row>
    <row r="19" spans="1:7" x14ac:dyDescent="0.35">
      <c r="A19" s="1" t="s">
        <v>109</v>
      </c>
      <c r="B19" s="1">
        <v>5262</v>
      </c>
      <c r="C19" s="1">
        <v>2496</v>
      </c>
      <c r="D19" s="1">
        <v>187</v>
      </c>
      <c r="E19" s="1">
        <v>106</v>
      </c>
      <c r="F19" s="1">
        <v>1911</v>
      </c>
      <c r="G19" s="1">
        <v>562</v>
      </c>
    </row>
    <row r="20" spans="1:7" x14ac:dyDescent="0.35">
      <c r="A20" s="1" t="s">
        <v>110</v>
      </c>
      <c r="B20" s="1">
        <v>5150</v>
      </c>
      <c r="C20" s="1">
        <v>2435</v>
      </c>
      <c r="D20" s="1">
        <v>177</v>
      </c>
      <c r="E20" s="1">
        <v>100</v>
      </c>
      <c r="F20" s="1">
        <v>1759</v>
      </c>
      <c r="G20" s="1">
        <v>679</v>
      </c>
    </row>
    <row r="21" spans="1:7" x14ac:dyDescent="0.35">
      <c r="A21" s="1" t="s">
        <v>111</v>
      </c>
      <c r="B21" s="1">
        <v>4878</v>
      </c>
      <c r="C21" s="1">
        <v>2823</v>
      </c>
      <c r="D21" s="1">
        <v>205</v>
      </c>
      <c r="E21" s="1">
        <v>125</v>
      </c>
      <c r="F21" s="1">
        <v>1212</v>
      </c>
      <c r="G21" s="1">
        <v>513</v>
      </c>
    </row>
    <row r="22" spans="1:7" x14ac:dyDescent="0.35">
      <c r="A22" s="1" t="s">
        <v>112</v>
      </c>
      <c r="B22" s="1">
        <v>2560</v>
      </c>
      <c r="C22" s="1">
        <v>1242</v>
      </c>
      <c r="D22" s="1">
        <v>74</v>
      </c>
      <c r="E22" s="1">
        <v>51</v>
      </c>
      <c r="F22" s="1">
        <v>870</v>
      </c>
      <c r="G22" s="1">
        <v>323</v>
      </c>
    </row>
    <row r="23" spans="1:7" x14ac:dyDescent="0.35">
      <c r="A23" s="1" t="s">
        <v>113</v>
      </c>
      <c r="B23" s="1">
        <v>3719</v>
      </c>
      <c r="C23" s="1">
        <v>1968</v>
      </c>
      <c r="D23" s="1">
        <v>198</v>
      </c>
      <c r="E23" s="1">
        <v>97</v>
      </c>
      <c r="F23" s="1">
        <v>968</v>
      </c>
      <c r="G23" s="1">
        <v>488</v>
      </c>
    </row>
    <row r="24" spans="1:7" x14ac:dyDescent="0.35">
      <c r="A24" s="1" t="s">
        <v>114</v>
      </c>
      <c r="B24" s="1">
        <v>943</v>
      </c>
      <c r="C24" s="1">
        <v>155</v>
      </c>
      <c r="D24" s="1">
        <v>19</v>
      </c>
      <c r="E24" s="1">
        <v>14</v>
      </c>
      <c r="F24" s="1">
        <v>10</v>
      </c>
      <c r="G24" s="1">
        <v>745</v>
      </c>
    </row>
    <row r="25" spans="1:7" x14ac:dyDescent="0.35">
      <c r="A25" s="1" t="s">
        <v>115</v>
      </c>
      <c r="B25" s="1">
        <v>1168</v>
      </c>
      <c r="C25" s="1">
        <v>236</v>
      </c>
      <c r="D25" s="1">
        <v>11</v>
      </c>
      <c r="E25" s="1">
        <v>11</v>
      </c>
      <c r="F25" s="1">
        <v>19</v>
      </c>
      <c r="G25" s="1">
        <v>891</v>
      </c>
    </row>
    <row r="26" spans="1:7" x14ac:dyDescent="0.35">
      <c r="A26" s="1" t="s">
        <v>116</v>
      </c>
      <c r="B26" s="1">
        <v>1480</v>
      </c>
      <c r="C26" s="1">
        <v>404</v>
      </c>
      <c r="D26" s="1">
        <v>23</v>
      </c>
      <c r="E26" s="1">
        <v>11</v>
      </c>
      <c r="F26" s="1">
        <v>22</v>
      </c>
      <c r="G26" s="1">
        <v>1020</v>
      </c>
    </row>
    <row r="27" spans="1:7" x14ac:dyDescent="0.35">
      <c r="A27" s="1" t="s">
        <v>117</v>
      </c>
      <c r="B27" s="1">
        <v>6</v>
      </c>
      <c r="C27" s="1">
        <v>3</v>
      </c>
      <c r="D27" s="1">
        <v>1</v>
      </c>
      <c r="E27" s="1">
        <v>0</v>
      </c>
      <c r="F27" s="1">
        <v>0</v>
      </c>
      <c r="G27" s="1">
        <v>2</v>
      </c>
    </row>
    <row r="28" spans="1:7" x14ac:dyDescent="0.35">
      <c r="A28" s="1" t="s">
        <v>89</v>
      </c>
      <c r="B28" s="1">
        <v>472</v>
      </c>
      <c r="C28" s="1">
        <v>368</v>
      </c>
      <c r="D28" s="1">
        <v>34</v>
      </c>
      <c r="E28" s="1">
        <v>24</v>
      </c>
      <c r="F28" s="1">
        <v>23</v>
      </c>
      <c r="G28" s="1">
        <v>23</v>
      </c>
    </row>
    <row r="29" spans="1:7" x14ac:dyDescent="0.35">
      <c r="A29" s="1" t="s">
        <v>23</v>
      </c>
    </row>
    <row r="30" spans="1:7" x14ac:dyDescent="0.35">
      <c r="A30" s="1" t="s">
        <v>1</v>
      </c>
      <c r="B30" s="1">
        <v>56408</v>
      </c>
      <c r="C30" s="1">
        <v>29498</v>
      </c>
      <c r="D30" s="1">
        <v>9662</v>
      </c>
      <c r="E30" s="1">
        <v>3929</v>
      </c>
      <c r="F30" s="1">
        <v>7747</v>
      </c>
      <c r="G30" s="1">
        <v>5572</v>
      </c>
    </row>
    <row r="31" spans="1:7" x14ac:dyDescent="0.35">
      <c r="A31" s="1" t="s">
        <v>96</v>
      </c>
      <c r="B31" s="1">
        <v>239</v>
      </c>
      <c r="C31" s="1">
        <v>109</v>
      </c>
      <c r="D31" s="1">
        <v>16</v>
      </c>
      <c r="E31" s="1">
        <v>106</v>
      </c>
      <c r="F31" s="1">
        <v>2</v>
      </c>
      <c r="G31" s="1">
        <v>6</v>
      </c>
    </row>
    <row r="32" spans="1:7" x14ac:dyDescent="0.35">
      <c r="A32" s="1" t="s">
        <v>97</v>
      </c>
      <c r="B32" s="1">
        <v>2144</v>
      </c>
      <c r="C32" s="1">
        <v>979</v>
      </c>
      <c r="D32" s="1">
        <v>923</v>
      </c>
      <c r="E32" s="1">
        <v>43</v>
      </c>
      <c r="F32" s="1">
        <v>28</v>
      </c>
      <c r="G32" s="1">
        <v>171</v>
      </c>
    </row>
    <row r="33" spans="1:7" x14ac:dyDescent="0.35">
      <c r="A33" s="1" t="s">
        <v>98</v>
      </c>
      <c r="B33" s="1">
        <v>4068</v>
      </c>
      <c r="C33" s="1">
        <v>2153</v>
      </c>
      <c r="D33" s="1">
        <v>1478</v>
      </c>
      <c r="E33" s="1">
        <v>67</v>
      </c>
      <c r="F33" s="1">
        <v>106</v>
      </c>
      <c r="G33" s="1">
        <v>264</v>
      </c>
    </row>
    <row r="34" spans="1:7" x14ac:dyDescent="0.35">
      <c r="A34" s="1" t="s">
        <v>99</v>
      </c>
      <c r="B34" s="1">
        <v>3448</v>
      </c>
      <c r="C34" s="1">
        <v>1565</v>
      </c>
      <c r="D34" s="1">
        <v>1382</v>
      </c>
      <c r="E34" s="1">
        <v>50</v>
      </c>
      <c r="F34" s="1">
        <v>70</v>
      </c>
      <c r="G34" s="1">
        <v>381</v>
      </c>
    </row>
    <row r="35" spans="1:7" x14ac:dyDescent="0.35">
      <c r="A35" s="1" t="s">
        <v>100</v>
      </c>
      <c r="B35" s="1">
        <v>5010</v>
      </c>
      <c r="C35" s="1">
        <v>2233</v>
      </c>
      <c r="D35" s="1">
        <v>2309</v>
      </c>
      <c r="E35" s="1">
        <v>102</v>
      </c>
      <c r="F35" s="1">
        <v>90</v>
      </c>
      <c r="G35" s="1">
        <v>276</v>
      </c>
    </row>
    <row r="36" spans="1:7" x14ac:dyDescent="0.35">
      <c r="A36" s="1" t="s">
        <v>101</v>
      </c>
      <c r="B36" s="1">
        <v>2902</v>
      </c>
      <c r="C36" s="1">
        <v>559</v>
      </c>
      <c r="D36" s="1">
        <v>2215</v>
      </c>
      <c r="E36" s="1">
        <v>41</v>
      </c>
      <c r="F36" s="1">
        <v>29</v>
      </c>
      <c r="G36" s="1">
        <v>58</v>
      </c>
    </row>
    <row r="37" spans="1:7" x14ac:dyDescent="0.35">
      <c r="A37" s="1" t="s">
        <v>2</v>
      </c>
      <c r="B37" s="1">
        <v>9514</v>
      </c>
      <c r="C37" s="1">
        <v>8547</v>
      </c>
      <c r="D37" s="1">
        <v>371</v>
      </c>
      <c r="E37" s="1">
        <v>148</v>
      </c>
      <c r="F37" s="1">
        <v>204</v>
      </c>
      <c r="G37" s="1">
        <v>244</v>
      </c>
    </row>
    <row r="38" spans="1:7" x14ac:dyDescent="0.35">
      <c r="A38" s="1" t="s">
        <v>102</v>
      </c>
      <c r="B38" s="1">
        <v>2592</v>
      </c>
      <c r="C38" s="1">
        <v>1314</v>
      </c>
      <c r="D38" s="1">
        <v>107</v>
      </c>
      <c r="E38" s="1">
        <v>878</v>
      </c>
      <c r="F38" s="1">
        <v>58</v>
      </c>
      <c r="G38" s="1">
        <v>235</v>
      </c>
    </row>
    <row r="39" spans="1:7" x14ac:dyDescent="0.35">
      <c r="A39" s="1" t="s">
        <v>103</v>
      </c>
      <c r="B39" s="1">
        <v>2811</v>
      </c>
      <c r="C39" s="1">
        <v>1373</v>
      </c>
      <c r="D39" s="1">
        <v>79</v>
      </c>
      <c r="E39" s="1">
        <v>1140</v>
      </c>
      <c r="F39" s="1">
        <v>48</v>
      </c>
      <c r="G39" s="1">
        <v>171</v>
      </c>
    </row>
    <row r="40" spans="1:7" x14ac:dyDescent="0.35">
      <c r="A40" s="1" t="s">
        <v>104</v>
      </c>
      <c r="B40" s="1">
        <v>1021</v>
      </c>
      <c r="C40" s="1">
        <v>447</v>
      </c>
      <c r="D40" s="1">
        <v>35</v>
      </c>
      <c r="E40" s="1">
        <v>462</v>
      </c>
      <c r="F40" s="1">
        <v>28</v>
      </c>
      <c r="G40" s="1">
        <v>49</v>
      </c>
    </row>
    <row r="41" spans="1:7" x14ac:dyDescent="0.35">
      <c r="A41" s="1" t="s">
        <v>105</v>
      </c>
      <c r="B41" s="1">
        <v>979</v>
      </c>
      <c r="C41" s="1">
        <v>410</v>
      </c>
      <c r="D41" s="1">
        <v>23</v>
      </c>
      <c r="E41" s="1">
        <v>444</v>
      </c>
      <c r="F41" s="1">
        <v>25</v>
      </c>
      <c r="G41" s="1">
        <v>77</v>
      </c>
    </row>
    <row r="42" spans="1:7" x14ac:dyDescent="0.35">
      <c r="A42" s="1" t="s">
        <v>106</v>
      </c>
      <c r="B42" s="1">
        <v>3645</v>
      </c>
      <c r="C42" s="1">
        <v>1926</v>
      </c>
      <c r="D42" s="1">
        <v>133</v>
      </c>
      <c r="E42" s="1">
        <v>68</v>
      </c>
      <c r="F42" s="1">
        <v>1198</v>
      </c>
      <c r="G42" s="1">
        <v>320</v>
      </c>
    </row>
    <row r="43" spans="1:7" x14ac:dyDescent="0.35">
      <c r="A43" s="1" t="s">
        <v>107</v>
      </c>
      <c r="B43" s="1">
        <v>3795</v>
      </c>
      <c r="C43" s="1">
        <v>1522</v>
      </c>
      <c r="D43" s="1">
        <v>129</v>
      </c>
      <c r="E43" s="1">
        <v>61</v>
      </c>
      <c r="F43" s="1">
        <v>1704</v>
      </c>
      <c r="G43" s="1">
        <v>379</v>
      </c>
    </row>
    <row r="44" spans="1:7" x14ac:dyDescent="0.35">
      <c r="A44" s="1" t="s">
        <v>108</v>
      </c>
      <c r="B44" s="1">
        <v>1488</v>
      </c>
      <c r="C44" s="1">
        <v>573</v>
      </c>
      <c r="D44" s="1">
        <v>52</v>
      </c>
      <c r="E44" s="1">
        <v>45</v>
      </c>
      <c r="F44" s="1">
        <v>628</v>
      </c>
      <c r="G44" s="1">
        <v>190</v>
      </c>
    </row>
    <row r="45" spans="1:7" x14ac:dyDescent="0.35">
      <c r="A45" s="1" t="s">
        <v>109</v>
      </c>
      <c r="B45" s="1">
        <v>2549</v>
      </c>
      <c r="C45" s="1">
        <v>1169</v>
      </c>
      <c r="D45" s="1">
        <v>73</v>
      </c>
      <c r="E45" s="1">
        <v>56</v>
      </c>
      <c r="F45" s="1">
        <v>967</v>
      </c>
      <c r="G45" s="1">
        <v>284</v>
      </c>
    </row>
    <row r="46" spans="1:7" x14ac:dyDescent="0.35">
      <c r="A46" s="1" t="s">
        <v>110</v>
      </c>
      <c r="B46" s="1">
        <v>2544</v>
      </c>
      <c r="C46" s="1">
        <v>1139</v>
      </c>
      <c r="D46" s="1">
        <v>81</v>
      </c>
      <c r="E46" s="1">
        <v>44</v>
      </c>
      <c r="F46" s="1">
        <v>942</v>
      </c>
      <c r="G46" s="1">
        <v>338</v>
      </c>
    </row>
    <row r="47" spans="1:7" x14ac:dyDescent="0.35">
      <c r="A47" s="1" t="s">
        <v>111</v>
      </c>
      <c r="B47" s="1">
        <v>2382</v>
      </c>
      <c r="C47" s="1">
        <v>1346</v>
      </c>
      <c r="D47" s="1">
        <v>83</v>
      </c>
      <c r="E47" s="1">
        <v>70</v>
      </c>
      <c r="F47" s="1">
        <v>638</v>
      </c>
      <c r="G47" s="1">
        <v>245</v>
      </c>
    </row>
    <row r="48" spans="1:7" x14ac:dyDescent="0.35">
      <c r="A48" s="1" t="s">
        <v>112</v>
      </c>
      <c r="B48" s="1">
        <v>1256</v>
      </c>
      <c r="C48" s="1">
        <v>594</v>
      </c>
      <c r="D48" s="1">
        <v>31</v>
      </c>
      <c r="E48" s="1">
        <v>26</v>
      </c>
      <c r="F48" s="1">
        <v>439</v>
      </c>
      <c r="G48" s="1">
        <v>166</v>
      </c>
    </row>
    <row r="49" spans="1:7" x14ac:dyDescent="0.35">
      <c r="A49" s="1" t="s">
        <v>113</v>
      </c>
      <c r="B49" s="1">
        <v>1869</v>
      </c>
      <c r="C49" s="1">
        <v>966</v>
      </c>
      <c r="D49" s="1">
        <v>95</v>
      </c>
      <c r="E49" s="1">
        <v>45</v>
      </c>
      <c r="F49" s="1">
        <v>510</v>
      </c>
      <c r="G49" s="1">
        <v>253</v>
      </c>
    </row>
    <row r="50" spans="1:7" x14ac:dyDescent="0.35">
      <c r="A50" s="1" t="s">
        <v>114</v>
      </c>
      <c r="B50" s="1">
        <v>476</v>
      </c>
      <c r="C50" s="1">
        <v>74</v>
      </c>
      <c r="D50" s="1">
        <v>8</v>
      </c>
      <c r="E50" s="1">
        <v>5</v>
      </c>
      <c r="F50" s="1">
        <v>3</v>
      </c>
      <c r="G50" s="1">
        <v>386</v>
      </c>
    </row>
    <row r="51" spans="1:7" x14ac:dyDescent="0.35">
      <c r="A51" s="1" t="s">
        <v>115</v>
      </c>
      <c r="B51" s="1">
        <v>647</v>
      </c>
      <c r="C51" s="1">
        <v>109</v>
      </c>
      <c r="D51" s="1">
        <v>4</v>
      </c>
      <c r="E51" s="1">
        <v>8</v>
      </c>
      <c r="F51" s="1">
        <v>11</v>
      </c>
      <c r="G51" s="1">
        <v>515</v>
      </c>
    </row>
    <row r="52" spans="1:7" x14ac:dyDescent="0.35">
      <c r="A52" s="1" t="s">
        <v>116</v>
      </c>
      <c r="B52" s="1">
        <v>755</v>
      </c>
      <c r="C52" s="1">
        <v>186</v>
      </c>
      <c r="D52" s="1">
        <v>13</v>
      </c>
      <c r="E52" s="1">
        <v>7</v>
      </c>
      <c r="F52" s="1">
        <v>4</v>
      </c>
      <c r="G52" s="1">
        <v>545</v>
      </c>
    </row>
    <row r="53" spans="1:7" x14ac:dyDescent="0.35">
      <c r="A53" s="1" t="s">
        <v>117</v>
      </c>
      <c r="B53" s="1">
        <v>4</v>
      </c>
      <c r="C53" s="1">
        <v>2</v>
      </c>
      <c r="D53" s="1">
        <v>0</v>
      </c>
      <c r="E53" s="1">
        <v>0</v>
      </c>
      <c r="F53" s="1">
        <v>0</v>
      </c>
      <c r="G53" s="1">
        <v>2</v>
      </c>
    </row>
    <row r="54" spans="1:7" x14ac:dyDescent="0.35">
      <c r="A54" s="1" t="s">
        <v>89</v>
      </c>
      <c r="B54" s="1">
        <v>270</v>
      </c>
      <c r="C54" s="1">
        <v>203</v>
      </c>
      <c r="D54" s="1">
        <v>22</v>
      </c>
      <c r="E54" s="1">
        <v>13</v>
      </c>
      <c r="F54" s="1">
        <v>15</v>
      </c>
      <c r="G54" s="1">
        <v>17</v>
      </c>
    </row>
    <row r="55" spans="1:7" x14ac:dyDescent="0.35">
      <c r="A55" s="1" t="s">
        <v>24</v>
      </c>
    </row>
    <row r="56" spans="1:7" x14ac:dyDescent="0.35">
      <c r="A56" s="1" t="s">
        <v>1</v>
      </c>
      <c r="B56" s="1">
        <v>58141</v>
      </c>
      <c r="C56" s="1">
        <v>32106</v>
      </c>
      <c r="D56" s="1">
        <v>9660</v>
      </c>
      <c r="E56" s="1">
        <v>3793</v>
      </c>
      <c r="F56" s="1">
        <v>7438</v>
      </c>
      <c r="G56" s="1">
        <v>5144</v>
      </c>
    </row>
    <row r="57" spans="1:7" x14ac:dyDescent="0.35">
      <c r="A57" s="1" t="s">
        <v>96</v>
      </c>
      <c r="B57" s="1">
        <v>261</v>
      </c>
      <c r="C57" s="1">
        <v>140</v>
      </c>
      <c r="D57" s="1">
        <v>17</v>
      </c>
      <c r="E57" s="1">
        <v>93</v>
      </c>
      <c r="F57" s="1">
        <v>4</v>
      </c>
      <c r="G57" s="1">
        <v>7</v>
      </c>
    </row>
    <row r="58" spans="1:7" x14ac:dyDescent="0.35">
      <c r="A58" s="1" t="s">
        <v>97</v>
      </c>
      <c r="B58" s="1">
        <v>2211</v>
      </c>
      <c r="C58" s="1">
        <v>1052</v>
      </c>
      <c r="D58" s="1">
        <v>909</v>
      </c>
      <c r="E58" s="1">
        <v>53</v>
      </c>
      <c r="F58" s="1">
        <v>45</v>
      </c>
      <c r="G58" s="1">
        <v>152</v>
      </c>
    </row>
    <row r="59" spans="1:7" x14ac:dyDescent="0.35">
      <c r="A59" s="1" t="s">
        <v>98</v>
      </c>
      <c r="B59" s="1">
        <v>4279</v>
      </c>
      <c r="C59" s="1">
        <v>2334</v>
      </c>
      <c r="D59" s="1">
        <v>1512</v>
      </c>
      <c r="E59" s="1">
        <v>78</v>
      </c>
      <c r="F59" s="1">
        <v>113</v>
      </c>
      <c r="G59" s="1">
        <v>242</v>
      </c>
    </row>
    <row r="60" spans="1:7" x14ac:dyDescent="0.35">
      <c r="A60" s="1" t="s">
        <v>99</v>
      </c>
      <c r="B60" s="1">
        <v>3731</v>
      </c>
      <c r="C60" s="1">
        <v>1841</v>
      </c>
      <c r="D60" s="1">
        <v>1374</v>
      </c>
      <c r="E60" s="1">
        <v>62</v>
      </c>
      <c r="F60" s="1">
        <v>90</v>
      </c>
      <c r="G60" s="1">
        <v>364</v>
      </c>
    </row>
    <row r="61" spans="1:7" x14ac:dyDescent="0.35">
      <c r="A61" s="1" t="s">
        <v>100</v>
      </c>
      <c r="B61" s="1">
        <v>5204</v>
      </c>
      <c r="C61" s="1">
        <v>2564</v>
      </c>
      <c r="D61" s="1">
        <v>2151</v>
      </c>
      <c r="E61" s="1">
        <v>113</v>
      </c>
      <c r="F61" s="1">
        <v>129</v>
      </c>
      <c r="G61" s="1">
        <v>247</v>
      </c>
    </row>
    <row r="62" spans="1:7" x14ac:dyDescent="0.35">
      <c r="A62" s="1" t="s">
        <v>101</v>
      </c>
      <c r="B62" s="1">
        <v>2913</v>
      </c>
      <c r="C62" s="1">
        <v>616</v>
      </c>
      <c r="D62" s="1">
        <v>2143</v>
      </c>
      <c r="E62" s="1">
        <v>38</v>
      </c>
      <c r="F62" s="1">
        <v>40</v>
      </c>
      <c r="G62" s="1">
        <v>76</v>
      </c>
    </row>
    <row r="63" spans="1:7" x14ac:dyDescent="0.35">
      <c r="A63" s="1" t="s">
        <v>2</v>
      </c>
      <c r="B63" s="1">
        <v>9802</v>
      </c>
      <c r="C63" s="1">
        <v>8796</v>
      </c>
      <c r="D63" s="1">
        <v>371</v>
      </c>
      <c r="E63" s="1">
        <v>157</v>
      </c>
      <c r="F63" s="1">
        <v>237</v>
      </c>
      <c r="G63" s="1">
        <v>241</v>
      </c>
    </row>
    <row r="64" spans="1:7" x14ac:dyDescent="0.35">
      <c r="A64" s="1" t="s">
        <v>102</v>
      </c>
      <c r="B64" s="1">
        <v>2734</v>
      </c>
      <c r="C64" s="1">
        <v>1487</v>
      </c>
      <c r="D64" s="1">
        <v>112</v>
      </c>
      <c r="E64" s="1">
        <v>851</v>
      </c>
      <c r="F64" s="1">
        <v>92</v>
      </c>
      <c r="G64" s="1">
        <v>192</v>
      </c>
    </row>
    <row r="65" spans="1:7" x14ac:dyDescent="0.35">
      <c r="A65" s="1" t="s">
        <v>103</v>
      </c>
      <c r="B65" s="1">
        <v>2911</v>
      </c>
      <c r="C65" s="1">
        <v>1508</v>
      </c>
      <c r="D65" s="1">
        <v>98</v>
      </c>
      <c r="E65" s="1">
        <v>1042</v>
      </c>
      <c r="F65" s="1">
        <v>74</v>
      </c>
      <c r="G65" s="1">
        <v>189</v>
      </c>
    </row>
    <row r="66" spans="1:7" x14ac:dyDescent="0.35">
      <c r="A66" s="1" t="s">
        <v>104</v>
      </c>
      <c r="B66" s="1">
        <v>1042</v>
      </c>
      <c r="C66" s="1">
        <v>514</v>
      </c>
      <c r="D66" s="1">
        <v>42</v>
      </c>
      <c r="E66" s="1">
        <v>401</v>
      </c>
      <c r="F66" s="1">
        <v>34</v>
      </c>
      <c r="G66" s="1">
        <v>51</v>
      </c>
    </row>
    <row r="67" spans="1:7" x14ac:dyDescent="0.35">
      <c r="A67" s="1" t="s">
        <v>105</v>
      </c>
      <c r="B67" s="1">
        <v>1003</v>
      </c>
      <c r="C67" s="1">
        <v>434</v>
      </c>
      <c r="D67" s="1">
        <v>34</v>
      </c>
      <c r="E67" s="1">
        <v>422</v>
      </c>
      <c r="F67" s="1">
        <v>30</v>
      </c>
      <c r="G67" s="1">
        <v>83</v>
      </c>
    </row>
    <row r="68" spans="1:7" x14ac:dyDescent="0.35">
      <c r="A68" s="1" t="s">
        <v>106</v>
      </c>
      <c r="B68" s="1">
        <v>3678</v>
      </c>
      <c r="C68" s="1">
        <v>2036</v>
      </c>
      <c r="D68" s="1">
        <v>139</v>
      </c>
      <c r="E68" s="1">
        <v>82</v>
      </c>
      <c r="F68" s="1">
        <v>1112</v>
      </c>
      <c r="G68" s="1">
        <v>309</v>
      </c>
    </row>
    <row r="69" spans="1:7" x14ac:dyDescent="0.35">
      <c r="A69" s="1" t="s">
        <v>107</v>
      </c>
      <c r="B69" s="1">
        <v>3919</v>
      </c>
      <c r="C69" s="1">
        <v>1756</v>
      </c>
      <c r="D69" s="1">
        <v>173</v>
      </c>
      <c r="E69" s="1">
        <v>84</v>
      </c>
      <c r="F69" s="1">
        <v>1584</v>
      </c>
      <c r="G69" s="1">
        <v>322</v>
      </c>
    </row>
    <row r="70" spans="1:7" x14ac:dyDescent="0.35">
      <c r="A70" s="1" t="s">
        <v>108</v>
      </c>
      <c r="B70" s="1">
        <v>1565</v>
      </c>
      <c r="C70" s="1">
        <v>684</v>
      </c>
      <c r="D70" s="1">
        <v>66</v>
      </c>
      <c r="E70" s="1">
        <v>52</v>
      </c>
      <c r="F70" s="1">
        <v>589</v>
      </c>
      <c r="G70" s="1">
        <v>174</v>
      </c>
    </row>
    <row r="71" spans="1:7" x14ac:dyDescent="0.35">
      <c r="A71" s="1" t="s">
        <v>109</v>
      </c>
      <c r="B71" s="1">
        <v>2713</v>
      </c>
      <c r="C71" s="1">
        <v>1327</v>
      </c>
      <c r="D71" s="1">
        <v>114</v>
      </c>
      <c r="E71" s="1">
        <v>50</v>
      </c>
      <c r="F71" s="1">
        <v>944</v>
      </c>
      <c r="G71" s="1">
        <v>278</v>
      </c>
    </row>
    <row r="72" spans="1:7" x14ac:dyDescent="0.35">
      <c r="A72" s="1" t="s">
        <v>110</v>
      </c>
      <c r="B72" s="1">
        <v>2606</v>
      </c>
      <c r="C72" s="1">
        <v>1296</v>
      </c>
      <c r="D72" s="1">
        <v>96</v>
      </c>
      <c r="E72" s="1">
        <v>56</v>
      </c>
      <c r="F72" s="1">
        <v>817</v>
      </c>
      <c r="G72" s="1">
        <v>341</v>
      </c>
    </row>
    <row r="73" spans="1:7" x14ac:dyDescent="0.35">
      <c r="A73" s="1" t="s">
        <v>111</v>
      </c>
      <c r="B73" s="1">
        <v>2496</v>
      </c>
      <c r="C73" s="1">
        <v>1477</v>
      </c>
      <c r="D73" s="1">
        <v>122</v>
      </c>
      <c r="E73" s="1">
        <v>55</v>
      </c>
      <c r="F73" s="1">
        <v>574</v>
      </c>
      <c r="G73" s="1">
        <v>268</v>
      </c>
    </row>
    <row r="74" spans="1:7" x14ac:dyDescent="0.35">
      <c r="A74" s="1" t="s">
        <v>112</v>
      </c>
      <c r="B74" s="1">
        <v>1304</v>
      </c>
      <c r="C74" s="1">
        <v>648</v>
      </c>
      <c r="D74" s="1">
        <v>43</v>
      </c>
      <c r="E74" s="1">
        <v>25</v>
      </c>
      <c r="F74" s="1">
        <v>431</v>
      </c>
      <c r="G74" s="1">
        <v>157</v>
      </c>
    </row>
    <row r="75" spans="1:7" x14ac:dyDescent="0.35">
      <c r="A75" s="1" t="s">
        <v>113</v>
      </c>
      <c r="B75" s="1">
        <v>1850</v>
      </c>
      <c r="C75" s="1">
        <v>1002</v>
      </c>
      <c r="D75" s="1">
        <v>103</v>
      </c>
      <c r="E75" s="1">
        <v>52</v>
      </c>
      <c r="F75" s="1">
        <v>458</v>
      </c>
      <c r="G75" s="1">
        <v>235</v>
      </c>
    </row>
    <row r="76" spans="1:7" x14ac:dyDescent="0.35">
      <c r="A76" s="1" t="s">
        <v>114</v>
      </c>
      <c r="B76" s="1">
        <v>467</v>
      </c>
      <c r="C76" s="1">
        <v>81</v>
      </c>
      <c r="D76" s="1">
        <v>11</v>
      </c>
      <c r="E76" s="1">
        <v>9</v>
      </c>
      <c r="F76" s="1">
        <v>7</v>
      </c>
      <c r="G76" s="1">
        <v>359</v>
      </c>
    </row>
    <row r="77" spans="1:7" x14ac:dyDescent="0.35">
      <c r="A77" s="1" t="s">
        <v>115</v>
      </c>
      <c r="B77" s="1">
        <v>521</v>
      </c>
      <c r="C77" s="1">
        <v>127</v>
      </c>
      <c r="D77" s="1">
        <v>7</v>
      </c>
      <c r="E77" s="1">
        <v>3</v>
      </c>
      <c r="F77" s="1">
        <v>8</v>
      </c>
      <c r="G77" s="1">
        <v>376</v>
      </c>
    </row>
    <row r="78" spans="1:7" x14ac:dyDescent="0.35">
      <c r="A78" s="1" t="s">
        <v>116</v>
      </c>
      <c r="B78" s="1">
        <v>725</v>
      </c>
      <c r="C78" s="1">
        <v>218</v>
      </c>
      <c r="D78" s="1">
        <v>10</v>
      </c>
      <c r="E78" s="1">
        <v>4</v>
      </c>
      <c r="F78" s="1">
        <v>18</v>
      </c>
      <c r="G78" s="1">
        <v>475</v>
      </c>
    </row>
    <row r="79" spans="1:7" x14ac:dyDescent="0.35">
      <c r="A79" s="1" t="s">
        <v>117</v>
      </c>
      <c r="B79" s="1">
        <v>2</v>
      </c>
      <c r="C79" s="1">
        <v>1</v>
      </c>
      <c r="D79" s="1">
        <v>1</v>
      </c>
      <c r="E79" s="1">
        <v>0</v>
      </c>
      <c r="F79" s="1">
        <v>0</v>
      </c>
      <c r="G79" s="1">
        <v>0</v>
      </c>
    </row>
    <row r="80" spans="1:7" x14ac:dyDescent="0.35">
      <c r="A80" s="1" t="s">
        <v>89</v>
      </c>
      <c r="B80" s="1">
        <v>202</v>
      </c>
      <c r="C80" s="1">
        <v>165</v>
      </c>
      <c r="D80" s="1">
        <v>12</v>
      </c>
      <c r="E80" s="1">
        <v>11</v>
      </c>
      <c r="F80" s="1">
        <v>8</v>
      </c>
      <c r="G80" s="1">
        <v>6</v>
      </c>
    </row>
    <row r="81" spans="1:7" x14ac:dyDescent="0.35">
      <c r="A81" s="41" t="s">
        <v>25</v>
      </c>
      <c r="B81" s="41"/>
      <c r="C81" s="41"/>
      <c r="D81" s="41"/>
      <c r="E81" s="41"/>
      <c r="F81" s="41"/>
      <c r="G81" s="41"/>
    </row>
  </sheetData>
  <mergeCells count="1">
    <mergeCell ref="A81:G8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A9599-4AE6-4619-9C75-316EDF8A05DF}">
  <dimension ref="A1:G28"/>
  <sheetViews>
    <sheetView view="pageBreakPreview" zoomScale="125" zoomScaleSheetLayoutView="125" workbookViewId="0">
      <selection activeCell="A28" sqref="A28:G28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133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</v>
      </c>
      <c r="B3" s="1">
        <v>99466</v>
      </c>
      <c r="C3" s="1">
        <v>53422</v>
      </c>
      <c r="D3" s="1">
        <v>16705</v>
      </c>
      <c r="E3" s="1">
        <v>6717</v>
      </c>
      <c r="F3" s="1">
        <v>13339</v>
      </c>
      <c r="G3" s="1">
        <v>9283</v>
      </c>
    </row>
    <row r="4" spans="1:7" x14ac:dyDescent="0.35">
      <c r="A4" s="1" t="s">
        <v>96</v>
      </c>
      <c r="B4" s="1">
        <v>262</v>
      </c>
      <c r="C4" s="1">
        <v>78</v>
      </c>
      <c r="D4" s="1">
        <v>15</v>
      </c>
      <c r="E4" s="1">
        <v>160</v>
      </c>
      <c r="F4" s="1">
        <v>7</v>
      </c>
      <c r="G4" s="1">
        <v>2</v>
      </c>
    </row>
    <row r="5" spans="1:7" x14ac:dyDescent="0.35">
      <c r="A5" s="1" t="s">
        <v>97</v>
      </c>
      <c r="B5" s="1">
        <v>1576</v>
      </c>
      <c r="C5" s="1">
        <v>251</v>
      </c>
      <c r="D5" s="1">
        <v>1274</v>
      </c>
      <c r="E5" s="1">
        <v>28</v>
      </c>
      <c r="F5" s="1">
        <v>17</v>
      </c>
      <c r="G5" s="1">
        <v>6</v>
      </c>
    </row>
    <row r="6" spans="1:7" x14ac:dyDescent="0.35">
      <c r="A6" s="1" t="s">
        <v>98</v>
      </c>
      <c r="B6" s="1">
        <v>2884</v>
      </c>
      <c r="C6" s="1">
        <v>594</v>
      </c>
      <c r="D6" s="1">
        <v>2184</v>
      </c>
      <c r="E6" s="1">
        <v>27</v>
      </c>
      <c r="F6" s="1">
        <v>66</v>
      </c>
      <c r="G6" s="1">
        <v>13</v>
      </c>
    </row>
    <row r="7" spans="1:7" x14ac:dyDescent="0.35">
      <c r="A7" s="1" t="s">
        <v>99</v>
      </c>
      <c r="B7" s="1">
        <v>2606</v>
      </c>
      <c r="C7" s="1">
        <v>393</v>
      </c>
      <c r="D7" s="1">
        <v>2125</v>
      </c>
      <c r="E7" s="1">
        <v>32</v>
      </c>
      <c r="F7" s="1">
        <v>38</v>
      </c>
      <c r="G7" s="1">
        <v>18</v>
      </c>
    </row>
    <row r="8" spans="1:7" x14ac:dyDescent="0.35">
      <c r="A8" s="1" t="s">
        <v>100</v>
      </c>
      <c r="B8" s="1">
        <v>4681</v>
      </c>
      <c r="C8" s="1">
        <v>897</v>
      </c>
      <c r="D8" s="1">
        <v>3552</v>
      </c>
      <c r="E8" s="1">
        <v>71</v>
      </c>
      <c r="F8" s="1">
        <v>120</v>
      </c>
      <c r="G8" s="1">
        <v>41</v>
      </c>
    </row>
    <row r="9" spans="1:7" x14ac:dyDescent="0.35">
      <c r="A9" s="1" t="s">
        <v>101</v>
      </c>
      <c r="B9" s="1">
        <v>5117</v>
      </c>
      <c r="C9" s="1">
        <v>663</v>
      </c>
      <c r="D9" s="1">
        <v>4195</v>
      </c>
      <c r="E9" s="1">
        <v>56</v>
      </c>
      <c r="F9" s="1">
        <v>99</v>
      </c>
      <c r="G9" s="1">
        <v>104</v>
      </c>
    </row>
    <row r="10" spans="1:7" x14ac:dyDescent="0.35">
      <c r="A10" s="1" t="s">
        <v>2</v>
      </c>
      <c r="B10" s="1">
        <v>52422</v>
      </c>
      <c r="C10" s="1">
        <v>45366</v>
      </c>
      <c r="D10" s="1">
        <v>2599</v>
      </c>
      <c r="E10" s="1">
        <v>1442</v>
      </c>
      <c r="F10" s="1">
        <v>2123</v>
      </c>
      <c r="G10" s="1">
        <v>892</v>
      </c>
    </row>
    <row r="11" spans="1:7" x14ac:dyDescent="0.35">
      <c r="A11" s="1" t="s">
        <v>102</v>
      </c>
      <c r="B11" s="1">
        <v>1838</v>
      </c>
      <c r="C11" s="1">
        <v>324</v>
      </c>
      <c r="D11" s="1">
        <v>63</v>
      </c>
      <c r="E11" s="1">
        <v>1404</v>
      </c>
      <c r="F11" s="1">
        <v>31</v>
      </c>
      <c r="G11" s="1">
        <v>16</v>
      </c>
    </row>
    <row r="12" spans="1:7" x14ac:dyDescent="0.35">
      <c r="A12" s="1" t="s">
        <v>103</v>
      </c>
      <c r="B12" s="1">
        <v>2582</v>
      </c>
      <c r="C12" s="1">
        <v>531</v>
      </c>
      <c r="D12" s="1">
        <v>70</v>
      </c>
      <c r="E12" s="1">
        <v>1826</v>
      </c>
      <c r="F12" s="1">
        <v>110</v>
      </c>
      <c r="G12" s="1">
        <v>45</v>
      </c>
    </row>
    <row r="13" spans="1:7" x14ac:dyDescent="0.35">
      <c r="A13" s="1" t="s">
        <v>104</v>
      </c>
      <c r="B13" s="1">
        <v>861</v>
      </c>
      <c r="C13" s="1">
        <v>157</v>
      </c>
      <c r="D13" s="1">
        <v>29</v>
      </c>
      <c r="E13" s="1">
        <v>637</v>
      </c>
      <c r="F13" s="1">
        <v>23</v>
      </c>
      <c r="G13" s="1">
        <v>15</v>
      </c>
    </row>
    <row r="14" spans="1:7" x14ac:dyDescent="0.35">
      <c r="A14" s="1" t="s">
        <v>105</v>
      </c>
      <c r="B14" s="1">
        <v>974</v>
      </c>
      <c r="C14" s="1">
        <v>173</v>
      </c>
      <c r="D14" s="1">
        <v>21</v>
      </c>
      <c r="E14" s="1">
        <v>744</v>
      </c>
      <c r="F14" s="1">
        <v>30</v>
      </c>
      <c r="G14" s="1">
        <v>6</v>
      </c>
    </row>
    <row r="15" spans="1:7" x14ac:dyDescent="0.35">
      <c r="A15" s="1" t="s">
        <v>106</v>
      </c>
      <c r="B15" s="1">
        <v>2393</v>
      </c>
      <c r="C15" s="1">
        <v>437</v>
      </c>
      <c r="D15" s="1">
        <v>58</v>
      </c>
      <c r="E15" s="1">
        <v>25</v>
      </c>
      <c r="F15" s="1">
        <v>1859</v>
      </c>
      <c r="G15" s="1">
        <v>14</v>
      </c>
    </row>
    <row r="16" spans="1:7" x14ac:dyDescent="0.35">
      <c r="A16" s="1" t="s">
        <v>107</v>
      </c>
      <c r="B16" s="1">
        <v>3243</v>
      </c>
      <c r="C16" s="1">
        <v>417</v>
      </c>
      <c r="D16" s="1">
        <v>73</v>
      </c>
      <c r="E16" s="1">
        <v>45</v>
      </c>
      <c r="F16" s="1">
        <v>2689</v>
      </c>
      <c r="G16" s="1">
        <v>19</v>
      </c>
    </row>
    <row r="17" spans="1:7" x14ac:dyDescent="0.35">
      <c r="A17" s="1" t="s">
        <v>108</v>
      </c>
      <c r="B17" s="1">
        <v>1283</v>
      </c>
      <c r="C17" s="1">
        <v>235</v>
      </c>
      <c r="D17" s="1">
        <v>56</v>
      </c>
      <c r="E17" s="1">
        <v>23</v>
      </c>
      <c r="F17" s="1">
        <v>926</v>
      </c>
      <c r="G17" s="1">
        <v>43</v>
      </c>
    </row>
    <row r="18" spans="1:7" x14ac:dyDescent="0.35">
      <c r="A18" s="1" t="s">
        <v>109</v>
      </c>
      <c r="B18" s="1">
        <v>1879</v>
      </c>
      <c r="C18" s="1">
        <v>271</v>
      </c>
      <c r="D18" s="1">
        <v>44</v>
      </c>
      <c r="E18" s="1">
        <v>21</v>
      </c>
      <c r="F18" s="1">
        <v>1531</v>
      </c>
      <c r="G18" s="1">
        <v>12</v>
      </c>
    </row>
    <row r="19" spans="1:7" x14ac:dyDescent="0.35">
      <c r="A19" s="1" t="s">
        <v>110</v>
      </c>
      <c r="B19" s="1">
        <v>1589</v>
      </c>
      <c r="C19" s="1">
        <v>198</v>
      </c>
      <c r="D19" s="1">
        <v>26</v>
      </c>
      <c r="E19" s="1">
        <v>22</v>
      </c>
      <c r="F19" s="1">
        <v>1329</v>
      </c>
      <c r="G19" s="1">
        <v>14</v>
      </c>
    </row>
    <row r="20" spans="1:7" x14ac:dyDescent="0.35">
      <c r="A20" s="1" t="s">
        <v>111</v>
      </c>
      <c r="B20" s="1">
        <v>1164</v>
      </c>
      <c r="C20" s="1">
        <v>207</v>
      </c>
      <c r="D20" s="1">
        <v>39</v>
      </c>
      <c r="E20" s="1">
        <v>12</v>
      </c>
      <c r="F20" s="1">
        <v>899</v>
      </c>
      <c r="G20" s="1">
        <v>7</v>
      </c>
    </row>
    <row r="21" spans="1:7" x14ac:dyDescent="0.35">
      <c r="A21" s="1" t="s">
        <v>112</v>
      </c>
      <c r="B21" s="1">
        <v>703</v>
      </c>
      <c r="C21" s="1">
        <v>112</v>
      </c>
      <c r="D21" s="1">
        <v>6</v>
      </c>
      <c r="E21" s="1">
        <v>9</v>
      </c>
      <c r="F21" s="1">
        <v>570</v>
      </c>
      <c r="G21" s="1">
        <v>6</v>
      </c>
    </row>
    <row r="22" spans="1:7" x14ac:dyDescent="0.35">
      <c r="A22" s="1" t="s">
        <v>113</v>
      </c>
      <c r="B22" s="1">
        <v>946</v>
      </c>
      <c r="C22" s="1">
        <v>144</v>
      </c>
      <c r="D22" s="1">
        <v>24</v>
      </c>
      <c r="E22" s="1">
        <v>20</v>
      </c>
      <c r="F22" s="1">
        <v>730</v>
      </c>
      <c r="G22" s="1">
        <v>28</v>
      </c>
    </row>
    <row r="23" spans="1:7" x14ac:dyDescent="0.35">
      <c r="A23" s="1" t="s">
        <v>114</v>
      </c>
      <c r="B23" s="1">
        <v>1333</v>
      </c>
      <c r="C23" s="1">
        <v>104</v>
      </c>
      <c r="D23" s="1">
        <v>43</v>
      </c>
      <c r="E23" s="1">
        <v>14</v>
      </c>
      <c r="F23" s="1">
        <v>21</v>
      </c>
      <c r="G23" s="1">
        <v>1151</v>
      </c>
    </row>
    <row r="24" spans="1:7" x14ac:dyDescent="0.35">
      <c r="A24" s="1" t="s">
        <v>115</v>
      </c>
      <c r="B24" s="1">
        <v>1975</v>
      </c>
      <c r="C24" s="1">
        <v>228</v>
      </c>
      <c r="D24" s="1">
        <v>43</v>
      </c>
      <c r="E24" s="1">
        <v>21</v>
      </c>
      <c r="F24" s="1">
        <v>18</v>
      </c>
      <c r="G24" s="1">
        <v>1665</v>
      </c>
    </row>
    <row r="25" spans="1:7" x14ac:dyDescent="0.35">
      <c r="A25" s="1" t="s">
        <v>116</v>
      </c>
      <c r="B25" s="1">
        <v>5759</v>
      </c>
      <c r="C25" s="1">
        <v>579</v>
      </c>
      <c r="D25" s="1">
        <v>59</v>
      </c>
      <c r="E25" s="1">
        <v>23</v>
      </c>
      <c r="F25" s="1">
        <v>42</v>
      </c>
      <c r="G25" s="1">
        <v>5056</v>
      </c>
    </row>
    <row r="26" spans="1:7" x14ac:dyDescent="0.35">
      <c r="A26" s="1" t="s">
        <v>117</v>
      </c>
      <c r="B26" s="1">
        <v>26</v>
      </c>
      <c r="C26" s="1">
        <v>14</v>
      </c>
      <c r="D26" s="1">
        <v>0</v>
      </c>
      <c r="E26" s="1">
        <v>1</v>
      </c>
      <c r="F26" s="1">
        <v>2</v>
      </c>
      <c r="G26" s="1">
        <v>9</v>
      </c>
    </row>
    <row r="27" spans="1:7" x14ac:dyDescent="0.35">
      <c r="A27" s="1" t="s">
        <v>89</v>
      </c>
      <c r="B27" s="1">
        <v>1367</v>
      </c>
      <c r="C27" s="1">
        <v>1047</v>
      </c>
      <c r="D27" s="1">
        <v>107</v>
      </c>
      <c r="E27" s="1">
        <v>54</v>
      </c>
      <c r="F27" s="1">
        <v>58</v>
      </c>
      <c r="G27" s="1">
        <v>101</v>
      </c>
    </row>
    <row r="28" spans="1:7" x14ac:dyDescent="0.35">
      <c r="A28" s="41" t="s">
        <v>25</v>
      </c>
      <c r="B28" s="41"/>
      <c r="C28" s="41"/>
      <c r="D28" s="41"/>
      <c r="E28" s="41"/>
      <c r="F28" s="41"/>
      <c r="G28" s="41"/>
    </row>
  </sheetData>
  <mergeCells count="1">
    <mergeCell ref="A28:G28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BD08B-A0A5-4EC5-BCEF-F86E1CBEFC4D}">
  <dimension ref="A1:G27"/>
  <sheetViews>
    <sheetView view="pageBreakPreview" zoomScale="125" zoomScaleSheetLayoutView="125" workbookViewId="0">
      <selection activeCell="A27" sqref="A27:G27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134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99466</v>
      </c>
      <c r="C4" s="1">
        <v>53422</v>
      </c>
      <c r="D4" s="1">
        <v>16705</v>
      </c>
      <c r="E4" s="1">
        <v>6717</v>
      </c>
      <c r="F4" s="1">
        <v>13339</v>
      </c>
      <c r="G4" s="1">
        <v>9283</v>
      </c>
    </row>
    <row r="5" spans="1:7" x14ac:dyDescent="0.35">
      <c r="A5" s="1" t="s">
        <v>2</v>
      </c>
      <c r="B5" s="1">
        <v>52422</v>
      </c>
      <c r="C5" s="1">
        <v>45366</v>
      </c>
      <c r="D5" s="1">
        <v>2599</v>
      </c>
      <c r="E5" s="1">
        <v>1442</v>
      </c>
      <c r="F5" s="1">
        <v>2123</v>
      </c>
      <c r="G5" s="1">
        <v>892</v>
      </c>
    </row>
    <row r="6" spans="1:7" x14ac:dyDescent="0.35">
      <c r="A6" s="1" t="s">
        <v>3</v>
      </c>
      <c r="B6" s="1">
        <v>16864</v>
      </c>
      <c r="C6" s="1">
        <v>2798</v>
      </c>
      <c r="D6" s="1">
        <v>13330</v>
      </c>
      <c r="E6" s="1">
        <v>214</v>
      </c>
      <c r="F6" s="1">
        <v>340</v>
      </c>
      <c r="G6" s="1">
        <v>182</v>
      </c>
    </row>
    <row r="7" spans="1:7" x14ac:dyDescent="0.35">
      <c r="A7" s="1" t="s">
        <v>4</v>
      </c>
      <c r="B7" s="1">
        <v>6517</v>
      </c>
      <c r="C7" s="1">
        <v>1263</v>
      </c>
      <c r="D7" s="1">
        <v>198</v>
      </c>
      <c r="E7" s="1">
        <v>4771</v>
      </c>
      <c r="F7" s="1">
        <v>201</v>
      </c>
      <c r="G7" s="1">
        <v>84</v>
      </c>
    </row>
    <row r="8" spans="1:7" x14ac:dyDescent="0.35">
      <c r="A8" s="1" t="s">
        <v>5</v>
      </c>
      <c r="B8" s="1">
        <v>13200</v>
      </c>
      <c r="C8" s="1">
        <v>2021</v>
      </c>
      <c r="D8" s="1">
        <v>326</v>
      </c>
      <c r="E8" s="1">
        <v>177</v>
      </c>
      <c r="F8" s="1">
        <v>10533</v>
      </c>
      <c r="G8" s="1">
        <v>143</v>
      </c>
    </row>
    <row r="9" spans="1:7" x14ac:dyDescent="0.35">
      <c r="A9" s="1" t="s">
        <v>6</v>
      </c>
      <c r="B9" s="1">
        <v>9093</v>
      </c>
      <c r="C9" s="1">
        <v>925</v>
      </c>
      <c r="D9" s="1">
        <v>145</v>
      </c>
      <c r="E9" s="1">
        <v>59</v>
      </c>
      <c r="F9" s="1">
        <v>83</v>
      </c>
      <c r="G9" s="1">
        <v>7881</v>
      </c>
    </row>
    <row r="10" spans="1:7" x14ac:dyDescent="0.35">
      <c r="A10" s="1" t="s">
        <v>89</v>
      </c>
      <c r="B10" s="1">
        <v>1367</v>
      </c>
      <c r="C10" s="1">
        <v>1047</v>
      </c>
      <c r="D10" s="1">
        <v>107</v>
      </c>
      <c r="E10" s="1">
        <v>54</v>
      </c>
      <c r="F10" s="1">
        <v>58</v>
      </c>
      <c r="G10" s="1">
        <v>101</v>
      </c>
    </row>
    <row r="11" spans="1:7" x14ac:dyDescent="0.35">
      <c r="A11" s="1" t="s">
        <v>23</v>
      </c>
    </row>
    <row r="12" spans="1:7" x14ac:dyDescent="0.35">
      <c r="A12" s="1" t="s">
        <v>1</v>
      </c>
      <c r="B12" s="1">
        <v>48617</v>
      </c>
      <c r="C12" s="1">
        <v>25350</v>
      </c>
      <c r="D12" s="1">
        <v>8292</v>
      </c>
      <c r="E12" s="1">
        <v>3394</v>
      </c>
      <c r="F12" s="1">
        <v>6764</v>
      </c>
      <c r="G12" s="1">
        <v>4817</v>
      </c>
    </row>
    <row r="13" spans="1:7" x14ac:dyDescent="0.35">
      <c r="A13" s="1" t="s">
        <v>2</v>
      </c>
      <c r="B13" s="1">
        <v>24875</v>
      </c>
      <c r="C13" s="1">
        <v>21434</v>
      </c>
      <c r="D13" s="1">
        <v>1258</v>
      </c>
      <c r="E13" s="1">
        <v>709</v>
      </c>
      <c r="F13" s="1">
        <v>1050</v>
      </c>
      <c r="G13" s="1">
        <v>424</v>
      </c>
    </row>
    <row r="14" spans="1:7" x14ac:dyDescent="0.35">
      <c r="A14" s="1" t="s">
        <v>3</v>
      </c>
      <c r="B14" s="1">
        <v>8339</v>
      </c>
      <c r="C14" s="1">
        <v>1331</v>
      </c>
      <c r="D14" s="1">
        <v>6630</v>
      </c>
      <c r="E14" s="1">
        <v>110</v>
      </c>
      <c r="F14" s="1">
        <v>172</v>
      </c>
      <c r="G14" s="1">
        <v>96</v>
      </c>
    </row>
    <row r="15" spans="1:7" x14ac:dyDescent="0.35">
      <c r="A15" s="1" t="s">
        <v>4</v>
      </c>
      <c r="B15" s="1">
        <v>3221</v>
      </c>
      <c r="C15" s="1">
        <v>567</v>
      </c>
      <c r="D15" s="1">
        <v>91</v>
      </c>
      <c r="E15" s="1">
        <v>2420</v>
      </c>
      <c r="F15" s="1">
        <v>103</v>
      </c>
      <c r="G15" s="1">
        <v>40</v>
      </c>
    </row>
    <row r="16" spans="1:7" x14ac:dyDescent="0.35">
      <c r="A16" s="1" t="s">
        <v>5</v>
      </c>
      <c r="B16" s="1">
        <v>6630</v>
      </c>
      <c r="C16" s="1">
        <v>952</v>
      </c>
      <c r="D16" s="1">
        <v>160</v>
      </c>
      <c r="E16" s="1">
        <v>90</v>
      </c>
      <c r="F16" s="1">
        <v>5359</v>
      </c>
      <c r="G16" s="1">
        <v>69</v>
      </c>
    </row>
    <row r="17" spans="1:7" x14ac:dyDescent="0.35">
      <c r="A17" s="1" t="s">
        <v>6</v>
      </c>
      <c r="B17" s="1">
        <v>4703</v>
      </c>
      <c r="C17" s="1">
        <v>440</v>
      </c>
      <c r="D17" s="1">
        <v>72</v>
      </c>
      <c r="E17" s="1">
        <v>29</v>
      </c>
      <c r="F17" s="1">
        <v>39</v>
      </c>
      <c r="G17" s="1">
        <v>4123</v>
      </c>
    </row>
    <row r="18" spans="1:7" x14ac:dyDescent="0.35">
      <c r="A18" s="1" t="s">
        <v>89</v>
      </c>
      <c r="B18" s="1">
        <v>848</v>
      </c>
      <c r="C18" s="1">
        <v>626</v>
      </c>
      <c r="D18" s="1">
        <v>81</v>
      </c>
      <c r="E18" s="1">
        <v>36</v>
      </c>
      <c r="F18" s="1">
        <v>40</v>
      </c>
      <c r="G18" s="1">
        <v>65</v>
      </c>
    </row>
    <row r="19" spans="1:7" x14ac:dyDescent="0.35">
      <c r="A19" s="1" t="s">
        <v>24</v>
      </c>
    </row>
    <row r="20" spans="1:7" x14ac:dyDescent="0.35">
      <c r="A20" s="1" t="s">
        <v>1</v>
      </c>
      <c r="B20" s="1">
        <v>50849</v>
      </c>
      <c r="C20" s="1">
        <v>28072</v>
      </c>
      <c r="D20" s="1">
        <v>8413</v>
      </c>
      <c r="E20" s="1">
        <v>3323</v>
      </c>
      <c r="F20" s="1">
        <v>6575</v>
      </c>
      <c r="G20" s="1">
        <v>4466</v>
      </c>
    </row>
    <row r="21" spans="1:7" x14ac:dyDescent="0.35">
      <c r="A21" s="1" t="s">
        <v>2</v>
      </c>
      <c r="B21" s="1">
        <v>27547</v>
      </c>
      <c r="C21" s="1">
        <v>23932</v>
      </c>
      <c r="D21" s="1">
        <v>1341</v>
      </c>
      <c r="E21" s="1">
        <v>733</v>
      </c>
      <c r="F21" s="1">
        <v>1073</v>
      </c>
      <c r="G21" s="1">
        <v>468</v>
      </c>
    </row>
    <row r="22" spans="1:7" x14ac:dyDescent="0.35">
      <c r="A22" s="1" t="s">
        <v>3</v>
      </c>
      <c r="B22" s="1">
        <v>8525</v>
      </c>
      <c r="C22" s="1">
        <v>1467</v>
      </c>
      <c r="D22" s="1">
        <v>6700</v>
      </c>
      <c r="E22" s="1">
        <v>104</v>
      </c>
      <c r="F22" s="1">
        <v>168</v>
      </c>
      <c r="G22" s="1">
        <v>86</v>
      </c>
    </row>
    <row r="23" spans="1:7" x14ac:dyDescent="0.35">
      <c r="A23" s="1" t="s">
        <v>4</v>
      </c>
      <c r="B23" s="1">
        <v>3296</v>
      </c>
      <c r="C23" s="1">
        <v>696</v>
      </c>
      <c r="D23" s="1">
        <v>107</v>
      </c>
      <c r="E23" s="1">
        <v>2351</v>
      </c>
      <c r="F23" s="1">
        <v>98</v>
      </c>
      <c r="G23" s="1">
        <v>44</v>
      </c>
    </row>
    <row r="24" spans="1:7" x14ac:dyDescent="0.35">
      <c r="A24" s="1" t="s">
        <v>5</v>
      </c>
      <c r="B24" s="1">
        <v>6570</v>
      </c>
      <c r="C24" s="1">
        <v>1069</v>
      </c>
      <c r="D24" s="1">
        <v>166</v>
      </c>
      <c r="E24" s="1">
        <v>87</v>
      </c>
      <c r="F24" s="1">
        <v>5174</v>
      </c>
      <c r="G24" s="1">
        <v>74</v>
      </c>
    </row>
    <row r="25" spans="1:7" x14ac:dyDescent="0.35">
      <c r="A25" s="1" t="s">
        <v>6</v>
      </c>
      <c r="B25" s="1">
        <v>4390</v>
      </c>
      <c r="C25" s="1">
        <v>485</v>
      </c>
      <c r="D25" s="1">
        <v>73</v>
      </c>
      <c r="E25" s="1">
        <v>30</v>
      </c>
      <c r="F25" s="1">
        <v>44</v>
      </c>
      <c r="G25" s="1">
        <v>3758</v>
      </c>
    </row>
    <row r="26" spans="1:7" x14ac:dyDescent="0.35">
      <c r="A26" s="1" t="s">
        <v>89</v>
      </c>
      <c r="B26" s="1">
        <v>519</v>
      </c>
      <c r="C26" s="1">
        <v>421</v>
      </c>
      <c r="D26" s="1">
        <v>26</v>
      </c>
      <c r="E26" s="1">
        <v>18</v>
      </c>
      <c r="F26" s="1">
        <v>18</v>
      </c>
      <c r="G26" s="1">
        <v>36</v>
      </c>
    </row>
    <row r="27" spans="1:7" x14ac:dyDescent="0.35">
      <c r="A27" s="41" t="s">
        <v>25</v>
      </c>
      <c r="B27" s="41"/>
      <c r="C27" s="41"/>
      <c r="D27" s="41"/>
      <c r="E27" s="41"/>
      <c r="F27" s="41"/>
      <c r="G27" s="41"/>
    </row>
  </sheetData>
  <mergeCells count="1">
    <mergeCell ref="A27:G27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80B8-9A71-4DF0-ADAF-AB56629BF51D}">
  <dimension ref="A1:G24"/>
  <sheetViews>
    <sheetView view="pageBreakPreview" zoomScale="125" zoomScaleSheetLayoutView="125" workbookViewId="0">
      <selection activeCell="A24" sqref="A24:G24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135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99466</v>
      </c>
      <c r="C4" s="1">
        <v>53422</v>
      </c>
      <c r="D4" s="1">
        <v>16705</v>
      </c>
      <c r="E4" s="1">
        <v>6717</v>
      </c>
      <c r="F4" s="1">
        <v>13339</v>
      </c>
      <c r="G4" s="1">
        <v>9283</v>
      </c>
    </row>
    <row r="5" spans="1:7" x14ac:dyDescent="0.35">
      <c r="A5" s="1" t="s">
        <v>136</v>
      </c>
      <c r="B5" s="1">
        <v>52993</v>
      </c>
      <c r="C5" s="1">
        <v>27184</v>
      </c>
      <c r="D5" s="1">
        <v>10332</v>
      </c>
      <c r="E5" s="1">
        <v>2872</v>
      </c>
      <c r="F5" s="1">
        <v>8337</v>
      </c>
      <c r="G5" s="1">
        <v>4268</v>
      </c>
    </row>
    <row r="6" spans="1:7" x14ac:dyDescent="0.35">
      <c r="A6" s="1" t="s">
        <v>137</v>
      </c>
      <c r="B6" s="1">
        <v>28843</v>
      </c>
      <c r="C6" s="1">
        <v>18151</v>
      </c>
      <c r="D6" s="1">
        <v>2997</v>
      </c>
      <c r="E6" s="1">
        <v>1888</v>
      </c>
      <c r="F6" s="1">
        <v>2210</v>
      </c>
      <c r="G6" s="1">
        <v>3597</v>
      </c>
    </row>
    <row r="7" spans="1:7" x14ac:dyDescent="0.35">
      <c r="A7" s="1" t="s">
        <v>138</v>
      </c>
      <c r="B7" s="1">
        <v>5297</v>
      </c>
      <c r="C7" s="1">
        <v>2404</v>
      </c>
      <c r="D7" s="1">
        <v>1144</v>
      </c>
      <c r="E7" s="1">
        <v>481</v>
      </c>
      <c r="F7" s="1">
        <v>1065</v>
      </c>
      <c r="G7" s="1">
        <v>203</v>
      </c>
    </row>
    <row r="8" spans="1:7" x14ac:dyDescent="0.35">
      <c r="A8" s="1" t="s">
        <v>139</v>
      </c>
      <c r="B8" s="1">
        <v>8297</v>
      </c>
      <c r="C8" s="1">
        <v>4127</v>
      </c>
      <c r="D8" s="1">
        <v>1465</v>
      </c>
      <c r="E8" s="1">
        <v>915</v>
      </c>
      <c r="F8" s="1">
        <v>1165</v>
      </c>
      <c r="G8" s="1">
        <v>625</v>
      </c>
    </row>
    <row r="9" spans="1:7" x14ac:dyDescent="0.35">
      <c r="A9" s="1" t="s">
        <v>140</v>
      </c>
      <c r="B9" s="1">
        <v>4036</v>
      </c>
      <c r="C9" s="1">
        <v>1556</v>
      </c>
      <c r="D9" s="1">
        <v>767</v>
      </c>
      <c r="E9" s="1">
        <v>561</v>
      </c>
      <c r="F9" s="1">
        <v>562</v>
      </c>
      <c r="G9" s="1">
        <v>590</v>
      </c>
    </row>
    <row r="10" spans="1:7" x14ac:dyDescent="0.35">
      <c r="A10" s="1" t="s">
        <v>23</v>
      </c>
    </row>
    <row r="11" spans="1:7" x14ac:dyDescent="0.35">
      <c r="A11" s="1" t="s">
        <v>1</v>
      </c>
      <c r="B11" s="1">
        <v>48617</v>
      </c>
      <c r="C11" s="1">
        <v>25350</v>
      </c>
      <c r="D11" s="1">
        <v>8292</v>
      </c>
      <c r="E11" s="1">
        <v>3394</v>
      </c>
      <c r="F11" s="1">
        <v>6764</v>
      </c>
      <c r="G11" s="1">
        <v>4817</v>
      </c>
    </row>
    <row r="12" spans="1:7" x14ac:dyDescent="0.35">
      <c r="A12" s="1" t="s">
        <v>136</v>
      </c>
      <c r="B12" s="1">
        <v>26686</v>
      </c>
      <c r="C12" s="1">
        <v>13373</v>
      </c>
      <c r="D12" s="1">
        <v>5222</v>
      </c>
      <c r="E12" s="1">
        <v>1518</v>
      </c>
      <c r="F12" s="1">
        <v>4289</v>
      </c>
      <c r="G12" s="1">
        <v>2284</v>
      </c>
    </row>
    <row r="13" spans="1:7" x14ac:dyDescent="0.35">
      <c r="A13" s="1" t="s">
        <v>137</v>
      </c>
      <c r="B13" s="1">
        <v>13255</v>
      </c>
      <c r="C13" s="1">
        <v>8046</v>
      </c>
      <c r="D13" s="1">
        <v>1410</v>
      </c>
      <c r="E13" s="1">
        <v>901</v>
      </c>
      <c r="F13" s="1">
        <v>1063</v>
      </c>
      <c r="G13" s="1">
        <v>1835</v>
      </c>
    </row>
    <row r="14" spans="1:7" x14ac:dyDescent="0.35">
      <c r="A14" s="1" t="s">
        <v>138</v>
      </c>
      <c r="B14" s="1">
        <v>2651</v>
      </c>
      <c r="C14" s="1">
        <v>1231</v>
      </c>
      <c r="D14" s="1">
        <v>555</v>
      </c>
      <c r="E14" s="1">
        <v>243</v>
      </c>
      <c r="F14" s="1">
        <v>535</v>
      </c>
      <c r="G14" s="1">
        <v>87</v>
      </c>
    </row>
    <row r="15" spans="1:7" x14ac:dyDescent="0.35">
      <c r="A15" s="1" t="s">
        <v>139</v>
      </c>
      <c r="B15" s="1">
        <v>4078</v>
      </c>
      <c r="C15" s="1">
        <v>1951</v>
      </c>
      <c r="D15" s="1">
        <v>746</v>
      </c>
      <c r="E15" s="1">
        <v>472</v>
      </c>
      <c r="F15" s="1">
        <v>596</v>
      </c>
      <c r="G15" s="1">
        <v>313</v>
      </c>
    </row>
    <row r="16" spans="1:7" x14ac:dyDescent="0.35">
      <c r="A16" s="1" t="s">
        <v>140</v>
      </c>
      <c r="B16" s="1">
        <v>1947</v>
      </c>
      <c r="C16" s="1">
        <v>749</v>
      </c>
      <c r="D16" s="1">
        <v>359</v>
      </c>
      <c r="E16" s="1">
        <v>260</v>
      </c>
      <c r="F16" s="1">
        <v>281</v>
      </c>
      <c r="G16" s="1">
        <v>298</v>
      </c>
    </row>
    <row r="17" spans="1:7" x14ac:dyDescent="0.35">
      <c r="A17" s="1" t="s">
        <v>24</v>
      </c>
    </row>
    <row r="18" spans="1:7" x14ac:dyDescent="0.35">
      <c r="A18" s="1" t="s">
        <v>1</v>
      </c>
      <c r="B18" s="1">
        <v>50849</v>
      </c>
      <c r="C18" s="1">
        <v>28072</v>
      </c>
      <c r="D18" s="1">
        <v>8413</v>
      </c>
      <c r="E18" s="1">
        <v>3323</v>
      </c>
      <c r="F18" s="1">
        <v>6575</v>
      </c>
      <c r="G18" s="1">
        <v>4466</v>
      </c>
    </row>
    <row r="19" spans="1:7" x14ac:dyDescent="0.35">
      <c r="A19" s="1" t="s">
        <v>136</v>
      </c>
      <c r="B19" s="1">
        <v>26307</v>
      </c>
      <c r="C19" s="1">
        <v>13811</v>
      </c>
      <c r="D19" s="1">
        <v>5110</v>
      </c>
      <c r="E19" s="1">
        <v>1354</v>
      </c>
      <c r="F19" s="1">
        <v>4048</v>
      </c>
      <c r="G19" s="1">
        <v>1984</v>
      </c>
    </row>
    <row r="20" spans="1:7" x14ac:dyDescent="0.35">
      <c r="A20" s="1" t="s">
        <v>137</v>
      </c>
      <c r="B20" s="1">
        <v>15588</v>
      </c>
      <c r="C20" s="1">
        <v>10105</v>
      </c>
      <c r="D20" s="1">
        <v>1587</v>
      </c>
      <c r="E20" s="1">
        <v>987</v>
      </c>
      <c r="F20" s="1">
        <v>1147</v>
      </c>
      <c r="G20" s="1">
        <v>1762</v>
      </c>
    </row>
    <row r="21" spans="1:7" x14ac:dyDescent="0.35">
      <c r="A21" s="1" t="s">
        <v>138</v>
      </c>
      <c r="B21" s="1">
        <v>2646</v>
      </c>
      <c r="C21" s="1">
        <v>1173</v>
      </c>
      <c r="D21" s="1">
        <v>589</v>
      </c>
      <c r="E21" s="1">
        <v>238</v>
      </c>
      <c r="F21" s="1">
        <v>530</v>
      </c>
      <c r="G21" s="1">
        <v>116</v>
      </c>
    </row>
    <row r="22" spans="1:7" x14ac:dyDescent="0.35">
      <c r="A22" s="1" t="s">
        <v>139</v>
      </c>
      <c r="B22" s="1">
        <v>4219</v>
      </c>
      <c r="C22" s="1">
        <v>2176</v>
      </c>
      <c r="D22" s="1">
        <v>719</v>
      </c>
      <c r="E22" s="1">
        <v>443</v>
      </c>
      <c r="F22" s="1">
        <v>569</v>
      </c>
      <c r="G22" s="1">
        <v>312</v>
      </c>
    </row>
    <row r="23" spans="1:7" x14ac:dyDescent="0.35">
      <c r="A23" s="1" t="s">
        <v>140</v>
      </c>
      <c r="B23" s="1">
        <v>2089</v>
      </c>
      <c r="C23" s="1">
        <v>807</v>
      </c>
      <c r="D23" s="1">
        <v>408</v>
      </c>
      <c r="E23" s="1">
        <v>301</v>
      </c>
      <c r="F23" s="1">
        <v>281</v>
      </c>
      <c r="G23" s="1">
        <v>292</v>
      </c>
    </row>
    <row r="24" spans="1:7" x14ac:dyDescent="0.35">
      <c r="A24" s="41" t="s">
        <v>25</v>
      </c>
      <c r="B24" s="41"/>
      <c r="C24" s="41"/>
      <c r="D24" s="41"/>
      <c r="E24" s="41"/>
      <c r="F24" s="41"/>
      <c r="G24" s="41"/>
    </row>
  </sheetData>
  <mergeCells count="1">
    <mergeCell ref="A24:G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C0216-FFD2-4C77-B325-10BB810F1B53}">
  <dimension ref="A1:X67"/>
  <sheetViews>
    <sheetView view="pageBreakPreview" topLeftCell="A37" zoomScale="125" zoomScaleSheetLayoutView="125" workbookViewId="0">
      <selection activeCell="A67" sqref="A67:G67"/>
    </sheetView>
  </sheetViews>
  <sheetFormatPr defaultColWidth="9.35546875" defaultRowHeight="9.6" customHeight="1" x14ac:dyDescent="0.35"/>
  <cols>
    <col min="1" max="1" width="28" style="30" customWidth="1"/>
    <col min="2" max="7" width="15.140625" style="1" customWidth="1"/>
    <col min="8" max="14" width="9.35546875" style="13"/>
    <col min="15" max="15" width="12.5" style="13" customWidth="1"/>
    <col min="16" max="16384" width="9.35546875" style="13"/>
  </cols>
  <sheetData>
    <row r="1" spans="1:24" ht="9.6" customHeight="1" x14ac:dyDescent="0.35">
      <c r="A1" s="30" t="s">
        <v>0</v>
      </c>
    </row>
    <row r="2" spans="1:24" ht="9.6" customHeight="1" x14ac:dyDescent="0.35">
      <c r="A2" s="31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  <c r="I2" s="21"/>
      <c r="J2" s="22"/>
      <c r="K2" s="23" t="s">
        <v>317</v>
      </c>
      <c r="L2" s="23"/>
      <c r="M2" s="23"/>
      <c r="N2" s="23"/>
      <c r="O2" s="5" t="s">
        <v>319</v>
      </c>
    </row>
    <row r="3" spans="1:24" ht="9.6" customHeight="1" x14ac:dyDescent="0.35">
      <c r="A3" s="30" t="s">
        <v>7</v>
      </c>
      <c r="I3" s="24"/>
      <c r="J3" s="7" t="s">
        <v>1</v>
      </c>
      <c r="K3" s="7" t="s">
        <v>318</v>
      </c>
      <c r="L3" s="7" t="s">
        <v>3</v>
      </c>
      <c r="M3" s="7" t="s">
        <v>4</v>
      </c>
      <c r="N3" s="7" t="s">
        <v>5</v>
      </c>
      <c r="O3" s="8" t="s">
        <v>320</v>
      </c>
      <c r="S3" s="7" t="s">
        <v>1</v>
      </c>
      <c r="T3" s="7" t="s">
        <v>339</v>
      </c>
      <c r="U3" s="7" t="s">
        <v>3</v>
      </c>
      <c r="V3" s="7" t="s">
        <v>4</v>
      </c>
      <c r="W3" s="7" t="s">
        <v>5</v>
      </c>
      <c r="X3" s="8" t="s">
        <v>340</v>
      </c>
    </row>
    <row r="4" spans="1:24" ht="9.6" customHeight="1" x14ac:dyDescent="0.35">
      <c r="A4" s="30" t="s">
        <v>1</v>
      </c>
      <c r="B4" s="1">
        <v>119438</v>
      </c>
      <c r="C4" s="1">
        <v>63072</v>
      </c>
      <c r="D4" s="1">
        <v>20735</v>
      </c>
      <c r="E4" s="1">
        <v>8344</v>
      </c>
      <c r="F4" s="1">
        <v>15994</v>
      </c>
      <c r="G4" s="1">
        <v>11293</v>
      </c>
      <c r="I4" s="13" t="s">
        <v>7</v>
      </c>
      <c r="J4" s="1">
        <v>119438</v>
      </c>
      <c r="K4" s="1">
        <v>63072</v>
      </c>
      <c r="L4" s="1">
        <v>20735</v>
      </c>
      <c r="M4" s="1">
        <v>8344</v>
      </c>
      <c r="N4" s="1">
        <v>15994</v>
      </c>
      <c r="O4" s="1">
        <v>11293</v>
      </c>
      <c r="P4" s="1"/>
      <c r="R4" s="13" t="s">
        <v>312</v>
      </c>
      <c r="S4" s="1">
        <v>42920</v>
      </c>
      <c r="T4" s="1">
        <v>21645</v>
      </c>
      <c r="U4" s="1">
        <v>8025</v>
      </c>
      <c r="V4" s="1">
        <v>3048</v>
      </c>
      <c r="W4" s="1">
        <v>5781</v>
      </c>
      <c r="X4" s="1">
        <v>4421</v>
      </c>
    </row>
    <row r="5" spans="1:24" ht="9.6" customHeight="1" x14ac:dyDescent="0.35">
      <c r="A5" s="30" t="s">
        <v>8</v>
      </c>
      <c r="B5" s="1">
        <v>15325</v>
      </c>
      <c r="C5" s="1">
        <v>8288</v>
      </c>
      <c r="D5" s="1">
        <v>2655</v>
      </c>
      <c r="E5" s="1">
        <v>1026</v>
      </c>
      <c r="F5" s="1">
        <v>1868</v>
      </c>
      <c r="G5" s="1">
        <v>1488</v>
      </c>
      <c r="I5" s="13" t="s">
        <v>312</v>
      </c>
      <c r="J5" s="1">
        <v>42920</v>
      </c>
      <c r="K5" s="1">
        <v>21645</v>
      </c>
      <c r="L5" s="1">
        <v>8025</v>
      </c>
      <c r="M5" s="1">
        <v>3048</v>
      </c>
      <c r="N5" s="1">
        <v>5781</v>
      </c>
      <c r="O5" s="1">
        <v>4421</v>
      </c>
      <c r="P5" s="1"/>
      <c r="R5" s="13" t="s">
        <v>313</v>
      </c>
      <c r="S5" s="1">
        <v>31437</v>
      </c>
      <c r="T5" s="1">
        <v>18061</v>
      </c>
      <c r="U5" s="1">
        <v>5193</v>
      </c>
      <c r="V5" s="1">
        <v>1967</v>
      </c>
      <c r="W5" s="1">
        <v>3684</v>
      </c>
      <c r="X5" s="1">
        <v>2532</v>
      </c>
    </row>
    <row r="6" spans="1:24" ht="9.6" customHeight="1" x14ac:dyDescent="0.35">
      <c r="A6" s="30" t="s">
        <v>342</v>
      </c>
      <c r="B6" s="1">
        <v>14368</v>
      </c>
      <c r="C6" s="1">
        <v>6908</v>
      </c>
      <c r="D6" s="1">
        <v>2848</v>
      </c>
      <c r="E6" s="1">
        <v>1081</v>
      </c>
      <c r="F6" s="1">
        <v>1988</v>
      </c>
      <c r="G6" s="1">
        <v>1543</v>
      </c>
      <c r="I6" s="13" t="s">
        <v>313</v>
      </c>
      <c r="J6" s="1">
        <v>31437</v>
      </c>
      <c r="K6" s="1">
        <v>18061</v>
      </c>
      <c r="L6" s="1">
        <v>5193</v>
      </c>
      <c r="M6" s="1">
        <v>1967</v>
      </c>
      <c r="N6" s="1">
        <v>3684</v>
      </c>
      <c r="O6" s="1">
        <v>2532</v>
      </c>
      <c r="P6" s="1"/>
      <c r="R6" s="13" t="s">
        <v>314</v>
      </c>
      <c r="S6" s="1">
        <v>23244</v>
      </c>
      <c r="T6" s="1">
        <v>12390</v>
      </c>
      <c r="U6" s="1">
        <v>3859</v>
      </c>
      <c r="V6" s="1">
        <v>1658</v>
      </c>
      <c r="W6" s="1">
        <v>2980</v>
      </c>
      <c r="X6" s="1">
        <v>2357</v>
      </c>
    </row>
    <row r="7" spans="1:24" ht="9.6" customHeight="1" x14ac:dyDescent="0.35">
      <c r="A7" s="30" t="s">
        <v>343</v>
      </c>
      <c r="B7" s="1">
        <v>13227</v>
      </c>
      <c r="C7" s="1">
        <v>6449</v>
      </c>
      <c r="D7" s="1">
        <v>2522</v>
      </c>
      <c r="E7" s="1">
        <v>941</v>
      </c>
      <c r="F7" s="1">
        <v>1925</v>
      </c>
      <c r="G7" s="1">
        <v>1390</v>
      </c>
      <c r="I7" s="13" t="s">
        <v>314</v>
      </c>
      <c r="J7" s="1">
        <v>23244</v>
      </c>
      <c r="K7" s="1">
        <v>12390</v>
      </c>
      <c r="L7" s="1">
        <v>3859</v>
      </c>
      <c r="M7" s="1">
        <v>1658</v>
      </c>
      <c r="N7" s="1">
        <v>2980</v>
      </c>
      <c r="O7" s="1">
        <v>2357</v>
      </c>
      <c r="P7" s="1"/>
      <c r="R7" s="13" t="s">
        <v>315</v>
      </c>
      <c r="S7" s="1">
        <v>14194</v>
      </c>
      <c r="T7" s="1">
        <v>7153</v>
      </c>
      <c r="U7" s="1">
        <v>2297</v>
      </c>
      <c r="V7" s="1">
        <v>1092</v>
      </c>
      <c r="W7" s="1">
        <v>2260</v>
      </c>
      <c r="X7" s="1">
        <v>1392</v>
      </c>
    </row>
    <row r="8" spans="1:24" ht="9.6" customHeight="1" x14ac:dyDescent="0.35">
      <c r="A8" s="30" t="s">
        <v>9</v>
      </c>
      <c r="B8" s="1">
        <v>10300</v>
      </c>
      <c r="C8" s="1">
        <v>5645</v>
      </c>
      <c r="D8" s="1">
        <v>2054</v>
      </c>
      <c r="E8" s="1">
        <v>733</v>
      </c>
      <c r="F8" s="1">
        <v>1227</v>
      </c>
      <c r="G8" s="1">
        <v>641</v>
      </c>
      <c r="I8" s="13" t="s">
        <v>315</v>
      </c>
      <c r="J8" s="1">
        <v>14194</v>
      </c>
      <c r="K8" s="1">
        <v>7153</v>
      </c>
      <c r="L8" s="1">
        <v>2297</v>
      </c>
      <c r="M8" s="1">
        <v>1092</v>
      </c>
      <c r="N8" s="1">
        <v>2260</v>
      </c>
      <c r="O8" s="1">
        <v>1392</v>
      </c>
      <c r="P8" s="1"/>
      <c r="R8" s="13" t="s">
        <v>316</v>
      </c>
      <c r="S8" s="1">
        <v>7643</v>
      </c>
      <c r="T8" s="1">
        <v>3823</v>
      </c>
      <c r="U8" s="1">
        <v>1361</v>
      </c>
      <c r="V8" s="1">
        <v>579</v>
      </c>
      <c r="W8" s="1">
        <v>1289</v>
      </c>
      <c r="X8" s="1">
        <v>591</v>
      </c>
    </row>
    <row r="9" spans="1:24" ht="9.6" customHeight="1" x14ac:dyDescent="0.35">
      <c r="A9" s="30" t="s">
        <v>10</v>
      </c>
      <c r="B9" s="1">
        <v>11096</v>
      </c>
      <c r="C9" s="1">
        <v>6633</v>
      </c>
      <c r="D9" s="1">
        <v>1616</v>
      </c>
      <c r="E9" s="1">
        <v>600</v>
      </c>
      <c r="F9" s="1">
        <v>1301</v>
      </c>
      <c r="G9" s="1">
        <v>946</v>
      </c>
      <c r="I9" s="13" t="s">
        <v>316</v>
      </c>
      <c r="J9" s="1">
        <v>7643</v>
      </c>
      <c r="K9" s="1">
        <v>3823</v>
      </c>
      <c r="L9" s="1">
        <v>1361</v>
      </c>
      <c r="M9" s="1">
        <v>579</v>
      </c>
      <c r="N9" s="1">
        <v>1289</v>
      </c>
      <c r="O9" s="1">
        <v>591</v>
      </c>
      <c r="P9" s="1"/>
    </row>
    <row r="10" spans="1:24" ht="9.6" customHeight="1" x14ac:dyDescent="0.35">
      <c r="A10" s="30" t="s">
        <v>11</v>
      </c>
      <c r="B10" s="1">
        <v>10041</v>
      </c>
      <c r="C10" s="1">
        <v>5783</v>
      </c>
      <c r="D10" s="1">
        <v>1523</v>
      </c>
      <c r="E10" s="1">
        <v>634</v>
      </c>
      <c r="F10" s="1">
        <v>1156</v>
      </c>
      <c r="G10" s="1">
        <v>945</v>
      </c>
      <c r="I10" s="13" t="s">
        <v>321</v>
      </c>
    </row>
    <row r="11" spans="1:24" ht="9.6" customHeight="1" x14ac:dyDescent="0.35">
      <c r="A11" s="30" t="s">
        <v>12</v>
      </c>
      <c r="B11" s="1">
        <v>9260</v>
      </c>
      <c r="C11" s="1">
        <v>4999</v>
      </c>
      <c r="D11" s="1">
        <v>1560</v>
      </c>
      <c r="E11" s="1">
        <v>643</v>
      </c>
      <c r="F11" s="1">
        <v>1141</v>
      </c>
      <c r="G11" s="1">
        <v>917</v>
      </c>
      <c r="I11" s="13" t="s">
        <v>7</v>
      </c>
      <c r="J11" s="14">
        <f>J4*100/J$4</f>
        <v>100</v>
      </c>
      <c r="K11" s="14">
        <f t="shared" ref="K11:O11" si="0">K4*100/K$4</f>
        <v>100</v>
      </c>
      <c r="L11" s="14">
        <f t="shared" si="0"/>
        <v>100</v>
      </c>
      <c r="M11" s="14">
        <f t="shared" si="0"/>
        <v>100</v>
      </c>
      <c r="N11" s="14">
        <f t="shared" si="0"/>
        <v>100</v>
      </c>
      <c r="O11" s="14">
        <f t="shared" si="0"/>
        <v>100</v>
      </c>
    </row>
    <row r="12" spans="1:24" ht="9.6" customHeight="1" x14ac:dyDescent="0.35">
      <c r="A12" s="30" t="s">
        <v>13</v>
      </c>
      <c r="B12" s="1">
        <v>7849</v>
      </c>
      <c r="C12" s="1">
        <v>4194</v>
      </c>
      <c r="D12" s="1">
        <v>1273</v>
      </c>
      <c r="E12" s="1">
        <v>547</v>
      </c>
      <c r="F12" s="1">
        <v>998</v>
      </c>
      <c r="G12" s="1">
        <v>837</v>
      </c>
      <c r="I12" s="13" t="s">
        <v>312</v>
      </c>
      <c r="J12" s="14">
        <f t="shared" ref="J12:O16" si="1">J5*100/J$4</f>
        <v>35.934962072372279</v>
      </c>
      <c r="K12" s="14">
        <f t="shared" si="1"/>
        <v>34.317922374429223</v>
      </c>
      <c r="L12" s="14">
        <f t="shared" si="1"/>
        <v>38.702676633711114</v>
      </c>
      <c r="M12" s="14">
        <f t="shared" si="1"/>
        <v>36.529242569511027</v>
      </c>
      <c r="N12" s="14">
        <f t="shared" si="1"/>
        <v>36.144804301613107</v>
      </c>
      <c r="O12" s="14">
        <f t="shared" si="1"/>
        <v>39.148144868502612</v>
      </c>
    </row>
    <row r="13" spans="1:24" ht="9.6" customHeight="1" x14ac:dyDescent="0.35">
      <c r="A13" s="30" t="s">
        <v>14</v>
      </c>
      <c r="B13" s="1">
        <v>6135</v>
      </c>
      <c r="C13" s="1">
        <v>3197</v>
      </c>
      <c r="D13" s="1">
        <v>1026</v>
      </c>
      <c r="E13" s="1">
        <v>468</v>
      </c>
      <c r="F13" s="1">
        <v>841</v>
      </c>
      <c r="G13" s="1">
        <v>603</v>
      </c>
      <c r="I13" s="13" t="s">
        <v>313</v>
      </c>
      <c r="J13" s="14">
        <f t="shared" si="1"/>
        <v>26.320768934509957</v>
      </c>
      <c r="K13" s="14">
        <f t="shared" si="1"/>
        <v>28.635527650938609</v>
      </c>
      <c r="L13" s="14">
        <f t="shared" si="1"/>
        <v>25.04461056185194</v>
      </c>
      <c r="M13" s="14">
        <f t="shared" si="1"/>
        <v>23.573825503355703</v>
      </c>
      <c r="N13" s="14">
        <f t="shared" si="1"/>
        <v>23.033637614105288</v>
      </c>
      <c r="O13" s="14">
        <f t="shared" si="1"/>
        <v>22.420968741698399</v>
      </c>
    </row>
    <row r="14" spans="1:24" ht="9.6" customHeight="1" x14ac:dyDescent="0.35">
      <c r="A14" s="30" t="s">
        <v>15</v>
      </c>
      <c r="B14" s="1">
        <v>4857</v>
      </c>
      <c r="C14" s="1">
        <v>2487</v>
      </c>
      <c r="D14" s="1">
        <v>806</v>
      </c>
      <c r="E14" s="1">
        <v>357</v>
      </c>
      <c r="F14" s="1">
        <v>700</v>
      </c>
      <c r="G14" s="1">
        <v>507</v>
      </c>
      <c r="I14" s="13" t="s">
        <v>314</v>
      </c>
      <c r="J14" s="14">
        <f t="shared" si="1"/>
        <v>19.461143019809441</v>
      </c>
      <c r="K14" s="14">
        <f t="shared" si="1"/>
        <v>19.644216133942162</v>
      </c>
      <c r="L14" s="14">
        <f t="shared" si="1"/>
        <v>18.611044128285506</v>
      </c>
      <c r="M14" s="14">
        <f t="shared" si="1"/>
        <v>19.870565675934802</v>
      </c>
      <c r="N14" s="14">
        <f t="shared" si="1"/>
        <v>18.631986995123171</v>
      </c>
      <c r="O14" s="14">
        <f t="shared" si="1"/>
        <v>20.871336225980695</v>
      </c>
    </row>
    <row r="15" spans="1:24" ht="9.6" customHeight="1" x14ac:dyDescent="0.35">
      <c r="A15" s="30" t="s">
        <v>16</v>
      </c>
      <c r="B15" s="1">
        <v>5199</v>
      </c>
      <c r="C15" s="1">
        <v>2619</v>
      </c>
      <c r="D15" s="1">
        <v>826</v>
      </c>
      <c r="E15" s="1">
        <v>410</v>
      </c>
      <c r="F15" s="1">
        <v>855</v>
      </c>
      <c r="G15" s="1">
        <v>489</v>
      </c>
      <c r="I15" s="13" t="s">
        <v>315</v>
      </c>
      <c r="J15" s="14">
        <f t="shared" si="1"/>
        <v>11.883990019926657</v>
      </c>
      <c r="K15" s="14">
        <f t="shared" si="1"/>
        <v>11.341007102993405</v>
      </c>
      <c r="L15" s="14">
        <f t="shared" si="1"/>
        <v>11.077887629611768</v>
      </c>
      <c r="M15" s="14">
        <f t="shared" si="1"/>
        <v>13.087248322147651</v>
      </c>
      <c r="N15" s="14">
        <f t="shared" si="1"/>
        <v>14.130298862073278</v>
      </c>
      <c r="O15" s="14">
        <f t="shared" si="1"/>
        <v>12.326219782165943</v>
      </c>
    </row>
    <row r="16" spans="1:24" ht="9.6" customHeight="1" x14ac:dyDescent="0.35">
      <c r="A16" s="30" t="s">
        <v>17</v>
      </c>
      <c r="B16" s="1">
        <v>4138</v>
      </c>
      <c r="C16" s="1">
        <v>2047</v>
      </c>
      <c r="D16" s="1">
        <v>665</v>
      </c>
      <c r="E16" s="1">
        <v>325</v>
      </c>
      <c r="F16" s="1">
        <v>705</v>
      </c>
      <c r="G16" s="1">
        <v>396</v>
      </c>
      <c r="I16" s="13" t="s">
        <v>316</v>
      </c>
      <c r="J16" s="14">
        <f t="shared" si="1"/>
        <v>6.3991359533816707</v>
      </c>
      <c r="K16" s="14">
        <f t="shared" si="1"/>
        <v>6.0613267376966009</v>
      </c>
      <c r="L16" s="14">
        <f t="shared" si="1"/>
        <v>6.5637810465396669</v>
      </c>
      <c r="M16" s="14">
        <f t="shared" si="1"/>
        <v>6.9391179290508154</v>
      </c>
      <c r="N16" s="14">
        <f t="shared" si="1"/>
        <v>8.0592722270851578</v>
      </c>
      <c r="O16" s="14">
        <f t="shared" si="1"/>
        <v>5.2333303816523511</v>
      </c>
    </row>
    <row r="17" spans="1:15" ht="9.6" customHeight="1" x14ac:dyDescent="0.35">
      <c r="A17" s="30" t="s">
        <v>18</v>
      </c>
      <c r="B17" s="1">
        <v>3062</v>
      </c>
      <c r="C17" s="1">
        <v>1558</v>
      </c>
      <c r="D17" s="1">
        <v>556</v>
      </c>
      <c r="E17" s="1">
        <v>220</v>
      </c>
      <c r="F17" s="1">
        <v>468</v>
      </c>
      <c r="G17" s="1">
        <v>260</v>
      </c>
      <c r="I17" s="15" t="s">
        <v>25</v>
      </c>
      <c r="J17" s="15"/>
      <c r="K17" s="15"/>
      <c r="L17" s="15"/>
      <c r="M17" s="15"/>
      <c r="N17" s="15"/>
      <c r="O17" s="15"/>
    </row>
    <row r="18" spans="1:15" ht="9.6" customHeight="1" x14ac:dyDescent="0.35">
      <c r="A18" s="30" t="s">
        <v>19</v>
      </c>
      <c r="B18" s="1">
        <v>2068</v>
      </c>
      <c r="C18" s="1">
        <v>1072</v>
      </c>
      <c r="D18" s="1">
        <v>346</v>
      </c>
      <c r="E18" s="1">
        <v>157</v>
      </c>
      <c r="F18" s="1">
        <v>326</v>
      </c>
      <c r="G18" s="1">
        <v>167</v>
      </c>
    </row>
    <row r="19" spans="1:15" ht="9.6" customHeight="1" x14ac:dyDescent="0.35">
      <c r="A19" s="30" t="s">
        <v>20</v>
      </c>
      <c r="B19" s="1">
        <v>1327</v>
      </c>
      <c r="C19" s="1">
        <v>652</v>
      </c>
      <c r="D19" s="1">
        <v>238</v>
      </c>
      <c r="E19" s="1">
        <v>100</v>
      </c>
      <c r="F19" s="1">
        <v>262</v>
      </c>
      <c r="G19" s="1">
        <v>75</v>
      </c>
    </row>
    <row r="20" spans="1:15" ht="9.6" customHeight="1" x14ac:dyDescent="0.35">
      <c r="A20" s="30" t="s">
        <v>21</v>
      </c>
      <c r="B20" s="1">
        <v>1186</v>
      </c>
      <c r="C20" s="1">
        <v>541</v>
      </c>
      <c r="D20" s="1">
        <v>221</v>
      </c>
      <c r="E20" s="1">
        <v>102</v>
      </c>
      <c r="F20" s="1">
        <v>233</v>
      </c>
      <c r="G20" s="1">
        <v>89</v>
      </c>
    </row>
    <row r="21" spans="1:15" ht="9.6" customHeight="1" x14ac:dyDescent="0.35">
      <c r="A21" s="30" t="s">
        <v>22</v>
      </c>
      <c r="B21" s="2">
        <v>22.9</v>
      </c>
      <c r="C21" s="2">
        <v>23.2</v>
      </c>
      <c r="D21" s="2">
        <v>20.9</v>
      </c>
      <c r="E21" s="2">
        <v>23.3</v>
      </c>
      <c r="F21" s="2">
        <v>23.8</v>
      </c>
      <c r="G21" s="2">
        <v>23.1</v>
      </c>
    </row>
    <row r="22" spans="1:15" ht="9.6" customHeight="1" x14ac:dyDescent="0.35">
      <c r="B22" s="2"/>
      <c r="C22" s="2"/>
      <c r="D22" s="2"/>
      <c r="E22" s="2"/>
      <c r="F22" s="2"/>
      <c r="G22" s="2"/>
    </row>
    <row r="23" spans="1:15" ht="9.6" customHeight="1" x14ac:dyDescent="0.35">
      <c r="A23" s="30" t="s">
        <v>299</v>
      </c>
      <c r="B23" s="1">
        <f>SUM(B5:B7)</f>
        <v>42920</v>
      </c>
      <c r="C23" s="1">
        <f t="shared" ref="C23:G23" si="2">SUM(C5:C7)</f>
        <v>21645</v>
      </c>
      <c r="D23" s="1">
        <f t="shared" si="2"/>
        <v>8025</v>
      </c>
      <c r="E23" s="1">
        <f t="shared" si="2"/>
        <v>3048</v>
      </c>
      <c r="F23" s="1">
        <f t="shared" si="2"/>
        <v>5781</v>
      </c>
      <c r="G23" s="1">
        <f t="shared" si="2"/>
        <v>4421</v>
      </c>
    </row>
    <row r="24" spans="1:15" ht="9.6" customHeight="1" x14ac:dyDescent="0.35">
      <c r="A24" s="30" t="s">
        <v>300</v>
      </c>
      <c r="B24" s="1">
        <f>SUM(B8:B17)</f>
        <v>71937</v>
      </c>
      <c r="C24" s="1">
        <f t="shared" ref="C24:G24" si="3">SUM(C8:C17)</f>
        <v>39162</v>
      </c>
      <c r="D24" s="1">
        <f t="shared" si="3"/>
        <v>11905</v>
      </c>
      <c r="E24" s="1">
        <f t="shared" si="3"/>
        <v>4937</v>
      </c>
      <c r="F24" s="1">
        <f t="shared" si="3"/>
        <v>9392</v>
      </c>
      <c r="G24" s="1">
        <f t="shared" si="3"/>
        <v>6541</v>
      </c>
    </row>
    <row r="25" spans="1:15" ht="9.6" customHeight="1" x14ac:dyDescent="0.35">
      <c r="A25" s="30" t="s">
        <v>301</v>
      </c>
      <c r="B25" s="1">
        <f>SUM(B18:B20)</f>
        <v>4581</v>
      </c>
      <c r="C25" s="1">
        <f t="shared" ref="C25:G25" si="4">SUM(C18:C20)</f>
        <v>2265</v>
      </c>
      <c r="D25" s="1">
        <f t="shared" si="4"/>
        <v>805</v>
      </c>
      <c r="E25" s="1">
        <f t="shared" si="4"/>
        <v>359</v>
      </c>
      <c r="F25" s="1">
        <f t="shared" si="4"/>
        <v>821</v>
      </c>
      <c r="G25" s="1">
        <f t="shared" si="4"/>
        <v>331</v>
      </c>
    </row>
    <row r="26" spans="1:15" ht="9.6" customHeight="1" x14ac:dyDescent="0.35">
      <c r="A26" s="30" t="s">
        <v>302</v>
      </c>
      <c r="B26" s="2">
        <f>B23*100/B24</f>
        <v>59.663316513060039</v>
      </c>
      <c r="C26" s="2">
        <f t="shared" ref="C26:G26" si="5">C23*100/C24</f>
        <v>55.270415198406617</v>
      </c>
      <c r="D26" s="2">
        <f t="shared" si="5"/>
        <v>67.408651826963464</v>
      </c>
      <c r="E26" s="2">
        <f t="shared" si="5"/>
        <v>61.737897508608469</v>
      </c>
      <c r="F26" s="2">
        <f t="shared" si="5"/>
        <v>61.552385008517888</v>
      </c>
      <c r="G26" s="2">
        <f t="shared" si="5"/>
        <v>67.589053661519642</v>
      </c>
    </row>
    <row r="27" spans="1:15" ht="9.6" customHeight="1" x14ac:dyDescent="0.35">
      <c r="A27" s="30" t="s">
        <v>303</v>
      </c>
      <c r="B27" s="2">
        <f>B25*100/B24</f>
        <v>6.3680720630551733</v>
      </c>
      <c r="C27" s="2">
        <f t="shared" ref="C27:G27" si="6">C25*100/C24</f>
        <v>5.7836678412747053</v>
      </c>
      <c r="D27" s="2">
        <f t="shared" si="6"/>
        <v>6.7618647627047457</v>
      </c>
      <c r="E27" s="2">
        <f t="shared" si="6"/>
        <v>7.2716224427790159</v>
      </c>
      <c r="F27" s="2">
        <f t="shared" si="6"/>
        <v>8.7414821124361151</v>
      </c>
      <c r="G27" s="2">
        <f t="shared" si="6"/>
        <v>5.060388319828772</v>
      </c>
    </row>
    <row r="28" spans="1:15" ht="9.6" customHeight="1" x14ac:dyDescent="0.35">
      <c r="A28" s="30" t="s">
        <v>1</v>
      </c>
      <c r="B28" s="2">
        <f>(B23+B25)*100/B24</f>
        <v>66.031388576115205</v>
      </c>
      <c r="C28" s="2">
        <f t="shared" ref="C28:G28" si="7">(C23+C25)*100/C24</f>
        <v>61.054083039681323</v>
      </c>
      <c r="D28" s="2">
        <f t="shared" si="7"/>
        <v>74.17051658966821</v>
      </c>
      <c r="E28" s="2">
        <f t="shared" si="7"/>
        <v>69.009519951387489</v>
      </c>
      <c r="F28" s="2">
        <f t="shared" si="7"/>
        <v>70.293867120954005</v>
      </c>
      <c r="G28" s="2">
        <f t="shared" si="7"/>
        <v>72.649441981348417</v>
      </c>
    </row>
    <row r="29" spans="1:15" ht="9.6" customHeight="1" x14ac:dyDescent="0.35">
      <c r="A29" s="30" t="s">
        <v>23</v>
      </c>
    </row>
    <row r="30" spans="1:15" ht="9.6" customHeight="1" x14ac:dyDescent="0.35">
      <c r="A30" s="30" t="s">
        <v>1</v>
      </c>
      <c r="B30" s="1">
        <v>58904</v>
      </c>
      <c r="C30" s="1">
        <v>30281</v>
      </c>
      <c r="D30" s="1">
        <v>10359</v>
      </c>
      <c r="E30" s="1">
        <v>4219</v>
      </c>
      <c r="F30" s="1">
        <v>8134</v>
      </c>
      <c r="G30" s="1">
        <v>5911</v>
      </c>
    </row>
    <row r="31" spans="1:15" ht="9.6" customHeight="1" x14ac:dyDescent="0.35">
      <c r="A31" s="30" t="s">
        <v>8</v>
      </c>
      <c r="B31" s="1">
        <v>7916</v>
      </c>
      <c r="C31" s="1">
        <v>4200</v>
      </c>
      <c r="D31" s="1">
        <v>1385</v>
      </c>
      <c r="E31" s="1">
        <v>546</v>
      </c>
      <c r="F31" s="1">
        <v>995</v>
      </c>
      <c r="G31" s="1">
        <v>790</v>
      </c>
    </row>
    <row r="32" spans="1:15" ht="9.6" customHeight="1" x14ac:dyDescent="0.35">
      <c r="A32" s="30" t="s">
        <v>342</v>
      </c>
      <c r="B32" s="1">
        <v>7497</v>
      </c>
      <c r="C32" s="1">
        <v>3552</v>
      </c>
      <c r="D32" s="1">
        <v>1519</v>
      </c>
      <c r="E32" s="1">
        <v>561</v>
      </c>
      <c r="F32" s="1">
        <v>1055</v>
      </c>
      <c r="G32" s="1">
        <v>810</v>
      </c>
    </row>
    <row r="33" spans="1:7" ht="9.6" customHeight="1" x14ac:dyDescent="0.35">
      <c r="A33" s="30" t="s">
        <v>343</v>
      </c>
      <c r="B33" s="1">
        <v>6661</v>
      </c>
      <c r="C33" s="1">
        <v>3212</v>
      </c>
      <c r="D33" s="1">
        <v>1260</v>
      </c>
      <c r="E33" s="1">
        <v>486</v>
      </c>
      <c r="F33" s="1">
        <v>979</v>
      </c>
      <c r="G33" s="1">
        <v>724</v>
      </c>
    </row>
    <row r="34" spans="1:7" ht="9.6" customHeight="1" x14ac:dyDescent="0.35">
      <c r="A34" s="30" t="s">
        <v>9</v>
      </c>
      <c r="B34" s="1">
        <v>5325</v>
      </c>
      <c r="C34" s="1">
        <v>2768</v>
      </c>
      <c r="D34" s="1">
        <v>1115</v>
      </c>
      <c r="E34" s="1">
        <v>383</v>
      </c>
      <c r="F34" s="1">
        <v>678</v>
      </c>
      <c r="G34" s="1">
        <v>381</v>
      </c>
    </row>
    <row r="35" spans="1:7" ht="9.6" customHeight="1" x14ac:dyDescent="0.35">
      <c r="A35" s="30" t="s">
        <v>10</v>
      </c>
      <c r="B35" s="1">
        <v>5605</v>
      </c>
      <c r="C35" s="1">
        <v>3251</v>
      </c>
      <c r="D35" s="1">
        <v>804</v>
      </c>
      <c r="E35" s="1">
        <v>323</v>
      </c>
      <c r="F35" s="1">
        <v>713</v>
      </c>
      <c r="G35" s="1">
        <v>514</v>
      </c>
    </row>
    <row r="36" spans="1:7" ht="9.6" customHeight="1" x14ac:dyDescent="0.35">
      <c r="A36" s="30" t="s">
        <v>11</v>
      </c>
      <c r="B36" s="1">
        <v>4969</v>
      </c>
      <c r="C36" s="1">
        <v>2757</v>
      </c>
      <c r="D36" s="1">
        <v>760</v>
      </c>
      <c r="E36" s="1">
        <v>327</v>
      </c>
      <c r="F36" s="1">
        <v>630</v>
      </c>
      <c r="G36" s="1">
        <v>495</v>
      </c>
    </row>
    <row r="37" spans="1:7" ht="9.6" customHeight="1" x14ac:dyDescent="0.35">
      <c r="A37" s="30" t="s">
        <v>12</v>
      </c>
      <c r="B37" s="1">
        <v>4503</v>
      </c>
      <c r="C37" s="1">
        <v>2407</v>
      </c>
      <c r="D37" s="1">
        <v>763</v>
      </c>
      <c r="E37" s="1">
        <v>316</v>
      </c>
      <c r="F37" s="1">
        <v>570</v>
      </c>
      <c r="G37" s="1">
        <v>447</v>
      </c>
    </row>
    <row r="38" spans="1:7" ht="9.6" customHeight="1" x14ac:dyDescent="0.35">
      <c r="A38" s="30" t="s">
        <v>13</v>
      </c>
      <c r="B38" s="1">
        <v>3773</v>
      </c>
      <c r="C38" s="1">
        <v>1992</v>
      </c>
      <c r="D38" s="1">
        <v>576</v>
      </c>
      <c r="E38" s="1">
        <v>260</v>
      </c>
      <c r="F38" s="1">
        <v>494</v>
      </c>
      <c r="G38" s="1">
        <v>451</v>
      </c>
    </row>
    <row r="39" spans="1:7" ht="9.6" customHeight="1" x14ac:dyDescent="0.35">
      <c r="A39" s="30" t="s">
        <v>14</v>
      </c>
      <c r="B39" s="1">
        <v>2998</v>
      </c>
      <c r="C39" s="1">
        <v>1570</v>
      </c>
      <c r="D39" s="1">
        <v>498</v>
      </c>
      <c r="E39" s="1">
        <v>222</v>
      </c>
      <c r="F39" s="1">
        <v>400</v>
      </c>
      <c r="G39" s="1">
        <v>308</v>
      </c>
    </row>
    <row r="40" spans="1:7" ht="9.6" customHeight="1" x14ac:dyDescent="0.35">
      <c r="A40" s="30" t="s">
        <v>15</v>
      </c>
      <c r="B40" s="1">
        <v>2310</v>
      </c>
      <c r="C40" s="1">
        <v>1149</v>
      </c>
      <c r="D40" s="1">
        <v>398</v>
      </c>
      <c r="E40" s="1">
        <v>193</v>
      </c>
      <c r="F40" s="1">
        <v>311</v>
      </c>
      <c r="G40" s="1">
        <v>259</v>
      </c>
    </row>
    <row r="41" spans="1:7" ht="9.6" customHeight="1" x14ac:dyDescent="0.35">
      <c r="A41" s="30" t="s">
        <v>16</v>
      </c>
      <c r="B41" s="1">
        <v>2405</v>
      </c>
      <c r="C41" s="1">
        <v>1157</v>
      </c>
      <c r="D41" s="1">
        <v>377</v>
      </c>
      <c r="E41" s="1">
        <v>201</v>
      </c>
      <c r="F41" s="1">
        <v>399</v>
      </c>
      <c r="G41" s="1">
        <v>271</v>
      </c>
    </row>
    <row r="42" spans="1:7" ht="9.6" customHeight="1" x14ac:dyDescent="0.35">
      <c r="A42" s="30" t="s">
        <v>17</v>
      </c>
      <c r="B42" s="1">
        <v>1853</v>
      </c>
      <c r="C42" s="1">
        <v>844</v>
      </c>
      <c r="D42" s="1">
        <v>322</v>
      </c>
      <c r="E42" s="1">
        <v>152</v>
      </c>
      <c r="F42" s="1">
        <v>332</v>
      </c>
      <c r="G42" s="1">
        <v>203</v>
      </c>
    </row>
    <row r="43" spans="1:7" ht="9.6" customHeight="1" x14ac:dyDescent="0.35">
      <c r="A43" s="30" t="s">
        <v>18</v>
      </c>
      <c r="B43" s="1">
        <v>1383</v>
      </c>
      <c r="C43" s="1">
        <v>638</v>
      </c>
      <c r="D43" s="1">
        <v>269</v>
      </c>
      <c r="E43" s="1">
        <v>103</v>
      </c>
      <c r="F43" s="1">
        <v>246</v>
      </c>
      <c r="G43" s="1">
        <v>127</v>
      </c>
    </row>
    <row r="44" spans="1:7" ht="9.6" customHeight="1" x14ac:dyDescent="0.35">
      <c r="A44" s="30" t="s">
        <v>19</v>
      </c>
      <c r="B44" s="1">
        <v>829</v>
      </c>
      <c r="C44" s="1">
        <v>391</v>
      </c>
      <c r="D44" s="1">
        <v>150</v>
      </c>
      <c r="E44" s="1">
        <v>68</v>
      </c>
      <c r="F44" s="1">
        <v>148</v>
      </c>
      <c r="G44" s="1">
        <v>72</v>
      </c>
    </row>
    <row r="45" spans="1:7" ht="9.6" customHeight="1" x14ac:dyDescent="0.35">
      <c r="A45" s="30" t="s">
        <v>20</v>
      </c>
      <c r="B45" s="1">
        <v>510</v>
      </c>
      <c r="C45" s="1">
        <v>239</v>
      </c>
      <c r="D45" s="1">
        <v>98</v>
      </c>
      <c r="E45" s="1">
        <v>39</v>
      </c>
      <c r="F45" s="1">
        <v>105</v>
      </c>
      <c r="G45" s="1">
        <v>29</v>
      </c>
    </row>
    <row r="46" spans="1:7" ht="9.6" customHeight="1" x14ac:dyDescent="0.35">
      <c r="A46" s="30" t="s">
        <v>21</v>
      </c>
      <c r="B46" s="1">
        <v>367</v>
      </c>
      <c r="C46" s="1">
        <v>154</v>
      </c>
      <c r="D46" s="1">
        <v>65</v>
      </c>
      <c r="E46" s="1">
        <v>39</v>
      </c>
      <c r="F46" s="1">
        <v>79</v>
      </c>
      <c r="G46" s="1">
        <v>30</v>
      </c>
    </row>
    <row r="47" spans="1:7" ht="9.6" customHeight="1" x14ac:dyDescent="0.35">
      <c r="A47" s="30" t="s">
        <v>22</v>
      </c>
      <c r="B47" s="2">
        <v>21.8</v>
      </c>
      <c r="C47" s="2">
        <v>22.2</v>
      </c>
      <c r="D47" s="2">
        <v>19.600000000000001</v>
      </c>
      <c r="E47" s="2">
        <v>22.1</v>
      </c>
      <c r="F47" s="2">
        <v>22.5</v>
      </c>
      <c r="G47" s="2">
        <v>22.4</v>
      </c>
    </row>
    <row r="48" spans="1:7" ht="9.6" customHeight="1" x14ac:dyDescent="0.35">
      <c r="A48" s="30" t="s">
        <v>24</v>
      </c>
    </row>
    <row r="49" spans="1:7" ht="9.6" customHeight="1" x14ac:dyDescent="0.35">
      <c r="A49" s="30" t="s">
        <v>1</v>
      </c>
      <c r="B49" s="1">
        <v>60534</v>
      </c>
      <c r="C49" s="1">
        <v>32791</v>
      </c>
      <c r="D49" s="1">
        <v>10376</v>
      </c>
      <c r="E49" s="1">
        <v>4125</v>
      </c>
      <c r="F49" s="1">
        <v>7860</v>
      </c>
      <c r="G49" s="1">
        <v>5382</v>
      </c>
    </row>
    <row r="50" spans="1:7" ht="9.6" customHeight="1" x14ac:dyDescent="0.35">
      <c r="A50" s="30" t="s">
        <v>8</v>
      </c>
      <c r="B50" s="1">
        <v>7409</v>
      </c>
      <c r="C50" s="1">
        <v>4088</v>
      </c>
      <c r="D50" s="1">
        <v>1270</v>
      </c>
      <c r="E50" s="1">
        <v>480</v>
      </c>
      <c r="F50" s="1">
        <v>873</v>
      </c>
      <c r="G50" s="1">
        <v>698</v>
      </c>
    </row>
    <row r="51" spans="1:7" ht="9.6" customHeight="1" x14ac:dyDescent="0.35">
      <c r="A51" s="30" t="s">
        <v>342</v>
      </c>
      <c r="B51" s="1">
        <v>6871</v>
      </c>
      <c r="C51" s="1">
        <v>3356</v>
      </c>
      <c r="D51" s="1">
        <v>1329</v>
      </c>
      <c r="E51" s="1">
        <v>520</v>
      </c>
      <c r="F51" s="1">
        <v>933</v>
      </c>
      <c r="G51" s="1">
        <v>733</v>
      </c>
    </row>
    <row r="52" spans="1:7" ht="9.6" customHeight="1" x14ac:dyDescent="0.35">
      <c r="A52" s="30" t="s">
        <v>343</v>
      </c>
      <c r="B52" s="1">
        <v>6566</v>
      </c>
      <c r="C52" s="1">
        <v>3237</v>
      </c>
      <c r="D52" s="1">
        <v>1262</v>
      </c>
      <c r="E52" s="1">
        <v>455</v>
      </c>
      <c r="F52" s="1">
        <v>946</v>
      </c>
      <c r="G52" s="1">
        <v>666</v>
      </c>
    </row>
    <row r="53" spans="1:7" ht="9.6" customHeight="1" x14ac:dyDescent="0.35">
      <c r="A53" s="30" t="s">
        <v>9</v>
      </c>
      <c r="B53" s="1">
        <v>4975</v>
      </c>
      <c r="C53" s="1">
        <v>2877</v>
      </c>
      <c r="D53" s="1">
        <v>939</v>
      </c>
      <c r="E53" s="1">
        <v>350</v>
      </c>
      <c r="F53" s="1">
        <v>549</v>
      </c>
      <c r="G53" s="1">
        <v>260</v>
      </c>
    </row>
    <row r="54" spans="1:7" ht="9.6" customHeight="1" x14ac:dyDescent="0.35">
      <c r="A54" s="30" t="s">
        <v>10</v>
      </c>
      <c r="B54" s="1">
        <v>5491</v>
      </c>
      <c r="C54" s="1">
        <v>3382</v>
      </c>
      <c r="D54" s="1">
        <v>812</v>
      </c>
      <c r="E54" s="1">
        <v>277</v>
      </c>
      <c r="F54" s="1">
        <v>588</v>
      </c>
      <c r="G54" s="1">
        <v>432</v>
      </c>
    </row>
    <row r="55" spans="1:7" ht="9.6" customHeight="1" x14ac:dyDescent="0.35">
      <c r="A55" s="30" t="s">
        <v>11</v>
      </c>
      <c r="B55" s="1">
        <v>5072</v>
      </c>
      <c r="C55" s="1">
        <v>3026</v>
      </c>
      <c r="D55" s="1">
        <v>763</v>
      </c>
      <c r="E55" s="1">
        <v>307</v>
      </c>
      <c r="F55" s="1">
        <v>526</v>
      </c>
      <c r="G55" s="1">
        <v>450</v>
      </c>
    </row>
    <row r="56" spans="1:7" ht="9.6" customHeight="1" x14ac:dyDescent="0.35">
      <c r="A56" s="30" t="s">
        <v>12</v>
      </c>
      <c r="B56" s="1">
        <v>4757</v>
      </c>
      <c r="C56" s="1">
        <v>2592</v>
      </c>
      <c r="D56" s="1">
        <v>797</v>
      </c>
      <c r="E56" s="1">
        <v>327</v>
      </c>
      <c r="F56" s="1">
        <v>571</v>
      </c>
      <c r="G56" s="1">
        <v>470</v>
      </c>
    </row>
    <row r="57" spans="1:7" ht="9.6" customHeight="1" x14ac:dyDescent="0.35">
      <c r="A57" s="30" t="s">
        <v>13</v>
      </c>
      <c r="B57" s="1">
        <v>4076</v>
      </c>
      <c r="C57" s="1">
        <v>2202</v>
      </c>
      <c r="D57" s="1">
        <v>697</v>
      </c>
      <c r="E57" s="1">
        <v>287</v>
      </c>
      <c r="F57" s="1">
        <v>504</v>
      </c>
      <c r="G57" s="1">
        <v>386</v>
      </c>
    </row>
    <row r="58" spans="1:7" ht="9.6" customHeight="1" x14ac:dyDescent="0.35">
      <c r="A58" s="30" t="s">
        <v>14</v>
      </c>
      <c r="B58" s="1">
        <v>3137</v>
      </c>
      <c r="C58" s="1">
        <v>1627</v>
      </c>
      <c r="D58" s="1">
        <v>528</v>
      </c>
      <c r="E58" s="1">
        <v>246</v>
      </c>
      <c r="F58" s="1">
        <v>441</v>
      </c>
      <c r="G58" s="1">
        <v>295</v>
      </c>
    </row>
    <row r="59" spans="1:7" ht="9.6" customHeight="1" x14ac:dyDescent="0.35">
      <c r="A59" s="30" t="s">
        <v>15</v>
      </c>
      <c r="B59" s="1">
        <v>2547</v>
      </c>
      <c r="C59" s="1">
        <v>1338</v>
      </c>
      <c r="D59" s="1">
        <v>408</v>
      </c>
      <c r="E59" s="1">
        <v>164</v>
      </c>
      <c r="F59" s="1">
        <v>389</v>
      </c>
      <c r="G59" s="1">
        <v>248</v>
      </c>
    </row>
    <row r="60" spans="1:7" ht="9.6" customHeight="1" x14ac:dyDescent="0.35">
      <c r="A60" s="30" t="s">
        <v>16</v>
      </c>
      <c r="B60" s="1">
        <v>2794</v>
      </c>
      <c r="C60" s="1">
        <v>1462</v>
      </c>
      <c r="D60" s="1">
        <v>449</v>
      </c>
      <c r="E60" s="1">
        <v>209</v>
      </c>
      <c r="F60" s="1">
        <v>456</v>
      </c>
      <c r="G60" s="1">
        <v>218</v>
      </c>
    </row>
    <row r="61" spans="1:7" ht="9.6" customHeight="1" x14ac:dyDescent="0.35">
      <c r="A61" s="30" t="s">
        <v>17</v>
      </c>
      <c r="B61" s="1">
        <v>2285</v>
      </c>
      <c r="C61" s="1">
        <v>1203</v>
      </c>
      <c r="D61" s="1">
        <v>343</v>
      </c>
      <c r="E61" s="1">
        <v>173</v>
      </c>
      <c r="F61" s="1">
        <v>373</v>
      </c>
      <c r="G61" s="1">
        <v>193</v>
      </c>
    </row>
    <row r="62" spans="1:7" ht="9.6" customHeight="1" x14ac:dyDescent="0.35">
      <c r="A62" s="30" t="s">
        <v>18</v>
      </c>
      <c r="B62" s="1">
        <v>1679</v>
      </c>
      <c r="C62" s="1">
        <v>920</v>
      </c>
      <c r="D62" s="1">
        <v>287</v>
      </c>
      <c r="E62" s="1">
        <v>117</v>
      </c>
      <c r="F62" s="1">
        <v>222</v>
      </c>
      <c r="G62" s="1">
        <v>133</v>
      </c>
    </row>
    <row r="63" spans="1:7" ht="9.6" customHeight="1" x14ac:dyDescent="0.35">
      <c r="A63" s="30" t="s">
        <v>19</v>
      </c>
      <c r="B63" s="1">
        <v>1239</v>
      </c>
      <c r="C63" s="1">
        <v>681</v>
      </c>
      <c r="D63" s="1">
        <v>196</v>
      </c>
      <c r="E63" s="1">
        <v>89</v>
      </c>
      <c r="F63" s="1">
        <v>178</v>
      </c>
      <c r="G63" s="1">
        <v>95</v>
      </c>
    </row>
    <row r="64" spans="1:7" ht="9.6" customHeight="1" x14ac:dyDescent="0.35">
      <c r="A64" s="30" t="s">
        <v>20</v>
      </c>
      <c r="B64" s="1">
        <v>817</v>
      </c>
      <c r="C64" s="1">
        <v>413</v>
      </c>
      <c r="D64" s="1">
        <v>140</v>
      </c>
      <c r="E64" s="1">
        <v>61</v>
      </c>
      <c r="F64" s="1">
        <v>157</v>
      </c>
      <c r="G64" s="1">
        <v>46</v>
      </c>
    </row>
    <row r="65" spans="1:7" ht="9.6" customHeight="1" x14ac:dyDescent="0.35">
      <c r="A65" s="30" t="s">
        <v>21</v>
      </c>
      <c r="B65" s="1">
        <v>819</v>
      </c>
      <c r="C65" s="1">
        <v>387</v>
      </c>
      <c r="D65" s="1">
        <v>156</v>
      </c>
      <c r="E65" s="1">
        <v>63</v>
      </c>
      <c r="F65" s="1">
        <v>154</v>
      </c>
      <c r="G65" s="1">
        <v>59</v>
      </c>
    </row>
    <row r="66" spans="1:7" ht="9.6" customHeight="1" x14ac:dyDescent="0.35">
      <c r="A66" s="30" t="s">
        <v>22</v>
      </c>
      <c r="B66" s="2">
        <v>24</v>
      </c>
      <c r="C66" s="2">
        <v>24.2</v>
      </c>
      <c r="D66" s="2">
        <v>22.4</v>
      </c>
      <c r="E66" s="2">
        <v>24.6</v>
      </c>
      <c r="F66" s="2">
        <v>25.4</v>
      </c>
      <c r="G66" s="2">
        <v>23.9</v>
      </c>
    </row>
    <row r="67" spans="1:7" ht="9.6" customHeight="1" x14ac:dyDescent="0.35">
      <c r="A67" s="41" t="s">
        <v>25</v>
      </c>
      <c r="B67" s="41"/>
      <c r="C67" s="41"/>
      <c r="D67" s="41"/>
      <c r="E67" s="41"/>
      <c r="F67" s="41"/>
      <c r="G67" s="41"/>
    </row>
  </sheetData>
  <mergeCells count="1">
    <mergeCell ref="A67:G67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F5A89-3B1F-4308-B452-0171C78F0AFE}">
  <dimension ref="A1:G45"/>
  <sheetViews>
    <sheetView view="pageBreakPreview" topLeftCell="A19" zoomScale="125" zoomScaleSheetLayoutView="125" workbookViewId="0">
      <selection activeCell="A45" sqref="A45:G45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141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142</v>
      </c>
    </row>
    <row r="4" spans="1:7" x14ac:dyDescent="0.35">
      <c r="A4" s="1" t="s">
        <v>1</v>
      </c>
      <c r="B4" s="1">
        <v>104985</v>
      </c>
      <c r="C4" s="1">
        <v>56289</v>
      </c>
      <c r="D4" s="1">
        <v>17714</v>
      </c>
      <c r="E4" s="1">
        <v>7111</v>
      </c>
      <c r="F4" s="1">
        <v>14052</v>
      </c>
      <c r="G4" s="1">
        <v>9819</v>
      </c>
    </row>
    <row r="5" spans="1:7" x14ac:dyDescent="0.35">
      <c r="A5" s="1" t="s">
        <v>92</v>
      </c>
      <c r="B5" s="1">
        <v>102094</v>
      </c>
      <c r="C5" s="1">
        <v>54738</v>
      </c>
      <c r="D5" s="1">
        <v>17130</v>
      </c>
      <c r="E5" s="1">
        <v>6932</v>
      </c>
      <c r="F5" s="1">
        <v>13752</v>
      </c>
      <c r="G5" s="1">
        <v>9542</v>
      </c>
    </row>
    <row r="6" spans="1:7" x14ac:dyDescent="0.35">
      <c r="A6" s="1" t="s">
        <v>93</v>
      </c>
      <c r="B6" s="1">
        <v>2684</v>
      </c>
      <c r="C6" s="1">
        <v>1390</v>
      </c>
      <c r="D6" s="1">
        <v>566</v>
      </c>
      <c r="E6" s="1">
        <v>159</v>
      </c>
      <c r="F6" s="1">
        <v>296</v>
      </c>
      <c r="G6" s="1">
        <v>273</v>
      </c>
    </row>
    <row r="7" spans="1:7" x14ac:dyDescent="0.35">
      <c r="A7" s="1" t="s">
        <v>143</v>
      </c>
      <c r="B7" s="1">
        <v>207</v>
      </c>
      <c r="C7" s="1">
        <v>161</v>
      </c>
      <c r="D7" s="1">
        <v>18</v>
      </c>
      <c r="E7" s="1">
        <v>20</v>
      </c>
      <c r="F7" s="1">
        <v>4</v>
      </c>
      <c r="G7" s="1">
        <v>4</v>
      </c>
    </row>
    <row r="8" spans="1:7" x14ac:dyDescent="0.35">
      <c r="A8" s="1" t="s">
        <v>23</v>
      </c>
    </row>
    <row r="9" spans="1:7" x14ac:dyDescent="0.35">
      <c r="A9" s="1" t="s">
        <v>1</v>
      </c>
      <c r="B9" s="1">
        <v>51470</v>
      </c>
      <c r="C9" s="1">
        <v>26780</v>
      </c>
      <c r="D9" s="1">
        <v>8826</v>
      </c>
      <c r="E9" s="1">
        <v>3600</v>
      </c>
      <c r="F9" s="1">
        <v>7157</v>
      </c>
      <c r="G9" s="1">
        <v>5107</v>
      </c>
    </row>
    <row r="10" spans="1:7" x14ac:dyDescent="0.35">
      <c r="A10" s="1" t="s">
        <v>92</v>
      </c>
      <c r="B10" s="1">
        <v>49984</v>
      </c>
      <c r="C10" s="1">
        <v>25979</v>
      </c>
      <c r="D10" s="1">
        <v>8532</v>
      </c>
      <c r="E10" s="1">
        <v>3499</v>
      </c>
      <c r="F10" s="1">
        <v>7023</v>
      </c>
      <c r="G10" s="1">
        <v>4951</v>
      </c>
    </row>
    <row r="11" spans="1:7" x14ac:dyDescent="0.35">
      <c r="A11" s="1" t="s">
        <v>93</v>
      </c>
      <c r="B11" s="1">
        <v>1389</v>
      </c>
      <c r="C11" s="1">
        <v>729</v>
      </c>
      <c r="D11" s="1">
        <v>284</v>
      </c>
      <c r="E11" s="1">
        <v>88</v>
      </c>
      <c r="F11" s="1">
        <v>134</v>
      </c>
      <c r="G11" s="1">
        <v>154</v>
      </c>
    </row>
    <row r="12" spans="1:7" x14ac:dyDescent="0.35">
      <c r="A12" s="1" t="s">
        <v>143</v>
      </c>
      <c r="B12" s="1">
        <v>97</v>
      </c>
      <c r="C12" s="1">
        <v>72</v>
      </c>
      <c r="D12" s="1">
        <v>10</v>
      </c>
      <c r="E12" s="1">
        <v>13</v>
      </c>
      <c r="F12" s="1">
        <v>0</v>
      </c>
      <c r="G12" s="1">
        <v>2</v>
      </c>
    </row>
    <row r="13" spans="1:7" x14ac:dyDescent="0.35">
      <c r="A13" s="1" t="s">
        <v>24</v>
      </c>
    </row>
    <row r="14" spans="1:7" x14ac:dyDescent="0.35">
      <c r="A14" s="1" t="s">
        <v>1</v>
      </c>
      <c r="B14" s="1">
        <v>53515</v>
      </c>
      <c r="C14" s="1">
        <v>29509</v>
      </c>
      <c r="D14" s="1">
        <v>8888</v>
      </c>
      <c r="E14" s="1">
        <v>3511</v>
      </c>
      <c r="F14" s="1">
        <v>6895</v>
      </c>
      <c r="G14" s="1">
        <v>4712</v>
      </c>
    </row>
    <row r="15" spans="1:7" x14ac:dyDescent="0.35">
      <c r="A15" s="1" t="s">
        <v>92</v>
      </c>
      <c r="B15" s="1">
        <v>52110</v>
      </c>
      <c r="C15" s="1">
        <v>28759</v>
      </c>
      <c r="D15" s="1">
        <v>8598</v>
      </c>
      <c r="E15" s="1">
        <v>3433</v>
      </c>
      <c r="F15" s="1">
        <v>6729</v>
      </c>
      <c r="G15" s="1">
        <v>4591</v>
      </c>
    </row>
    <row r="16" spans="1:7" x14ac:dyDescent="0.35">
      <c r="A16" s="1" t="s">
        <v>93</v>
      </c>
      <c r="B16" s="1">
        <v>1295</v>
      </c>
      <c r="C16" s="1">
        <v>661</v>
      </c>
      <c r="D16" s="1">
        <v>282</v>
      </c>
      <c r="E16" s="1">
        <v>71</v>
      </c>
      <c r="F16" s="1">
        <v>162</v>
      </c>
      <c r="G16" s="1">
        <v>119</v>
      </c>
    </row>
    <row r="17" spans="1:7" x14ac:dyDescent="0.35">
      <c r="A17" s="1" t="s">
        <v>143</v>
      </c>
      <c r="B17" s="1">
        <v>110</v>
      </c>
      <c r="C17" s="1">
        <v>89</v>
      </c>
      <c r="D17" s="1">
        <v>8</v>
      </c>
      <c r="E17" s="1">
        <v>7</v>
      </c>
      <c r="F17" s="1">
        <v>4</v>
      </c>
      <c r="G17" s="1">
        <v>2</v>
      </c>
    </row>
    <row r="18" spans="1:7" x14ac:dyDescent="0.35">
      <c r="A18" s="1" t="s">
        <v>144</v>
      </c>
    </row>
    <row r="19" spans="1:7" x14ac:dyDescent="0.35">
      <c r="A19" s="1" t="s">
        <v>1</v>
      </c>
      <c r="B19" s="1">
        <v>102094</v>
      </c>
      <c r="C19" s="1">
        <v>54738</v>
      </c>
      <c r="D19" s="1">
        <v>17130</v>
      </c>
      <c r="E19" s="1">
        <v>6932</v>
      </c>
      <c r="F19" s="1">
        <v>13752</v>
      </c>
      <c r="G19" s="1">
        <v>9542</v>
      </c>
    </row>
    <row r="20" spans="1:7" x14ac:dyDescent="0.35">
      <c r="A20" s="1" t="s">
        <v>145</v>
      </c>
      <c r="B20" s="1">
        <v>11256</v>
      </c>
      <c r="C20" s="1">
        <v>5501</v>
      </c>
      <c r="D20" s="1">
        <v>2163</v>
      </c>
      <c r="E20" s="1">
        <v>805</v>
      </c>
      <c r="F20" s="1">
        <v>1581</v>
      </c>
      <c r="G20" s="1">
        <v>1206</v>
      </c>
    </row>
    <row r="21" spans="1:7" x14ac:dyDescent="0.35">
      <c r="A21" s="1" t="s">
        <v>146</v>
      </c>
      <c r="B21" s="1">
        <v>24695</v>
      </c>
      <c r="C21" s="1">
        <v>11716</v>
      </c>
      <c r="D21" s="1">
        <v>4977</v>
      </c>
      <c r="E21" s="1">
        <v>1777</v>
      </c>
      <c r="F21" s="1">
        <v>3899</v>
      </c>
      <c r="G21" s="1">
        <v>2326</v>
      </c>
    </row>
    <row r="22" spans="1:7" x14ac:dyDescent="0.35">
      <c r="A22" s="1" t="s">
        <v>147</v>
      </c>
      <c r="B22" s="1">
        <v>30703</v>
      </c>
      <c r="C22" s="1">
        <v>14691</v>
      </c>
      <c r="D22" s="1">
        <v>5720</v>
      </c>
      <c r="E22" s="1">
        <v>2365</v>
      </c>
      <c r="F22" s="1">
        <v>4776</v>
      </c>
      <c r="G22" s="1">
        <v>3151</v>
      </c>
    </row>
    <row r="23" spans="1:7" x14ac:dyDescent="0.35">
      <c r="A23" s="1" t="s">
        <v>148</v>
      </c>
      <c r="B23" s="1">
        <v>31017</v>
      </c>
      <c r="C23" s="1">
        <v>19682</v>
      </c>
      <c r="D23" s="1">
        <v>3903</v>
      </c>
      <c r="E23" s="1">
        <v>1789</v>
      </c>
      <c r="F23" s="1">
        <v>3132</v>
      </c>
      <c r="G23" s="1">
        <v>2511</v>
      </c>
    </row>
    <row r="24" spans="1:7" x14ac:dyDescent="0.35">
      <c r="A24" s="1" t="s">
        <v>149</v>
      </c>
      <c r="B24" s="1">
        <v>1048</v>
      </c>
      <c r="C24" s="1">
        <v>787</v>
      </c>
      <c r="D24" s="1">
        <v>95</v>
      </c>
      <c r="E24" s="1">
        <v>19</v>
      </c>
      <c r="F24" s="1">
        <v>100</v>
      </c>
      <c r="G24" s="1">
        <v>47</v>
      </c>
    </row>
    <row r="25" spans="1:7" x14ac:dyDescent="0.35">
      <c r="A25" s="1" t="s">
        <v>150</v>
      </c>
      <c r="B25" s="1">
        <v>2945</v>
      </c>
      <c r="C25" s="1">
        <v>2087</v>
      </c>
      <c r="D25" s="1">
        <v>219</v>
      </c>
      <c r="E25" s="1">
        <v>137</v>
      </c>
      <c r="F25" s="1">
        <v>231</v>
      </c>
      <c r="G25" s="1">
        <v>271</v>
      </c>
    </row>
    <row r="26" spans="1:7" x14ac:dyDescent="0.35">
      <c r="A26" s="1" t="s">
        <v>151</v>
      </c>
      <c r="B26" s="1">
        <v>426</v>
      </c>
      <c r="C26" s="1">
        <v>270</v>
      </c>
      <c r="D26" s="1">
        <v>53</v>
      </c>
      <c r="E26" s="1">
        <v>40</v>
      </c>
      <c r="F26" s="1">
        <v>33</v>
      </c>
      <c r="G26" s="1">
        <v>30</v>
      </c>
    </row>
    <row r="27" spans="1:7" x14ac:dyDescent="0.35">
      <c r="A27" s="1" t="s">
        <v>23</v>
      </c>
    </row>
    <row r="28" spans="1:7" x14ac:dyDescent="0.35">
      <c r="A28" s="1" t="s">
        <v>1</v>
      </c>
      <c r="B28" s="1">
        <v>49984</v>
      </c>
      <c r="C28" s="1">
        <v>25979</v>
      </c>
      <c r="D28" s="1">
        <v>8532</v>
      </c>
      <c r="E28" s="1">
        <v>3499</v>
      </c>
      <c r="F28" s="1">
        <v>7023</v>
      </c>
      <c r="G28" s="1">
        <v>4951</v>
      </c>
    </row>
    <row r="29" spans="1:7" x14ac:dyDescent="0.35">
      <c r="A29" s="1" t="s">
        <v>145</v>
      </c>
      <c r="B29" s="1">
        <v>5888</v>
      </c>
      <c r="C29" s="1">
        <v>2812</v>
      </c>
      <c r="D29" s="1">
        <v>1158</v>
      </c>
      <c r="E29" s="1">
        <v>418</v>
      </c>
      <c r="F29" s="1">
        <v>855</v>
      </c>
      <c r="G29" s="1">
        <v>645</v>
      </c>
    </row>
    <row r="30" spans="1:7" x14ac:dyDescent="0.35">
      <c r="A30" s="1" t="s">
        <v>146</v>
      </c>
      <c r="B30" s="1">
        <v>12825</v>
      </c>
      <c r="C30" s="1">
        <v>5937</v>
      </c>
      <c r="D30" s="1">
        <v>2634</v>
      </c>
      <c r="E30" s="1">
        <v>924</v>
      </c>
      <c r="F30" s="1">
        <v>2050</v>
      </c>
      <c r="G30" s="1">
        <v>1280</v>
      </c>
    </row>
    <row r="31" spans="1:7" x14ac:dyDescent="0.35">
      <c r="A31" s="1" t="s">
        <v>147</v>
      </c>
      <c r="B31" s="1">
        <v>15640</v>
      </c>
      <c r="C31" s="1">
        <v>7210</v>
      </c>
      <c r="D31" s="1">
        <v>2896</v>
      </c>
      <c r="E31" s="1">
        <v>1245</v>
      </c>
      <c r="F31" s="1">
        <v>2566</v>
      </c>
      <c r="G31" s="1">
        <v>1723</v>
      </c>
    </row>
    <row r="32" spans="1:7" x14ac:dyDescent="0.35">
      <c r="A32" s="1" t="s">
        <v>148</v>
      </c>
      <c r="B32" s="1">
        <v>13566</v>
      </c>
      <c r="C32" s="1">
        <v>8519</v>
      </c>
      <c r="D32" s="1">
        <v>1688</v>
      </c>
      <c r="E32" s="1">
        <v>819</v>
      </c>
      <c r="F32" s="1">
        <v>1396</v>
      </c>
      <c r="G32" s="1">
        <v>1144</v>
      </c>
    </row>
    <row r="33" spans="1:7" x14ac:dyDescent="0.35">
      <c r="A33" s="1" t="s">
        <v>149</v>
      </c>
      <c r="B33" s="1">
        <v>497</v>
      </c>
      <c r="C33" s="1">
        <v>385</v>
      </c>
      <c r="D33" s="1">
        <v>39</v>
      </c>
      <c r="E33" s="1">
        <v>8</v>
      </c>
      <c r="F33" s="1">
        <v>48</v>
      </c>
      <c r="G33" s="1">
        <v>17</v>
      </c>
    </row>
    <row r="34" spans="1:7" x14ac:dyDescent="0.35">
      <c r="A34" s="1" t="s">
        <v>150</v>
      </c>
      <c r="B34" s="1">
        <v>1379</v>
      </c>
      <c r="C34" s="1">
        <v>996</v>
      </c>
      <c r="D34" s="1">
        <v>94</v>
      </c>
      <c r="E34" s="1">
        <v>62</v>
      </c>
      <c r="F34" s="1">
        <v>97</v>
      </c>
      <c r="G34" s="1">
        <v>130</v>
      </c>
    </row>
    <row r="35" spans="1:7" x14ac:dyDescent="0.35">
      <c r="A35" s="1" t="s">
        <v>151</v>
      </c>
      <c r="B35" s="1">
        <v>187</v>
      </c>
      <c r="C35" s="1">
        <v>118</v>
      </c>
      <c r="D35" s="1">
        <v>23</v>
      </c>
      <c r="E35" s="1">
        <v>23</v>
      </c>
      <c r="F35" s="1">
        <v>11</v>
      </c>
      <c r="G35" s="1">
        <v>12</v>
      </c>
    </row>
    <row r="36" spans="1:7" x14ac:dyDescent="0.35">
      <c r="A36" s="1" t="s">
        <v>24</v>
      </c>
    </row>
    <row r="37" spans="1:7" x14ac:dyDescent="0.35">
      <c r="A37" s="1" t="s">
        <v>1</v>
      </c>
      <c r="B37" s="1">
        <v>52110</v>
      </c>
      <c r="C37" s="1">
        <v>28759</v>
      </c>
      <c r="D37" s="1">
        <v>8598</v>
      </c>
      <c r="E37" s="1">
        <v>3433</v>
      </c>
      <c r="F37" s="1">
        <v>6729</v>
      </c>
      <c r="G37" s="1">
        <v>4591</v>
      </c>
    </row>
    <row r="38" spans="1:7" x14ac:dyDescent="0.35">
      <c r="A38" s="1" t="s">
        <v>145</v>
      </c>
      <c r="B38" s="1">
        <v>5368</v>
      </c>
      <c r="C38" s="1">
        <v>2689</v>
      </c>
      <c r="D38" s="1">
        <v>1005</v>
      </c>
      <c r="E38" s="1">
        <v>387</v>
      </c>
      <c r="F38" s="1">
        <v>726</v>
      </c>
      <c r="G38" s="1">
        <v>561</v>
      </c>
    </row>
    <row r="39" spans="1:7" x14ac:dyDescent="0.35">
      <c r="A39" s="1" t="s">
        <v>146</v>
      </c>
      <c r="B39" s="1">
        <v>11870</v>
      </c>
      <c r="C39" s="1">
        <v>5779</v>
      </c>
      <c r="D39" s="1">
        <v>2343</v>
      </c>
      <c r="E39" s="1">
        <v>853</v>
      </c>
      <c r="F39" s="1">
        <v>1849</v>
      </c>
      <c r="G39" s="1">
        <v>1046</v>
      </c>
    </row>
    <row r="40" spans="1:7" x14ac:dyDescent="0.35">
      <c r="A40" s="1" t="s">
        <v>147</v>
      </c>
      <c r="B40" s="1">
        <v>15063</v>
      </c>
      <c r="C40" s="1">
        <v>7481</v>
      </c>
      <c r="D40" s="1">
        <v>2824</v>
      </c>
      <c r="E40" s="1">
        <v>1120</v>
      </c>
      <c r="F40" s="1">
        <v>2210</v>
      </c>
      <c r="G40" s="1">
        <v>1428</v>
      </c>
    </row>
    <row r="41" spans="1:7" x14ac:dyDescent="0.35">
      <c r="A41" s="1" t="s">
        <v>148</v>
      </c>
      <c r="B41" s="1">
        <v>17451</v>
      </c>
      <c r="C41" s="1">
        <v>11163</v>
      </c>
      <c r="D41" s="1">
        <v>2215</v>
      </c>
      <c r="E41" s="1">
        <v>970</v>
      </c>
      <c r="F41" s="1">
        <v>1736</v>
      </c>
      <c r="G41" s="1">
        <v>1367</v>
      </c>
    </row>
    <row r="42" spans="1:7" x14ac:dyDescent="0.35">
      <c r="A42" s="1" t="s">
        <v>149</v>
      </c>
      <c r="B42" s="1">
        <v>551</v>
      </c>
      <c r="C42" s="1">
        <v>402</v>
      </c>
      <c r="D42" s="1">
        <v>56</v>
      </c>
      <c r="E42" s="1">
        <v>11</v>
      </c>
      <c r="F42" s="1">
        <v>52</v>
      </c>
      <c r="G42" s="1">
        <v>30</v>
      </c>
    </row>
    <row r="43" spans="1:7" x14ac:dyDescent="0.35">
      <c r="A43" s="1" t="s">
        <v>150</v>
      </c>
      <c r="B43" s="1">
        <v>1566</v>
      </c>
      <c r="C43" s="1">
        <v>1091</v>
      </c>
      <c r="D43" s="1">
        <v>125</v>
      </c>
      <c r="E43" s="1">
        <v>75</v>
      </c>
      <c r="F43" s="1">
        <v>134</v>
      </c>
      <c r="G43" s="1">
        <v>141</v>
      </c>
    </row>
    <row r="44" spans="1:7" x14ac:dyDescent="0.35">
      <c r="A44" s="1" t="s">
        <v>151</v>
      </c>
      <c r="B44" s="1">
        <v>239</v>
      </c>
      <c r="C44" s="1">
        <v>152</v>
      </c>
      <c r="D44" s="1">
        <v>30</v>
      </c>
      <c r="E44" s="1">
        <v>17</v>
      </c>
      <c r="F44" s="1">
        <v>22</v>
      </c>
      <c r="G44" s="1">
        <v>18</v>
      </c>
    </row>
    <row r="45" spans="1:7" x14ac:dyDescent="0.35">
      <c r="A45" s="41" t="s">
        <v>25</v>
      </c>
      <c r="B45" s="41"/>
      <c r="C45" s="41"/>
      <c r="D45" s="41"/>
      <c r="E45" s="41"/>
      <c r="F45" s="41"/>
      <c r="G45" s="41"/>
    </row>
  </sheetData>
  <mergeCells count="1">
    <mergeCell ref="A45:G45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4AA4F-4092-4A15-AAE5-0D74D1C18D75}">
  <dimension ref="A1:G71"/>
  <sheetViews>
    <sheetView view="pageBreakPreview" topLeftCell="A43" zoomScale="125" zoomScaleSheetLayoutView="125" workbookViewId="0">
      <selection activeCell="A71" sqref="A71:G71"/>
    </sheetView>
  </sheetViews>
  <sheetFormatPr defaultColWidth="9.35546875" defaultRowHeight="9.15" customHeight="1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ht="9.15" customHeight="1" x14ac:dyDescent="0.35">
      <c r="A1" s="1" t="s">
        <v>152</v>
      </c>
    </row>
    <row r="2" spans="1:7" ht="9.15" customHeight="1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ht="9.15" customHeight="1" x14ac:dyDescent="0.35">
      <c r="A3" s="1" t="s">
        <v>1</v>
      </c>
      <c r="B3" s="1">
        <v>101675</v>
      </c>
      <c r="C3" s="1">
        <v>54474</v>
      </c>
      <c r="D3" s="1">
        <v>17078</v>
      </c>
      <c r="E3" s="1">
        <v>6892</v>
      </c>
      <c r="F3" s="1">
        <v>13719</v>
      </c>
      <c r="G3" s="1">
        <v>9512</v>
      </c>
    </row>
    <row r="4" spans="1:7" ht="9.15" customHeight="1" x14ac:dyDescent="0.35">
      <c r="A4" s="1" t="s">
        <v>145</v>
      </c>
      <c r="B4" s="1">
        <v>11224</v>
      </c>
      <c r="C4" s="1">
        <v>5482</v>
      </c>
      <c r="D4" s="1">
        <v>2152</v>
      </c>
      <c r="E4" s="1">
        <v>803</v>
      </c>
      <c r="F4" s="1">
        <v>1581</v>
      </c>
      <c r="G4" s="1">
        <v>1206</v>
      </c>
    </row>
    <row r="5" spans="1:7" ht="9.15" customHeight="1" x14ac:dyDescent="0.35">
      <c r="A5" s="1" t="s">
        <v>153</v>
      </c>
      <c r="B5" s="1">
        <v>3032</v>
      </c>
      <c r="C5" s="1">
        <v>1453</v>
      </c>
      <c r="D5" s="1">
        <v>621</v>
      </c>
      <c r="E5" s="1">
        <v>238</v>
      </c>
      <c r="F5" s="1">
        <v>402</v>
      </c>
      <c r="G5" s="1">
        <v>318</v>
      </c>
    </row>
    <row r="6" spans="1:7" ht="9.15" customHeight="1" x14ac:dyDescent="0.35">
      <c r="A6" s="1" t="s">
        <v>154</v>
      </c>
      <c r="B6" s="1">
        <v>3338</v>
      </c>
      <c r="C6" s="1">
        <v>1556</v>
      </c>
      <c r="D6" s="1">
        <v>676</v>
      </c>
      <c r="E6" s="1">
        <v>260</v>
      </c>
      <c r="F6" s="1">
        <v>511</v>
      </c>
      <c r="G6" s="1">
        <v>335</v>
      </c>
    </row>
    <row r="7" spans="1:7" ht="9.15" customHeight="1" x14ac:dyDescent="0.35">
      <c r="A7" s="1" t="s">
        <v>155</v>
      </c>
      <c r="B7" s="1">
        <v>3728</v>
      </c>
      <c r="C7" s="1">
        <v>1774</v>
      </c>
      <c r="D7" s="1">
        <v>740</v>
      </c>
      <c r="E7" s="1">
        <v>275</v>
      </c>
      <c r="F7" s="1">
        <v>596</v>
      </c>
      <c r="G7" s="1">
        <v>343</v>
      </c>
    </row>
    <row r="8" spans="1:7" ht="9.15" customHeight="1" x14ac:dyDescent="0.35">
      <c r="A8" s="1" t="s">
        <v>156</v>
      </c>
      <c r="B8" s="1">
        <v>3856</v>
      </c>
      <c r="C8" s="1">
        <v>1794</v>
      </c>
      <c r="D8" s="1">
        <v>780</v>
      </c>
      <c r="E8" s="1">
        <v>295</v>
      </c>
      <c r="F8" s="1">
        <v>585</v>
      </c>
      <c r="G8" s="1">
        <v>402</v>
      </c>
    </row>
    <row r="9" spans="1:7" ht="9.15" customHeight="1" x14ac:dyDescent="0.35">
      <c r="A9" s="1" t="s">
        <v>157</v>
      </c>
      <c r="B9" s="1">
        <v>4057</v>
      </c>
      <c r="C9" s="1">
        <v>1944</v>
      </c>
      <c r="D9" s="1">
        <v>757</v>
      </c>
      <c r="E9" s="1">
        <v>288</v>
      </c>
      <c r="F9" s="1">
        <v>680</v>
      </c>
      <c r="G9" s="1">
        <v>388</v>
      </c>
    </row>
    <row r="10" spans="1:7" ht="9.15" customHeight="1" x14ac:dyDescent="0.35">
      <c r="A10" s="1" t="s">
        <v>158</v>
      </c>
      <c r="B10" s="1">
        <v>6673</v>
      </c>
      <c r="C10" s="1">
        <v>3194</v>
      </c>
      <c r="D10" s="1">
        <v>1393</v>
      </c>
      <c r="E10" s="1">
        <v>421</v>
      </c>
      <c r="F10" s="1">
        <v>1125</v>
      </c>
      <c r="G10" s="1">
        <v>540</v>
      </c>
    </row>
    <row r="11" spans="1:7" ht="9.15" customHeight="1" x14ac:dyDescent="0.35">
      <c r="A11" s="1" t="s">
        <v>159</v>
      </c>
      <c r="B11" s="1">
        <v>5179</v>
      </c>
      <c r="C11" s="1">
        <v>2336</v>
      </c>
      <c r="D11" s="1">
        <v>1009</v>
      </c>
      <c r="E11" s="1">
        <v>391</v>
      </c>
      <c r="F11" s="1">
        <v>890</v>
      </c>
      <c r="G11" s="1">
        <v>553</v>
      </c>
    </row>
    <row r="12" spans="1:7" ht="9.15" customHeight="1" x14ac:dyDescent="0.35">
      <c r="A12" s="1" t="s">
        <v>160</v>
      </c>
      <c r="B12" s="1">
        <v>6500</v>
      </c>
      <c r="C12" s="1">
        <v>2999</v>
      </c>
      <c r="D12" s="1">
        <v>1199</v>
      </c>
      <c r="E12" s="1">
        <v>498</v>
      </c>
      <c r="F12" s="1">
        <v>1094</v>
      </c>
      <c r="G12" s="1">
        <v>710</v>
      </c>
    </row>
    <row r="13" spans="1:7" ht="9.15" customHeight="1" x14ac:dyDescent="0.35">
      <c r="A13" s="1" t="s">
        <v>161</v>
      </c>
      <c r="B13" s="1">
        <v>19026</v>
      </c>
      <c r="C13" s="1">
        <v>9358</v>
      </c>
      <c r="D13" s="1">
        <v>3512</v>
      </c>
      <c r="E13" s="1">
        <v>1476</v>
      </c>
      <c r="F13" s="1">
        <v>2792</v>
      </c>
      <c r="G13" s="1">
        <v>1888</v>
      </c>
    </row>
    <row r="14" spans="1:7" ht="9.15" customHeight="1" x14ac:dyDescent="0.35">
      <c r="A14" s="1" t="s">
        <v>162</v>
      </c>
      <c r="B14" s="1">
        <v>5477</v>
      </c>
      <c r="C14" s="1">
        <v>3180</v>
      </c>
      <c r="D14" s="1">
        <v>788</v>
      </c>
      <c r="E14" s="1">
        <v>387</v>
      </c>
      <c r="F14" s="1">
        <v>595</v>
      </c>
      <c r="G14" s="1">
        <v>527</v>
      </c>
    </row>
    <row r="15" spans="1:7" ht="9.15" customHeight="1" x14ac:dyDescent="0.35">
      <c r="A15" s="1" t="s">
        <v>163</v>
      </c>
      <c r="B15" s="1">
        <v>10881</v>
      </c>
      <c r="C15" s="1">
        <v>6402</v>
      </c>
      <c r="D15" s="1">
        <v>1544</v>
      </c>
      <c r="E15" s="1">
        <v>709</v>
      </c>
      <c r="F15" s="1">
        <v>1269</v>
      </c>
      <c r="G15" s="1">
        <v>957</v>
      </c>
    </row>
    <row r="16" spans="1:7" ht="9.15" customHeight="1" x14ac:dyDescent="0.35">
      <c r="A16" s="1" t="s">
        <v>164</v>
      </c>
      <c r="B16" s="1">
        <v>10042</v>
      </c>
      <c r="C16" s="1">
        <v>6563</v>
      </c>
      <c r="D16" s="1">
        <v>1189</v>
      </c>
      <c r="E16" s="1">
        <v>526</v>
      </c>
      <c r="F16" s="1">
        <v>981</v>
      </c>
      <c r="G16" s="1">
        <v>783</v>
      </c>
    </row>
    <row r="17" spans="1:7" ht="9.15" customHeight="1" x14ac:dyDescent="0.35">
      <c r="A17" s="1" t="s">
        <v>165</v>
      </c>
      <c r="B17" s="1">
        <v>4621</v>
      </c>
      <c r="C17" s="1">
        <v>3540</v>
      </c>
      <c r="D17" s="1">
        <v>383</v>
      </c>
      <c r="E17" s="1">
        <v>167</v>
      </c>
      <c r="F17" s="1">
        <v>287</v>
      </c>
      <c r="G17" s="1">
        <v>244</v>
      </c>
    </row>
    <row r="18" spans="1:7" ht="9.15" customHeight="1" x14ac:dyDescent="0.35">
      <c r="A18" s="1" t="s">
        <v>166</v>
      </c>
      <c r="B18" s="1">
        <v>1046</v>
      </c>
      <c r="C18" s="1">
        <v>785</v>
      </c>
      <c r="D18" s="1">
        <v>95</v>
      </c>
      <c r="E18" s="1">
        <v>19</v>
      </c>
      <c r="F18" s="1">
        <v>100</v>
      </c>
      <c r="G18" s="1">
        <v>47</v>
      </c>
    </row>
    <row r="19" spans="1:7" ht="9.15" customHeight="1" x14ac:dyDescent="0.35">
      <c r="A19" s="1" t="s">
        <v>167</v>
      </c>
      <c r="B19" s="1">
        <v>924</v>
      </c>
      <c r="C19" s="1">
        <v>579</v>
      </c>
      <c r="D19" s="1">
        <v>77</v>
      </c>
      <c r="E19" s="1">
        <v>56</v>
      </c>
      <c r="F19" s="1">
        <v>93</v>
      </c>
      <c r="G19" s="1">
        <v>119</v>
      </c>
    </row>
    <row r="20" spans="1:7" ht="9.15" customHeight="1" x14ac:dyDescent="0.35">
      <c r="A20" s="1" t="s">
        <v>168</v>
      </c>
      <c r="B20" s="1">
        <v>843</v>
      </c>
      <c r="C20" s="1">
        <v>504</v>
      </c>
      <c r="D20" s="1">
        <v>100</v>
      </c>
      <c r="E20" s="1">
        <v>56</v>
      </c>
      <c r="F20" s="1">
        <v>97</v>
      </c>
      <c r="G20" s="1">
        <v>86</v>
      </c>
    </row>
    <row r="21" spans="1:7" ht="9.15" customHeight="1" x14ac:dyDescent="0.35">
      <c r="A21" s="1" t="s">
        <v>169</v>
      </c>
      <c r="B21" s="1">
        <v>773</v>
      </c>
      <c r="C21" s="1">
        <v>646</v>
      </c>
      <c r="D21" s="1">
        <v>28</v>
      </c>
      <c r="E21" s="1">
        <v>18</v>
      </c>
      <c r="F21" s="1">
        <v>32</v>
      </c>
      <c r="G21" s="1">
        <v>49</v>
      </c>
    </row>
    <row r="22" spans="1:7" ht="9.15" customHeight="1" x14ac:dyDescent="0.35">
      <c r="A22" s="1" t="s">
        <v>170</v>
      </c>
      <c r="B22" s="1">
        <v>277</v>
      </c>
      <c r="C22" s="1">
        <v>248</v>
      </c>
      <c r="D22" s="1">
        <v>8</v>
      </c>
      <c r="E22" s="1">
        <v>3</v>
      </c>
      <c r="F22" s="1">
        <v>6</v>
      </c>
      <c r="G22" s="1">
        <v>12</v>
      </c>
    </row>
    <row r="23" spans="1:7" ht="9.15" customHeight="1" x14ac:dyDescent="0.35">
      <c r="A23" s="1" t="s">
        <v>171</v>
      </c>
      <c r="B23" s="1">
        <v>44</v>
      </c>
      <c r="C23" s="1">
        <v>41</v>
      </c>
      <c r="D23" s="1">
        <v>0</v>
      </c>
      <c r="E23" s="1">
        <v>0</v>
      </c>
      <c r="F23" s="1">
        <v>2</v>
      </c>
      <c r="G23" s="1">
        <v>1</v>
      </c>
    </row>
    <row r="24" spans="1:7" ht="9.15" customHeight="1" x14ac:dyDescent="0.35">
      <c r="A24" s="1" t="s">
        <v>151</v>
      </c>
      <c r="B24" s="1">
        <v>130</v>
      </c>
      <c r="C24" s="1">
        <v>92</v>
      </c>
      <c r="D24" s="1">
        <v>27</v>
      </c>
      <c r="E24" s="1">
        <v>6</v>
      </c>
      <c r="F24" s="1">
        <v>1</v>
      </c>
      <c r="G24" s="1">
        <v>4</v>
      </c>
    </row>
    <row r="25" spans="1:7" ht="9.15" customHeight="1" x14ac:dyDescent="0.35">
      <c r="A25" s="1" t="s">
        <v>23</v>
      </c>
    </row>
    <row r="26" spans="1:7" ht="9.15" customHeight="1" x14ac:dyDescent="0.35">
      <c r="A26" s="1" t="s">
        <v>1</v>
      </c>
      <c r="B26" s="1">
        <v>49799</v>
      </c>
      <c r="C26" s="1">
        <v>25863</v>
      </c>
      <c r="D26" s="1">
        <v>8509</v>
      </c>
      <c r="E26" s="1">
        <v>3476</v>
      </c>
      <c r="F26" s="1">
        <v>7012</v>
      </c>
      <c r="G26" s="1">
        <v>4939</v>
      </c>
    </row>
    <row r="27" spans="1:7" ht="9.15" customHeight="1" x14ac:dyDescent="0.35">
      <c r="A27" s="1" t="s">
        <v>145</v>
      </c>
      <c r="B27" s="1">
        <v>5868</v>
      </c>
      <c r="C27" s="1">
        <v>2802</v>
      </c>
      <c r="D27" s="1">
        <v>1149</v>
      </c>
      <c r="E27" s="1">
        <v>417</v>
      </c>
      <c r="F27" s="1">
        <v>855</v>
      </c>
      <c r="G27" s="1">
        <v>645</v>
      </c>
    </row>
    <row r="28" spans="1:7" ht="9.15" customHeight="1" x14ac:dyDescent="0.35">
      <c r="A28" s="1" t="s">
        <v>153</v>
      </c>
      <c r="B28" s="1">
        <v>1615</v>
      </c>
      <c r="C28" s="1">
        <v>749</v>
      </c>
      <c r="D28" s="1">
        <v>327</v>
      </c>
      <c r="E28" s="1">
        <v>129</v>
      </c>
      <c r="F28" s="1">
        <v>237</v>
      </c>
      <c r="G28" s="1">
        <v>173</v>
      </c>
    </row>
    <row r="29" spans="1:7" ht="9.15" customHeight="1" x14ac:dyDescent="0.35">
      <c r="A29" s="1" t="s">
        <v>154</v>
      </c>
      <c r="B29" s="1">
        <v>1731</v>
      </c>
      <c r="C29" s="1">
        <v>778</v>
      </c>
      <c r="D29" s="1">
        <v>365</v>
      </c>
      <c r="E29" s="1">
        <v>142</v>
      </c>
      <c r="F29" s="1">
        <v>271</v>
      </c>
      <c r="G29" s="1">
        <v>175</v>
      </c>
    </row>
    <row r="30" spans="1:7" ht="9.15" customHeight="1" x14ac:dyDescent="0.35">
      <c r="A30" s="1" t="s">
        <v>155</v>
      </c>
      <c r="B30" s="1">
        <v>1950</v>
      </c>
      <c r="C30" s="1">
        <v>906</v>
      </c>
      <c r="D30" s="1">
        <v>419</v>
      </c>
      <c r="E30" s="1">
        <v>127</v>
      </c>
      <c r="F30" s="1">
        <v>310</v>
      </c>
      <c r="G30" s="1">
        <v>188</v>
      </c>
    </row>
    <row r="31" spans="1:7" ht="9.15" customHeight="1" x14ac:dyDescent="0.35">
      <c r="A31" s="1" t="s">
        <v>156</v>
      </c>
      <c r="B31" s="1">
        <v>1994</v>
      </c>
      <c r="C31" s="1">
        <v>927</v>
      </c>
      <c r="D31" s="1">
        <v>380</v>
      </c>
      <c r="E31" s="1">
        <v>163</v>
      </c>
      <c r="F31" s="1">
        <v>302</v>
      </c>
      <c r="G31" s="1">
        <v>222</v>
      </c>
    </row>
    <row r="32" spans="1:7" ht="9.15" customHeight="1" x14ac:dyDescent="0.35">
      <c r="A32" s="1" t="s">
        <v>157</v>
      </c>
      <c r="B32" s="1">
        <v>2110</v>
      </c>
      <c r="C32" s="1">
        <v>1014</v>
      </c>
      <c r="D32" s="1">
        <v>388</v>
      </c>
      <c r="E32" s="1">
        <v>146</v>
      </c>
      <c r="F32" s="1">
        <v>350</v>
      </c>
      <c r="G32" s="1">
        <v>212</v>
      </c>
    </row>
    <row r="33" spans="1:7" ht="9.15" customHeight="1" x14ac:dyDescent="0.35">
      <c r="A33" s="1" t="s">
        <v>158</v>
      </c>
      <c r="B33" s="1">
        <v>3421</v>
      </c>
      <c r="C33" s="1">
        <v>1563</v>
      </c>
      <c r="D33" s="1">
        <v>751</v>
      </c>
      <c r="E33" s="1">
        <v>217</v>
      </c>
      <c r="F33" s="1">
        <v>580</v>
      </c>
      <c r="G33" s="1">
        <v>310</v>
      </c>
    </row>
    <row r="34" spans="1:7" ht="9.15" customHeight="1" x14ac:dyDescent="0.35">
      <c r="A34" s="1" t="s">
        <v>159</v>
      </c>
      <c r="B34" s="1">
        <v>2653</v>
      </c>
      <c r="C34" s="1">
        <v>1118</v>
      </c>
      <c r="D34" s="1">
        <v>516</v>
      </c>
      <c r="E34" s="1">
        <v>210</v>
      </c>
      <c r="F34" s="1">
        <v>495</v>
      </c>
      <c r="G34" s="1">
        <v>314</v>
      </c>
    </row>
    <row r="35" spans="1:7" ht="9.15" customHeight="1" x14ac:dyDescent="0.35">
      <c r="A35" s="1" t="s">
        <v>160</v>
      </c>
      <c r="B35" s="1">
        <v>3459</v>
      </c>
      <c r="C35" s="1">
        <v>1559</v>
      </c>
      <c r="D35" s="1">
        <v>625</v>
      </c>
      <c r="E35" s="1">
        <v>269</v>
      </c>
      <c r="F35" s="1">
        <v>632</v>
      </c>
      <c r="G35" s="1">
        <v>374</v>
      </c>
    </row>
    <row r="36" spans="1:7" ht="9.15" customHeight="1" x14ac:dyDescent="0.35">
      <c r="A36" s="1" t="s">
        <v>161</v>
      </c>
      <c r="B36" s="1">
        <v>9528</v>
      </c>
      <c r="C36" s="1">
        <v>4534</v>
      </c>
      <c r="D36" s="1">
        <v>1754</v>
      </c>
      <c r="E36" s="1">
        <v>766</v>
      </c>
      <c r="F36" s="1">
        <v>1439</v>
      </c>
      <c r="G36" s="1">
        <v>1035</v>
      </c>
    </row>
    <row r="37" spans="1:7" ht="9.15" customHeight="1" x14ac:dyDescent="0.35">
      <c r="A37" s="1" t="s">
        <v>162</v>
      </c>
      <c r="B37" s="1">
        <v>2744</v>
      </c>
      <c r="C37" s="1">
        <v>1550</v>
      </c>
      <c r="D37" s="1">
        <v>417</v>
      </c>
      <c r="E37" s="1">
        <v>198</v>
      </c>
      <c r="F37" s="1">
        <v>316</v>
      </c>
      <c r="G37" s="1">
        <v>263</v>
      </c>
    </row>
    <row r="38" spans="1:7" ht="9.15" customHeight="1" x14ac:dyDescent="0.35">
      <c r="A38" s="1" t="s">
        <v>163</v>
      </c>
      <c r="B38" s="1">
        <v>5012</v>
      </c>
      <c r="C38" s="1">
        <v>2894</v>
      </c>
      <c r="D38" s="1">
        <v>702</v>
      </c>
      <c r="E38" s="1">
        <v>342</v>
      </c>
      <c r="F38" s="1">
        <v>598</v>
      </c>
      <c r="G38" s="1">
        <v>476</v>
      </c>
    </row>
    <row r="39" spans="1:7" ht="9.15" customHeight="1" x14ac:dyDescent="0.35">
      <c r="A39" s="1" t="s">
        <v>164</v>
      </c>
      <c r="B39" s="1">
        <v>4061</v>
      </c>
      <c r="C39" s="1">
        <v>2722</v>
      </c>
      <c r="D39" s="1">
        <v>434</v>
      </c>
      <c r="E39" s="1">
        <v>211</v>
      </c>
      <c r="F39" s="1">
        <v>382</v>
      </c>
      <c r="G39" s="1">
        <v>312</v>
      </c>
    </row>
    <row r="40" spans="1:7" ht="9.15" customHeight="1" x14ac:dyDescent="0.35">
      <c r="A40" s="1" t="s">
        <v>165</v>
      </c>
      <c r="B40" s="1">
        <v>1751</v>
      </c>
      <c r="C40" s="1">
        <v>1354</v>
      </c>
      <c r="D40" s="1">
        <v>136</v>
      </c>
      <c r="E40" s="1">
        <v>68</v>
      </c>
      <c r="F40" s="1">
        <v>100</v>
      </c>
      <c r="G40" s="1">
        <v>93</v>
      </c>
    </row>
    <row r="41" spans="1:7" ht="9.15" customHeight="1" x14ac:dyDescent="0.35">
      <c r="A41" s="1" t="s">
        <v>166</v>
      </c>
      <c r="B41" s="1">
        <v>497</v>
      </c>
      <c r="C41" s="1">
        <v>385</v>
      </c>
      <c r="D41" s="1">
        <v>39</v>
      </c>
      <c r="E41" s="1">
        <v>8</v>
      </c>
      <c r="F41" s="1">
        <v>48</v>
      </c>
      <c r="G41" s="1">
        <v>17</v>
      </c>
    </row>
    <row r="42" spans="1:7" ht="9.15" customHeight="1" x14ac:dyDescent="0.35">
      <c r="A42" s="1" t="s">
        <v>167</v>
      </c>
      <c r="B42" s="1">
        <v>442</v>
      </c>
      <c r="C42" s="1">
        <v>289</v>
      </c>
      <c r="D42" s="1">
        <v>34</v>
      </c>
      <c r="E42" s="1">
        <v>19</v>
      </c>
      <c r="F42" s="1">
        <v>42</v>
      </c>
      <c r="G42" s="1">
        <v>58</v>
      </c>
    </row>
    <row r="43" spans="1:7" ht="9.15" customHeight="1" x14ac:dyDescent="0.35">
      <c r="A43" s="1" t="s">
        <v>168</v>
      </c>
      <c r="B43" s="1">
        <v>363</v>
      </c>
      <c r="C43" s="1">
        <v>216</v>
      </c>
      <c r="D43" s="1">
        <v>38</v>
      </c>
      <c r="E43" s="1">
        <v>30</v>
      </c>
      <c r="F43" s="1">
        <v>39</v>
      </c>
      <c r="G43" s="1">
        <v>40</v>
      </c>
    </row>
    <row r="44" spans="1:7" ht="9.15" customHeight="1" x14ac:dyDescent="0.35">
      <c r="A44" s="1" t="s">
        <v>169</v>
      </c>
      <c r="B44" s="1">
        <v>350</v>
      </c>
      <c r="C44" s="1">
        <v>295</v>
      </c>
      <c r="D44" s="1">
        <v>11</v>
      </c>
      <c r="E44" s="1">
        <v>9</v>
      </c>
      <c r="F44" s="1">
        <v>11</v>
      </c>
      <c r="G44" s="1">
        <v>24</v>
      </c>
    </row>
    <row r="45" spans="1:7" ht="9.15" customHeight="1" x14ac:dyDescent="0.35">
      <c r="A45" s="1" t="s">
        <v>170</v>
      </c>
      <c r="B45" s="1">
        <v>151</v>
      </c>
      <c r="C45" s="1">
        <v>135</v>
      </c>
      <c r="D45" s="1">
        <v>6</v>
      </c>
      <c r="E45" s="1">
        <v>2</v>
      </c>
      <c r="F45" s="1">
        <v>3</v>
      </c>
      <c r="G45" s="1">
        <v>5</v>
      </c>
    </row>
    <row r="46" spans="1:7" ht="9.15" customHeight="1" x14ac:dyDescent="0.35">
      <c r="A46" s="1" t="s">
        <v>171</v>
      </c>
      <c r="B46" s="1">
        <v>26</v>
      </c>
      <c r="C46" s="1">
        <v>23</v>
      </c>
      <c r="D46" s="1">
        <v>0</v>
      </c>
      <c r="E46" s="1">
        <v>0</v>
      </c>
      <c r="F46" s="1">
        <v>2</v>
      </c>
      <c r="G46" s="1">
        <v>1</v>
      </c>
    </row>
    <row r="47" spans="1:7" ht="9.15" customHeight="1" x14ac:dyDescent="0.35">
      <c r="A47" s="1" t="s">
        <v>151</v>
      </c>
      <c r="B47" s="1">
        <v>71</v>
      </c>
      <c r="C47" s="1">
        <v>48</v>
      </c>
      <c r="D47" s="1">
        <v>18</v>
      </c>
      <c r="E47" s="1">
        <v>3</v>
      </c>
      <c r="F47" s="1">
        <v>0</v>
      </c>
      <c r="G47" s="1">
        <v>2</v>
      </c>
    </row>
    <row r="48" spans="1:7" ht="9.15" customHeight="1" x14ac:dyDescent="0.35">
      <c r="A48" s="1" t="s">
        <v>24</v>
      </c>
    </row>
    <row r="49" spans="1:7" ht="9.15" customHeight="1" x14ac:dyDescent="0.35">
      <c r="A49" s="1" t="s">
        <v>1</v>
      </c>
      <c r="B49" s="1">
        <v>51876</v>
      </c>
      <c r="C49" s="1">
        <v>28611</v>
      </c>
      <c r="D49" s="1">
        <v>8569</v>
      </c>
      <c r="E49" s="1">
        <v>3416</v>
      </c>
      <c r="F49" s="1">
        <v>6707</v>
      </c>
      <c r="G49" s="1">
        <v>4573</v>
      </c>
    </row>
    <row r="50" spans="1:7" ht="9.15" customHeight="1" x14ac:dyDescent="0.35">
      <c r="A50" s="1" t="s">
        <v>145</v>
      </c>
      <c r="B50" s="1">
        <v>5356</v>
      </c>
      <c r="C50" s="1">
        <v>2680</v>
      </c>
      <c r="D50" s="1">
        <v>1003</v>
      </c>
      <c r="E50" s="1">
        <v>386</v>
      </c>
      <c r="F50" s="1">
        <v>726</v>
      </c>
      <c r="G50" s="1">
        <v>561</v>
      </c>
    </row>
    <row r="51" spans="1:7" ht="9.15" customHeight="1" x14ac:dyDescent="0.35">
      <c r="A51" s="1" t="s">
        <v>153</v>
      </c>
      <c r="B51" s="1">
        <v>1417</v>
      </c>
      <c r="C51" s="1">
        <v>704</v>
      </c>
      <c r="D51" s="1">
        <v>294</v>
      </c>
      <c r="E51" s="1">
        <v>109</v>
      </c>
      <c r="F51" s="1">
        <v>165</v>
      </c>
      <c r="G51" s="1">
        <v>145</v>
      </c>
    </row>
    <row r="52" spans="1:7" ht="9.15" customHeight="1" x14ac:dyDescent="0.35">
      <c r="A52" s="1" t="s">
        <v>154</v>
      </c>
      <c r="B52" s="1">
        <v>1607</v>
      </c>
      <c r="C52" s="1">
        <v>778</v>
      </c>
      <c r="D52" s="1">
        <v>311</v>
      </c>
      <c r="E52" s="1">
        <v>118</v>
      </c>
      <c r="F52" s="1">
        <v>240</v>
      </c>
      <c r="G52" s="1">
        <v>160</v>
      </c>
    </row>
    <row r="53" spans="1:7" ht="9.15" customHeight="1" x14ac:dyDescent="0.35">
      <c r="A53" s="1" t="s">
        <v>155</v>
      </c>
      <c r="B53" s="1">
        <v>1778</v>
      </c>
      <c r="C53" s="1">
        <v>868</v>
      </c>
      <c r="D53" s="1">
        <v>321</v>
      </c>
      <c r="E53" s="1">
        <v>148</v>
      </c>
      <c r="F53" s="1">
        <v>286</v>
      </c>
      <c r="G53" s="1">
        <v>155</v>
      </c>
    </row>
    <row r="54" spans="1:7" ht="9.15" customHeight="1" x14ac:dyDescent="0.35">
      <c r="A54" s="1" t="s">
        <v>156</v>
      </c>
      <c r="B54" s="1">
        <v>1862</v>
      </c>
      <c r="C54" s="1">
        <v>867</v>
      </c>
      <c r="D54" s="1">
        <v>400</v>
      </c>
      <c r="E54" s="1">
        <v>132</v>
      </c>
      <c r="F54" s="1">
        <v>283</v>
      </c>
      <c r="G54" s="1">
        <v>180</v>
      </c>
    </row>
    <row r="55" spans="1:7" ht="9.15" customHeight="1" x14ac:dyDescent="0.35">
      <c r="A55" s="1" t="s">
        <v>157</v>
      </c>
      <c r="B55" s="1">
        <v>1947</v>
      </c>
      <c r="C55" s="1">
        <v>930</v>
      </c>
      <c r="D55" s="1">
        <v>369</v>
      </c>
      <c r="E55" s="1">
        <v>142</v>
      </c>
      <c r="F55" s="1">
        <v>330</v>
      </c>
      <c r="G55" s="1">
        <v>176</v>
      </c>
    </row>
    <row r="56" spans="1:7" ht="9.15" customHeight="1" x14ac:dyDescent="0.35">
      <c r="A56" s="1" t="s">
        <v>158</v>
      </c>
      <c r="B56" s="1">
        <v>3252</v>
      </c>
      <c r="C56" s="1">
        <v>1631</v>
      </c>
      <c r="D56" s="1">
        <v>642</v>
      </c>
      <c r="E56" s="1">
        <v>204</v>
      </c>
      <c r="F56" s="1">
        <v>545</v>
      </c>
      <c r="G56" s="1">
        <v>230</v>
      </c>
    </row>
    <row r="57" spans="1:7" ht="9.15" customHeight="1" x14ac:dyDescent="0.35">
      <c r="A57" s="1" t="s">
        <v>159</v>
      </c>
      <c r="B57" s="1">
        <v>2526</v>
      </c>
      <c r="C57" s="1">
        <v>1218</v>
      </c>
      <c r="D57" s="1">
        <v>493</v>
      </c>
      <c r="E57" s="1">
        <v>181</v>
      </c>
      <c r="F57" s="1">
        <v>395</v>
      </c>
      <c r="G57" s="1">
        <v>239</v>
      </c>
    </row>
    <row r="58" spans="1:7" ht="9.15" customHeight="1" x14ac:dyDescent="0.35">
      <c r="A58" s="1" t="s">
        <v>160</v>
      </c>
      <c r="B58" s="1">
        <v>3041</v>
      </c>
      <c r="C58" s="1">
        <v>1440</v>
      </c>
      <c r="D58" s="1">
        <v>574</v>
      </c>
      <c r="E58" s="1">
        <v>229</v>
      </c>
      <c r="F58" s="1">
        <v>462</v>
      </c>
      <c r="G58" s="1">
        <v>336</v>
      </c>
    </row>
    <row r="59" spans="1:7" ht="9.15" customHeight="1" x14ac:dyDescent="0.35">
      <c r="A59" s="1" t="s">
        <v>161</v>
      </c>
      <c r="B59" s="1">
        <v>9498</v>
      </c>
      <c r="C59" s="1">
        <v>4824</v>
      </c>
      <c r="D59" s="1">
        <v>1758</v>
      </c>
      <c r="E59" s="1">
        <v>710</v>
      </c>
      <c r="F59" s="1">
        <v>1353</v>
      </c>
      <c r="G59" s="1">
        <v>853</v>
      </c>
    </row>
    <row r="60" spans="1:7" ht="9.15" customHeight="1" x14ac:dyDescent="0.35">
      <c r="A60" s="1" t="s">
        <v>162</v>
      </c>
      <c r="B60" s="1">
        <v>2733</v>
      </c>
      <c r="C60" s="1">
        <v>1630</v>
      </c>
      <c r="D60" s="1">
        <v>371</v>
      </c>
      <c r="E60" s="1">
        <v>189</v>
      </c>
      <c r="F60" s="1">
        <v>279</v>
      </c>
      <c r="G60" s="1">
        <v>264</v>
      </c>
    </row>
    <row r="61" spans="1:7" ht="9.15" customHeight="1" x14ac:dyDescent="0.35">
      <c r="A61" s="1" t="s">
        <v>163</v>
      </c>
      <c r="B61" s="1">
        <v>5869</v>
      </c>
      <c r="C61" s="1">
        <v>3508</v>
      </c>
      <c r="D61" s="1">
        <v>842</v>
      </c>
      <c r="E61" s="1">
        <v>367</v>
      </c>
      <c r="F61" s="1">
        <v>671</v>
      </c>
      <c r="G61" s="1">
        <v>481</v>
      </c>
    </row>
    <row r="62" spans="1:7" ht="9.15" customHeight="1" x14ac:dyDescent="0.35">
      <c r="A62" s="1" t="s">
        <v>164</v>
      </c>
      <c r="B62" s="1">
        <v>5981</v>
      </c>
      <c r="C62" s="1">
        <v>3841</v>
      </c>
      <c r="D62" s="1">
        <v>755</v>
      </c>
      <c r="E62" s="1">
        <v>315</v>
      </c>
      <c r="F62" s="1">
        <v>599</v>
      </c>
      <c r="G62" s="1">
        <v>471</v>
      </c>
    </row>
    <row r="63" spans="1:7" ht="9.15" customHeight="1" x14ac:dyDescent="0.35">
      <c r="A63" s="1" t="s">
        <v>165</v>
      </c>
      <c r="B63" s="1">
        <v>2870</v>
      </c>
      <c r="C63" s="1">
        <v>2186</v>
      </c>
      <c r="D63" s="1">
        <v>247</v>
      </c>
      <c r="E63" s="1">
        <v>99</v>
      </c>
      <c r="F63" s="1">
        <v>187</v>
      </c>
      <c r="G63" s="1">
        <v>151</v>
      </c>
    </row>
    <row r="64" spans="1:7" ht="9.15" customHeight="1" x14ac:dyDescent="0.35">
      <c r="A64" s="1" t="s">
        <v>166</v>
      </c>
      <c r="B64" s="1">
        <v>549</v>
      </c>
      <c r="C64" s="1">
        <v>400</v>
      </c>
      <c r="D64" s="1">
        <v>56</v>
      </c>
      <c r="E64" s="1">
        <v>11</v>
      </c>
      <c r="F64" s="1">
        <v>52</v>
      </c>
      <c r="G64" s="1">
        <v>30</v>
      </c>
    </row>
    <row r="65" spans="1:7" ht="9.15" customHeight="1" x14ac:dyDescent="0.35">
      <c r="A65" s="1" t="s">
        <v>167</v>
      </c>
      <c r="B65" s="1">
        <v>482</v>
      </c>
      <c r="C65" s="1">
        <v>290</v>
      </c>
      <c r="D65" s="1">
        <v>43</v>
      </c>
      <c r="E65" s="1">
        <v>37</v>
      </c>
      <c r="F65" s="1">
        <v>51</v>
      </c>
      <c r="G65" s="1">
        <v>61</v>
      </c>
    </row>
    <row r="66" spans="1:7" ht="9.15" customHeight="1" x14ac:dyDescent="0.35">
      <c r="A66" s="1" t="s">
        <v>168</v>
      </c>
      <c r="B66" s="1">
        <v>480</v>
      </c>
      <c r="C66" s="1">
        <v>288</v>
      </c>
      <c r="D66" s="1">
        <v>62</v>
      </c>
      <c r="E66" s="1">
        <v>26</v>
      </c>
      <c r="F66" s="1">
        <v>58</v>
      </c>
      <c r="G66" s="1">
        <v>46</v>
      </c>
    </row>
    <row r="67" spans="1:7" ht="9.15" customHeight="1" x14ac:dyDescent="0.35">
      <c r="A67" s="1" t="s">
        <v>169</v>
      </c>
      <c r="B67" s="1">
        <v>423</v>
      </c>
      <c r="C67" s="1">
        <v>351</v>
      </c>
      <c r="D67" s="1">
        <v>17</v>
      </c>
      <c r="E67" s="1">
        <v>9</v>
      </c>
      <c r="F67" s="1">
        <v>21</v>
      </c>
      <c r="G67" s="1">
        <v>25</v>
      </c>
    </row>
    <row r="68" spans="1:7" ht="9.15" customHeight="1" x14ac:dyDescent="0.35">
      <c r="A68" s="1" t="s">
        <v>170</v>
      </c>
      <c r="B68" s="1">
        <v>126</v>
      </c>
      <c r="C68" s="1">
        <v>113</v>
      </c>
      <c r="D68" s="1">
        <v>2</v>
      </c>
      <c r="E68" s="1">
        <v>1</v>
      </c>
      <c r="F68" s="1">
        <v>3</v>
      </c>
      <c r="G68" s="1">
        <v>7</v>
      </c>
    </row>
    <row r="69" spans="1:7" ht="9.15" customHeight="1" x14ac:dyDescent="0.35">
      <c r="A69" s="1" t="s">
        <v>171</v>
      </c>
      <c r="B69" s="1">
        <v>18</v>
      </c>
      <c r="C69" s="1">
        <v>18</v>
      </c>
      <c r="D69" s="1">
        <v>0</v>
      </c>
      <c r="E69" s="1">
        <v>0</v>
      </c>
      <c r="F69" s="1">
        <v>0</v>
      </c>
      <c r="G69" s="1">
        <v>0</v>
      </c>
    </row>
    <row r="70" spans="1:7" ht="9.15" customHeight="1" x14ac:dyDescent="0.35">
      <c r="A70" s="1" t="s">
        <v>151</v>
      </c>
      <c r="B70" s="1">
        <v>59</v>
      </c>
      <c r="C70" s="1">
        <v>44</v>
      </c>
      <c r="D70" s="1">
        <v>9</v>
      </c>
      <c r="E70" s="1">
        <v>3</v>
      </c>
      <c r="F70" s="1">
        <v>1</v>
      </c>
      <c r="G70" s="1">
        <v>2</v>
      </c>
    </row>
    <row r="71" spans="1:7" ht="9.15" customHeight="1" x14ac:dyDescent="0.35">
      <c r="A71" s="41" t="s">
        <v>25</v>
      </c>
      <c r="B71" s="41"/>
      <c r="C71" s="41"/>
      <c r="D71" s="41"/>
      <c r="E71" s="41"/>
      <c r="F71" s="41"/>
      <c r="G71" s="41"/>
    </row>
  </sheetData>
  <mergeCells count="1">
    <mergeCell ref="A71:G7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CDD08-3BC4-4F18-B1E5-0A3D13A92D83}">
  <dimension ref="A1:G46"/>
  <sheetViews>
    <sheetView view="pageBreakPreview" topLeftCell="A25" zoomScale="125" zoomScaleSheetLayoutView="125" workbookViewId="0">
      <selection activeCell="A46" sqref="A46:G46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172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173</v>
      </c>
    </row>
    <row r="4" spans="1:7" x14ac:dyDescent="0.35">
      <c r="A4" s="1" t="s">
        <v>7</v>
      </c>
    </row>
    <row r="5" spans="1:7" x14ac:dyDescent="0.35">
      <c r="A5" s="1" t="s">
        <v>1</v>
      </c>
      <c r="B5" s="1">
        <v>102094</v>
      </c>
      <c r="C5" s="1">
        <v>54738</v>
      </c>
      <c r="D5" s="1">
        <v>17130</v>
      </c>
      <c r="E5" s="1">
        <v>6932</v>
      </c>
      <c r="F5" s="1">
        <v>13752</v>
      </c>
      <c r="G5" s="1">
        <v>9542</v>
      </c>
    </row>
    <row r="6" spans="1:7" x14ac:dyDescent="0.35">
      <c r="A6" s="1" t="s">
        <v>92</v>
      </c>
      <c r="B6" s="1">
        <v>36916</v>
      </c>
      <c r="C6" s="1">
        <v>19864</v>
      </c>
      <c r="D6" s="1">
        <v>6365</v>
      </c>
      <c r="E6" s="1">
        <v>2471</v>
      </c>
      <c r="F6" s="1">
        <v>4686</v>
      </c>
      <c r="G6" s="1">
        <v>3530</v>
      </c>
    </row>
    <row r="7" spans="1:7" x14ac:dyDescent="0.35">
      <c r="A7" s="1" t="s">
        <v>93</v>
      </c>
      <c r="B7" s="1">
        <v>65143</v>
      </c>
      <c r="C7" s="1">
        <v>34854</v>
      </c>
      <c r="D7" s="1">
        <v>10761</v>
      </c>
      <c r="E7" s="1">
        <v>4460</v>
      </c>
      <c r="F7" s="1">
        <v>9062</v>
      </c>
      <c r="G7" s="1">
        <v>6006</v>
      </c>
    </row>
    <row r="8" spans="1:7" x14ac:dyDescent="0.35">
      <c r="A8" s="1" t="s">
        <v>143</v>
      </c>
      <c r="B8" s="1">
        <v>35</v>
      </c>
      <c r="C8" s="1">
        <v>20</v>
      </c>
      <c r="D8" s="1">
        <v>4</v>
      </c>
      <c r="E8" s="1">
        <v>1</v>
      </c>
      <c r="F8" s="1">
        <v>4</v>
      </c>
      <c r="G8" s="1">
        <v>6</v>
      </c>
    </row>
    <row r="9" spans="1:7" x14ac:dyDescent="0.35">
      <c r="A9" s="1" t="s">
        <v>23</v>
      </c>
    </row>
    <row r="10" spans="1:7" x14ac:dyDescent="0.35">
      <c r="A10" s="1" t="s">
        <v>1</v>
      </c>
      <c r="B10" s="1">
        <v>49984</v>
      </c>
      <c r="C10" s="1">
        <v>25979</v>
      </c>
      <c r="D10" s="1">
        <v>8532</v>
      </c>
      <c r="E10" s="1">
        <v>3499</v>
      </c>
      <c r="F10" s="1">
        <v>7023</v>
      </c>
      <c r="G10" s="1">
        <v>4951</v>
      </c>
    </row>
    <row r="11" spans="1:7" x14ac:dyDescent="0.35">
      <c r="A11" s="1" t="s">
        <v>92</v>
      </c>
      <c r="B11" s="1">
        <v>18319</v>
      </c>
      <c r="C11" s="1">
        <v>9539</v>
      </c>
      <c r="D11" s="1">
        <v>3277</v>
      </c>
      <c r="E11" s="1">
        <v>1272</v>
      </c>
      <c r="F11" s="1">
        <v>2433</v>
      </c>
      <c r="G11" s="1">
        <v>1798</v>
      </c>
    </row>
    <row r="12" spans="1:7" x14ac:dyDescent="0.35">
      <c r="A12" s="1" t="s">
        <v>93</v>
      </c>
      <c r="B12" s="1">
        <v>31646</v>
      </c>
      <c r="C12" s="1">
        <v>16430</v>
      </c>
      <c r="D12" s="1">
        <v>5252</v>
      </c>
      <c r="E12" s="1">
        <v>2226</v>
      </c>
      <c r="F12" s="1">
        <v>4588</v>
      </c>
      <c r="G12" s="1">
        <v>3150</v>
      </c>
    </row>
    <row r="13" spans="1:7" x14ac:dyDescent="0.35">
      <c r="A13" s="1" t="s">
        <v>143</v>
      </c>
      <c r="B13" s="1">
        <v>19</v>
      </c>
      <c r="C13" s="1">
        <v>10</v>
      </c>
      <c r="D13" s="1">
        <v>3</v>
      </c>
      <c r="E13" s="1">
        <v>1</v>
      </c>
      <c r="F13" s="1">
        <v>2</v>
      </c>
      <c r="G13" s="1">
        <v>3</v>
      </c>
    </row>
    <row r="14" spans="1:7" x14ac:dyDescent="0.35">
      <c r="A14" s="1" t="s">
        <v>24</v>
      </c>
    </row>
    <row r="15" spans="1:7" x14ac:dyDescent="0.35">
      <c r="A15" s="1" t="s">
        <v>1</v>
      </c>
      <c r="B15" s="1">
        <v>52110</v>
      </c>
      <c r="C15" s="1">
        <v>28759</v>
      </c>
      <c r="D15" s="1">
        <v>8598</v>
      </c>
      <c r="E15" s="1">
        <v>3433</v>
      </c>
      <c r="F15" s="1">
        <v>6729</v>
      </c>
      <c r="G15" s="1">
        <v>4591</v>
      </c>
    </row>
    <row r="16" spans="1:7" x14ac:dyDescent="0.35">
      <c r="A16" s="1" t="s">
        <v>92</v>
      </c>
      <c r="B16" s="1">
        <v>18597</v>
      </c>
      <c r="C16" s="1">
        <v>10325</v>
      </c>
      <c r="D16" s="1">
        <v>3088</v>
      </c>
      <c r="E16" s="1">
        <v>1199</v>
      </c>
      <c r="F16" s="1">
        <v>2253</v>
      </c>
      <c r="G16" s="1">
        <v>1732</v>
      </c>
    </row>
    <row r="17" spans="1:7" x14ac:dyDescent="0.35">
      <c r="A17" s="1" t="s">
        <v>93</v>
      </c>
      <c r="B17" s="1">
        <v>33497</v>
      </c>
      <c r="C17" s="1">
        <v>18424</v>
      </c>
      <c r="D17" s="1">
        <v>5509</v>
      </c>
      <c r="E17" s="1">
        <v>2234</v>
      </c>
      <c r="F17" s="1">
        <v>4474</v>
      </c>
      <c r="G17" s="1">
        <v>2856</v>
      </c>
    </row>
    <row r="18" spans="1:7" x14ac:dyDescent="0.35">
      <c r="A18" s="1" t="s">
        <v>143</v>
      </c>
      <c r="B18" s="1">
        <v>16</v>
      </c>
      <c r="C18" s="1">
        <v>10</v>
      </c>
      <c r="D18" s="1">
        <v>1</v>
      </c>
      <c r="E18" s="1">
        <v>0</v>
      </c>
      <c r="F18" s="1">
        <v>2</v>
      </c>
      <c r="G18" s="1">
        <v>3</v>
      </c>
    </row>
    <row r="19" spans="1:7" x14ac:dyDescent="0.35">
      <c r="A19" s="1" t="s">
        <v>174</v>
      </c>
    </row>
    <row r="20" spans="1:7" x14ac:dyDescent="0.35">
      <c r="A20" s="1" t="s">
        <v>1</v>
      </c>
      <c r="B20" s="1">
        <v>36915</v>
      </c>
      <c r="C20" s="1">
        <v>19863</v>
      </c>
      <c r="D20" s="1">
        <v>6365</v>
      </c>
      <c r="E20" s="1">
        <v>2471</v>
      </c>
      <c r="F20" s="1">
        <v>4686</v>
      </c>
      <c r="G20" s="1">
        <v>3530</v>
      </c>
    </row>
    <row r="21" spans="1:7" x14ac:dyDescent="0.35">
      <c r="A21" s="1" t="s">
        <v>145</v>
      </c>
      <c r="B21" s="1">
        <v>7769</v>
      </c>
      <c r="C21" s="1">
        <v>3777</v>
      </c>
      <c r="D21" s="1">
        <v>1520</v>
      </c>
      <c r="E21" s="1">
        <v>561</v>
      </c>
      <c r="F21" s="1">
        <v>1107</v>
      </c>
      <c r="G21" s="1">
        <v>804</v>
      </c>
    </row>
    <row r="22" spans="1:7" x14ac:dyDescent="0.35">
      <c r="A22" s="1" t="s">
        <v>146</v>
      </c>
      <c r="B22" s="1">
        <v>17477</v>
      </c>
      <c r="C22" s="1">
        <v>8420</v>
      </c>
      <c r="D22" s="1">
        <v>3504</v>
      </c>
      <c r="E22" s="1">
        <v>1302</v>
      </c>
      <c r="F22" s="1">
        <v>2443</v>
      </c>
      <c r="G22" s="1">
        <v>1808</v>
      </c>
    </row>
    <row r="23" spans="1:7" x14ac:dyDescent="0.35">
      <c r="A23" s="1" t="s">
        <v>147</v>
      </c>
      <c r="B23" s="1">
        <v>6716</v>
      </c>
      <c r="C23" s="1">
        <v>3281</v>
      </c>
      <c r="D23" s="1">
        <v>1135</v>
      </c>
      <c r="E23" s="1">
        <v>536</v>
      </c>
      <c r="F23" s="1">
        <v>1042</v>
      </c>
      <c r="G23" s="1">
        <v>722</v>
      </c>
    </row>
    <row r="24" spans="1:7" x14ac:dyDescent="0.35">
      <c r="A24" s="1" t="s">
        <v>148</v>
      </c>
      <c r="B24" s="1">
        <v>3246</v>
      </c>
      <c r="C24" s="1">
        <v>2842</v>
      </c>
      <c r="D24" s="1">
        <v>140</v>
      </c>
      <c r="E24" s="1">
        <v>46</v>
      </c>
      <c r="F24" s="1">
        <v>81</v>
      </c>
      <c r="G24" s="1">
        <v>137</v>
      </c>
    </row>
    <row r="25" spans="1:7" x14ac:dyDescent="0.35">
      <c r="A25" s="1" t="s">
        <v>149</v>
      </c>
      <c r="B25" s="1">
        <v>996</v>
      </c>
      <c r="C25" s="1">
        <v>907</v>
      </c>
      <c r="D25" s="1">
        <v>44</v>
      </c>
      <c r="E25" s="1">
        <v>11</v>
      </c>
      <c r="F25" s="1">
        <v>5</v>
      </c>
      <c r="G25" s="1">
        <v>29</v>
      </c>
    </row>
    <row r="26" spans="1:7" x14ac:dyDescent="0.35">
      <c r="A26" s="1" t="s">
        <v>150</v>
      </c>
      <c r="B26" s="1">
        <v>665</v>
      </c>
      <c r="C26" s="1">
        <v>591</v>
      </c>
      <c r="D26" s="1">
        <v>21</v>
      </c>
      <c r="E26" s="1">
        <v>15</v>
      </c>
      <c r="F26" s="1">
        <v>8</v>
      </c>
      <c r="G26" s="1">
        <v>30</v>
      </c>
    </row>
    <row r="27" spans="1:7" x14ac:dyDescent="0.35">
      <c r="A27" s="1" t="s">
        <v>151</v>
      </c>
      <c r="B27" s="1">
        <v>46</v>
      </c>
      <c r="C27" s="1">
        <v>45</v>
      </c>
      <c r="D27" s="1">
        <v>1</v>
      </c>
      <c r="E27" s="1">
        <v>0</v>
      </c>
      <c r="F27" s="1">
        <v>0</v>
      </c>
      <c r="G27" s="1">
        <v>0</v>
      </c>
    </row>
    <row r="28" spans="1:7" x14ac:dyDescent="0.35">
      <c r="A28" s="1" t="s">
        <v>23</v>
      </c>
    </row>
    <row r="29" spans="1:7" x14ac:dyDescent="0.35">
      <c r="A29" s="1" t="s">
        <v>1</v>
      </c>
      <c r="B29" s="1">
        <v>18319</v>
      </c>
      <c r="C29" s="1">
        <v>9539</v>
      </c>
      <c r="D29" s="1">
        <v>3277</v>
      </c>
      <c r="E29" s="1">
        <v>1272</v>
      </c>
      <c r="F29" s="1">
        <v>2433</v>
      </c>
      <c r="G29" s="1">
        <v>1798</v>
      </c>
    </row>
    <row r="30" spans="1:7" x14ac:dyDescent="0.35">
      <c r="A30" s="1" t="s">
        <v>145</v>
      </c>
      <c r="B30" s="1">
        <v>4038</v>
      </c>
      <c r="C30" s="1">
        <v>1913</v>
      </c>
      <c r="D30" s="1">
        <v>807</v>
      </c>
      <c r="E30" s="1">
        <v>294</v>
      </c>
      <c r="F30" s="1">
        <v>600</v>
      </c>
      <c r="G30" s="1">
        <v>424</v>
      </c>
    </row>
    <row r="31" spans="1:7" x14ac:dyDescent="0.35">
      <c r="A31" s="1" t="s">
        <v>146</v>
      </c>
      <c r="B31" s="1">
        <v>9021</v>
      </c>
      <c r="C31" s="1">
        <v>4294</v>
      </c>
      <c r="D31" s="1">
        <v>1841</v>
      </c>
      <c r="E31" s="1">
        <v>666</v>
      </c>
      <c r="F31" s="1">
        <v>1284</v>
      </c>
      <c r="G31" s="1">
        <v>936</v>
      </c>
    </row>
    <row r="32" spans="1:7" x14ac:dyDescent="0.35">
      <c r="A32" s="1" t="s">
        <v>147</v>
      </c>
      <c r="B32" s="1">
        <v>3184</v>
      </c>
      <c r="C32" s="1">
        <v>1516</v>
      </c>
      <c r="D32" s="1">
        <v>530</v>
      </c>
      <c r="E32" s="1">
        <v>274</v>
      </c>
      <c r="F32" s="1">
        <v>512</v>
      </c>
      <c r="G32" s="1">
        <v>352</v>
      </c>
    </row>
    <row r="33" spans="1:7" x14ac:dyDescent="0.35">
      <c r="A33" s="1" t="s">
        <v>148</v>
      </c>
      <c r="B33" s="1">
        <v>1414</v>
      </c>
      <c r="C33" s="1">
        <v>1213</v>
      </c>
      <c r="D33" s="1">
        <v>73</v>
      </c>
      <c r="E33" s="1">
        <v>28</v>
      </c>
      <c r="F33" s="1">
        <v>32</v>
      </c>
      <c r="G33" s="1">
        <v>68</v>
      </c>
    </row>
    <row r="34" spans="1:7" x14ac:dyDescent="0.35">
      <c r="A34" s="1" t="s">
        <v>149</v>
      </c>
      <c r="B34" s="1">
        <v>409</v>
      </c>
      <c r="C34" s="1">
        <v>371</v>
      </c>
      <c r="D34" s="1">
        <v>18</v>
      </c>
      <c r="E34" s="1">
        <v>7</v>
      </c>
      <c r="F34" s="1">
        <v>1</v>
      </c>
      <c r="G34" s="1">
        <v>12</v>
      </c>
    </row>
    <row r="35" spans="1:7" x14ac:dyDescent="0.35">
      <c r="A35" s="1" t="s">
        <v>150</v>
      </c>
      <c r="B35" s="1">
        <v>228</v>
      </c>
      <c r="C35" s="1">
        <v>208</v>
      </c>
      <c r="D35" s="1">
        <v>7</v>
      </c>
      <c r="E35" s="1">
        <v>3</v>
      </c>
      <c r="F35" s="1">
        <v>4</v>
      </c>
      <c r="G35" s="1">
        <v>6</v>
      </c>
    </row>
    <row r="36" spans="1:7" x14ac:dyDescent="0.35">
      <c r="A36" s="1" t="s">
        <v>151</v>
      </c>
      <c r="B36" s="1">
        <v>25</v>
      </c>
      <c r="C36" s="1">
        <v>24</v>
      </c>
      <c r="D36" s="1">
        <v>1</v>
      </c>
      <c r="E36" s="1">
        <v>0</v>
      </c>
      <c r="F36" s="1">
        <v>0</v>
      </c>
      <c r="G36" s="1">
        <v>0</v>
      </c>
    </row>
    <row r="37" spans="1:7" x14ac:dyDescent="0.35">
      <c r="A37" s="1" t="s">
        <v>24</v>
      </c>
    </row>
    <row r="38" spans="1:7" x14ac:dyDescent="0.35">
      <c r="A38" s="1" t="s">
        <v>1</v>
      </c>
      <c r="B38" s="1">
        <v>18596</v>
      </c>
      <c r="C38" s="1">
        <v>10324</v>
      </c>
      <c r="D38" s="1">
        <v>3088</v>
      </c>
      <c r="E38" s="1">
        <v>1199</v>
      </c>
      <c r="F38" s="1">
        <v>2253</v>
      </c>
      <c r="G38" s="1">
        <v>1732</v>
      </c>
    </row>
    <row r="39" spans="1:7" x14ac:dyDescent="0.35">
      <c r="A39" s="1" t="s">
        <v>145</v>
      </c>
      <c r="B39" s="1">
        <v>3731</v>
      </c>
      <c r="C39" s="1">
        <v>1864</v>
      </c>
      <c r="D39" s="1">
        <v>713</v>
      </c>
      <c r="E39" s="1">
        <v>267</v>
      </c>
      <c r="F39" s="1">
        <v>507</v>
      </c>
      <c r="G39" s="1">
        <v>380</v>
      </c>
    </row>
    <row r="40" spans="1:7" x14ac:dyDescent="0.35">
      <c r="A40" s="1" t="s">
        <v>146</v>
      </c>
      <c r="B40" s="1">
        <v>8456</v>
      </c>
      <c r="C40" s="1">
        <v>4126</v>
      </c>
      <c r="D40" s="1">
        <v>1663</v>
      </c>
      <c r="E40" s="1">
        <v>636</v>
      </c>
      <c r="F40" s="1">
        <v>1159</v>
      </c>
      <c r="G40" s="1">
        <v>872</v>
      </c>
    </row>
    <row r="41" spans="1:7" x14ac:dyDescent="0.35">
      <c r="A41" s="1" t="s">
        <v>147</v>
      </c>
      <c r="B41" s="1">
        <v>3532</v>
      </c>
      <c r="C41" s="1">
        <v>1765</v>
      </c>
      <c r="D41" s="1">
        <v>605</v>
      </c>
      <c r="E41" s="1">
        <v>262</v>
      </c>
      <c r="F41" s="1">
        <v>530</v>
      </c>
      <c r="G41" s="1">
        <v>370</v>
      </c>
    </row>
    <row r="42" spans="1:7" x14ac:dyDescent="0.35">
      <c r="A42" s="1" t="s">
        <v>148</v>
      </c>
      <c r="B42" s="1">
        <v>1832</v>
      </c>
      <c r="C42" s="1">
        <v>1629</v>
      </c>
      <c r="D42" s="1">
        <v>67</v>
      </c>
      <c r="E42" s="1">
        <v>18</v>
      </c>
      <c r="F42" s="1">
        <v>49</v>
      </c>
      <c r="G42" s="1">
        <v>69</v>
      </c>
    </row>
    <row r="43" spans="1:7" x14ac:dyDescent="0.35">
      <c r="A43" s="1" t="s">
        <v>149</v>
      </c>
      <c r="B43" s="1">
        <v>587</v>
      </c>
      <c r="C43" s="1">
        <v>536</v>
      </c>
      <c r="D43" s="1">
        <v>26</v>
      </c>
      <c r="E43" s="1">
        <v>4</v>
      </c>
      <c r="F43" s="1">
        <v>4</v>
      </c>
      <c r="G43" s="1">
        <v>17</v>
      </c>
    </row>
    <row r="44" spans="1:7" x14ac:dyDescent="0.35">
      <c r="A44" s="1" t="s">
        <v>150</v>
      </c>
      <c r="B44" s="1">
        <v>437</v>
      </c>
      <c r="C44" s="1">
        <v>383</v>
      </c>
      <c r="D44" s="1">
        <v>14</v>
      </c>
      <c r="E44" s="1">
        <v>12</v>
      </c>
      <c r="F44" s="1">
        <v>4</v>
      </c>
      <c r="G44" s="1">
        <v>24</v>
      </c>
    </row>
    <row r="45" spans="1:7" x14ac:dyDescent="0.35">
      <c r="A45" s="1" t="s">
        <v>151</v>
      </c>
      <c r="B45" s="1">
        <v>21</v>
      </c>
      <c r="C45" s="1">
        <v>21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35">
      <c r="A46" s="41" t="s">
        <v>25</v>
      </c>
      <c r="B46" s="41"/>
      <c r="C46" s="41"/>
      <c r="D46" s="41"/>
      <c r="E46" s="41"/>
      <c r="F46" s="41"/>
      <c r="G46" s="41"/>
    </row>
  </sheetData>
  <mergeCells count="1">
    <mergeCell ref="A46:G4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FFDED-71F4-4D3D-9FDF-D00EBD80B55F}">
  <dimension ref="A1:G84"/>
  <sheetViews>
    <sheetView view="pageBreakPreview" topLeftCell="A55" zoomScale="125" zoomScaleSheetLayoutView="125" workbookViewId="0">
      <selection activeCell="A84" sqref="A84:G84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175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36869</v>
      </c>
      <c r="C4" s="1">
        <v>19818</v>
      </c>
      <c r="D4" s="1">
        <v>6364</v>
      </c>
      <c r="E4" s="1">
        <v>2471</v>
      </c>
      <c r="F4" s="1">
        <v>4686</v>
      </c>
      <c r="G4" s="1">
        <v>3530</v>
      </c>
    </row>
    <row r="5" spans="1:7" x14ac:dyDescent="0.35">
      <c r="A5" s="1" t="s">
        <v>176</v>
      </c>
      <c r="B5" s="1">
        <v>1254</v>
      </c>
      <c r="C5" s="1">
        <v>608</v>
      </c>
      <c r="D5" s="1">
        <v>202</v>
      </c>
      <c r="E5" s="1">
        <v>102</v>
      </c>
      <c r="F5" s="1">
        <v>199</v>
      </c>
      <c r="G5" s="1">
        <v>143</v>
      </c>
    </row>
    <row r="6" spans="1:7" x14ac:dyDescent="0.35">
      <c r="A6" s="1" t="s">
        <v>177</v>
      </c>
      <c r="B6" s="1">
        <v>2658</v>
      </c>
      <c r="C6" s="1">
        <v>1256</v>
      </c>
      <c r="D6" s="1">
        <v>568</v>
      </c>
      <c r="E6" s="1">
        <v>208</v>
      </c>
      <c r="F6" s="1">
        <v>336</v>
      </c>
      <c r="G6" s="1">
        <v>290</v>
      </c>
    </row>
    <row r="7" spans="1:7" x14ac:dyDescent="0.35">
      <c r="A7" s="1" t="s">
        <v>178</v>
      </c>
      <c r="B7" s="1">
        <v>3842</v>
      </c>
      <c r="C7" s="1">
        <v>1911</v>
      </c>
      <c r="D7" s="1">
        <v>738</v>
      </c>
      <c r="E7" s="1">
        <v>250</v>
      </c>
      <c r="F7" s="1">
        <v>572</v>
      </c>
      <c r="G7" s="1">
        <v>371</v>
      </c>
    </row>
    <row r="8" spans="1:7" x14ac:dyDescent="0.35">
      <c r="A8" s="1" t="s">
        <v>153</v>
      </c>
      <c r="B8" s="1">
        <v>3266</v>
      </c>
      <c r="C8" s="1">
        <v>1524</v>
      </c>
      <c r="D8" s="1">
        <v>657</v>
      </c>
      <c r="E8" s="1">
        <v>289</v>
      </c>
      <c r="F8" s="1">
        <v>432</v>
      </c>
      <c r="G8" s="1">
        <v>364</v>
      </c>
    </row>
    <row r="9" spans="1:7" x14ac:dyDescent="0.35">
      <c r="A9" s="1" t="s">
        <v>154</v>
      </c>
      <c r="B9" s="1">
        <v>2743</v>
      </c>
      <c r="C9" s="1">
        <v>1331</v>
      </c>
      <c r="D9" s="1">
        <v>556</v>
      </c>
      <c r="E9" s="1">
        <v>205</v>
      </c>
      <c r="F9" s="1">
        <v>362</v>
      </c>
      <c r="G9" s="1">
        <v>289</v>
      </c>
    </row>
    <row r="10" spans="1:7" x14ac:dyDescent="0.35">
      <c r="A10" s="1" t="s">
        <v>155</v>
      </c>
      <c r="B10" s="1">
        <v>3050</v>
      </c>
      <c r="C10" s="1">
        <v>1458</v>
      </c>
      <c r="D10" s="1">
        <v>614</v>
      </c>
      <c r="E10" s="1">
        <v>223</v>
      </c>
      <c r="F10" s="1">
        <v>452</v>
      </c>
      <c r="G10" s="1">
        <v>303</v>
      </c>
    </row>
    <row r="11" spans="1:7" x14ac:dyDescent="0.35">
      <c r="A11" s="1" t="s">
        <v>156</v>
      </c>
      <c r="B11" s="1">
        <v>2914</v>
      </c>
      <c r="C11" s="1">
        <v>1410</v>
      </c>
      <c r="D11" s="1">
        <v>595</v>
      </c>
      <c r="E11" s="1">
        <v>202</v>
      </c>
      <c r="F11" s="1">
        <v>425</v>
      </c>
      <c r="G11" s="1">
        <v>282</v>
      </c>
    </row>
    <row r="12" spans="1:7" x14ac:dyDescent="0.35">
      <c r="A12" s="1" t="s">
        <v>157</v>
      </c>
      <c r="B12" s="1">
        <v>2808</v>
      </c>
      <c r="C12" s="1">
        <v>1363</v>
      </c>
      <c r="D12" s="1">
        <v>565</v>
      </c>
      <c r="E12" s="1">
        <v>192</v>
      </c>
      <c r="F12" s="1">
        <v>378</v>
      </c>
      <c r="G12" s="1">
        <v>310</v>
      </c>
    </row>
    <row r="13" spans="1:7" x14ac:dyDescent="0.35">
      <c r="A13" s="1" t="s">
        <v>158</v>
      </c>
      <c r="B13" s="1">
        <v>2689</v>
      </c>
      <c r="C13" s="1">
        <v>1329</v>
      </c>
      <c r="D13" s="1">
        <v>516</v>
      </c>
      <c r="E13" s="1">
        <v>191</v>
      </c>
      <c r="F13" s="1">
        <v>394</v>
      </c>
      <c r="G13" s="1">
        <v>259</v>
      </c>
    </row>
    <row r="14" spans="1:7" x14ac:dyDescent="0.35">
      <c r="A14" s="1" t="s">
        <v>159</v>
      </c>
      <c r="B14" s="1">
        <v>2193</v>
      </c>
      <c r="C14" s="1">
        <v>1121</v>
      </c>
      <c r="D14" s="1">
        <v>383</v>
      </c>
      <c r="E14" s="1">
        <v>158</v>
      </c>
      <c r="F14" s="1">
        <v>303</v>
      </c>
      <c r="G14" s="1">
        <v>228</v>
      </c>
    </row>
    <row r="15" spans="1:7" x14ac:dyDescent="0.35">
      <c r="A15" s="1" t="s">
        <v>160</v>
      </c>
      <c r="B15" s="1">
        <v>2386</v>
      </c>
      <c r="C15" s="1">
        <v>1134</v>
      </c>
      <c r="D15" s="1">
        <v>430</v>
      </c>
      <c r="E15" s="1">
        <v>194</v>
      </c>
      <c r="F15" s="1">
        <v>392</v>
      </c>
      <c r="G15" s="1">
        <v>236</v>
      </c>
    </row>
    <row r="16" spans="1:7" x14ac:dyDescent="0.35">
      <c r="A16" s="1" t="s">
        <v>161</v>
      </c>
      <c r="B16" s="1">
        <v>2134</v>
      </c>
      <c r="C16" s="1">
        <v>1024</v>
      </c>
      <c r="D16" s="1">
        <v>322</v>
      </c>
      <c r="E16" s="1">
        <v>184</v>
      </c>
      <c r="F16" s="1">
        <v>347</v>
      </c>
      <c r="G16" s="1">
        <v>257</v>
      </c>
    </row>
    <row r="17" spans="1:7" x14ac:dyDescent="0.35">
      <c r="A17" s="1" t="s">
        <v>162</v>
      </c>
      <c r="B17" s="1">
        <v>990</v>
      </c>
      <c r="C17" s="1">
        <v>845</v>
      </c>
      <c r="D17" s="1">
        <v>46</v>
      </c>
      <c r="E17" s="1">
        <v>25</v>
      </c>
      <c r="F17" s="1">
        <v>29</v>
      </c>
      <c r="G17" s="1">
        <v>45</v>
      </c>
    </row>
    <row r="18" spans="1:7" x14ac:dyDescent="0.35">
      <c r="A18" s="1" t="s">
        <v>163</v>
      </c>
      <c r="B18" s="1">
        <v>869</v>
      </c>
      <c r="C18" s="1">
        <v>755</v>
      </c>
      <c r="D18" s="1">
        <v>40</v>
      </c>
      <c r="E18" s="1">
        <v>5</v>
      </c>
      <c r="F18" s="1">
        <v>18</v>
      </c>
      <c r="G18" s="1">
        <v>51</v>
      </c>
    </row>
    <row r="19" spans="1:7" x14ac:dyDescent="0.35">
      <c r="A19" s="1" t="s">
        <v>164</v>
      </c>
      <c r="B19" s="1">
        <v>808</v>
      </c>
      <c r="C19" s="1">
        <v>701</v>
      </c>
      <c r="D19" s="1">
        <v>31</v>
      </c>
      <c r="E19" s="1">
        <v>12</v>
      </c>
      <c r="F19" s="1">
        <v>26</v>
      </c>
      <c r="G19" s="1">
        <v>38</v>
      </c>
    </row>
    <row r="20" spans="1:7" x14ac:dyDescent="0.35">
      <c r="A20" s="1" t="s">
        <v>165</v>
      </c>
      <c r="B20" s="1">
        <v>573</v>
      </c>
      <c r="C20" s="1">
        <v>535</v>
      </c>
      <c r="D20" s="1">
        <v>23</v>
      </c>
      <c r="E20" s="1">
        <v>4</v>
      </c>
      <c r="F20" s="1">
        <v>8</v>
      </c>
      <c r="G20" s="1">
        <v>3</v>
      </c>
    </row>
    <row r="21" spans="1:7" x14ac:dyDescent="0.35">
      <c r="A21" s="1" t="s">
        <v>179</v>
      </c>
      <c r="B21" s="1">
        <v>441</v>
      </c>
      <c r="C21" s="1">
        <v>406</v>
      </c>
      <c r="D21" s="1">
        <v>15</v>
      </c>
      <c r="E21" s="1">
        <v>3</v>
      </c>
      <c r="F21" s="1">
        <v>3</v>
      </c>
      <c r="G21" s="1">
        <v>14</v>
      </c>
    </row>
    <row r="22" spans="1:7" x14ac:dyDescent="0.35">
      <c r="A22" s="1" t="s">
        <v>180</v>
      </c>
      <c r="B22" s="1">
        <v>228</v>
      </c>
      <c r="C22" s="1">
        <v>212</v>
      </c>
      <c r="D22" s="1">
        <v>11</v>
      </c>
      <c r="E22" s="1">
        <v>1</v>
      </c>
      <c r="F22" s="1">
        <v>0</v>
      </c>
      <c r="G22" s="1">
        <v>4</v>
      </c>
    </row>
    <row r="23" spans="1:7" x14ac:dyDescent="0.35">
      <c r="A23" s="1" t="s">
        <v>181</v>
      </c>
      <c r="B23" s="1">
        <v>147</v>
      </c>
      <c r="C23" s="1">
        <v>127</v>
      </c>
      <c r="D23" s="1">
        <v>10</v>
      </c>
      <c r="E23" s="1">
        <v>2</v>
      </c>
      <c r="F23" s="1">
        <v>2</v>
      </c>
      <c r="G23" s="1">
        <v>6</v>
      </c>
    </row>
    <row r="24" spans="1:7" x14ac:dyDescent="0.35">
      <c r="A24" s="1" t="s">
        <v>167</v>
      </c>
      <c r="B24" s="1">
        <v>455</v>
      </c>
      <c r="C24" s="1">
        <v>408</v>
      </c>
      <c r="D24" s="1">
        <v>7</v>
      </c>
      <c r="E24" s="1">
        <v>8</v>
      </c>
      <c r="F24" s="1">
        <v>2</v>
      </c>
      <c r="G24" s="1">
        <v>30</v>
      </c>
    </row>
    <row r="25" spans="1:7" x14ac:dyDescent="0.35">
      <c r="A25" s="1" t="s">
        <v>168</v>
      </c>
      <c r="B25" s="1">
        <v>157</v>
      </c>
      <c r="C25" s="1">
        <v>140</v>
      </c>
      <c r="D25" s="1">
        <v>12</v>
      </c>
      <c r="E25" s="1">
        <v>3</v>
      </c>
      <c r="F25" s="1">
        <v>2</v>
      </c>
      <c r="G25" s="1">
        <v>0</v>
      </c>
    </row>
    <row r="26" spans="1:7" x14ac:dyDescent="0.35">
      <c r="A26" s="1" t="s">
        <v>169</v>
      </c>
      <c r="B26" s="1">
        <v>146</v>
      </c>
      <c r="C26" s="1">
        <v>135</v>
      </c>
      <c r="D26" s="1">
        <v>3</v>
      </c>
      <c r="E26" s="1">
        <v>3</v>
      </c>
      <c r="F26" s="1">
        <v>2</v>
      </c>
      <c r="G26" s="1">
        <v>3</v>
      </c>
    </row>
    <row r="27" spans="1:7" x14ac:dyDescent="0.35">
      <c r="A27" s="1" t="s">
        <v>170</v>
      </c>
      <c r="B27" s="1">
        <v>14</v>
      </c>
      <c r="C27" s="1">
        <v>11</v>
      </c>
      <c r="D27" s="1">
        <v>3</v>
      </c>
      <c r="E27" s="1">
        <v>0</v>
      </c>
      <c r="F27" s="1">
        <v>0</v>
      </c>
      <c r="G27" s="1">
        <v>0</v>
      </c>
    </row>
    <row r="28" spans="1:7" x14ac:dyDescent="0.35">
      <c r="A28" s="1" t="s">
        <v>171</v>
      </c>
      <c r="B28" s="1">
        <v>3</v>
      </c>
      <c r="C28" s="1">
        <v>1</v>
      </c>
      <c r="D28" s="1">
        <v>0</v>
      </c>
      <c r="E28" s="1">
        <v>1</v>
      </c>
      <c r="F28" s="1">
        <v>0</v>
      </c>
      <c r="G28" s="1">
        <v>1</v>
      </c>
    </row>
    <row r="29" spans="1:7" x14ac:dyDescent="0.35">
      <c r="A29" s="1" t="s">
        <v>151</v>
      </c>
      <c r="B29" s="1">
        <v>101</v>
      </c>
      <c r="C29" s="1">
        <v>73</v>
      </c>
      <c r="D29" s="1">
        <v>17</v>
      </c>
      <c r="E29" s="1">
        <v>6</v>
      </c>
      <c r="F29" s="1">
        <v>2</v>
      </c>
      <c r="G29" s="1">
        <v>3</v>
      </c>
    </row>
    <row r="30" spans="1:7" x14ac:dyDescent="0.35">
      <c r="A30" s="1" t="s">
        <v>23</v>
      </c>
    </row>
    <row r="31" spans="1:7" x14ac:dyDescent="0.35">
      <c r="A31" s="1" t="s">
        <v>1</v>
      </c>
      <c r="B31" s="1">
        <v>18294</v>
      </c>
      <c r="C31" s="1">
        <v>9515</v>
      </c>
      <c r="D31" s="1">
        <v>3276</v>
      </c>
      <c r="E31" s="1">
        <v>1272</v>
      </c>
      <c r="F31" s="1">
        <v>2433</v>
      </c>
      <c r="G31" s="1">
        <v>1798</v>
      </c>
    </row>
    <row r="32" spans="1:7" x14ac:dyDescent="0.35">
      <c r="A32" s="1" t="s">
        <v>176</v>
      </c>
      <c r="B32" s="1">
        <v>661</v>
      </c>
      <c r="C32" s="1">
        <v>300</v>
      </c>
      <c r="D32" s="1">
        <v>125</v>
      </c>
      <c r="E32" s="1">
        <v>49</v>
      </c>
      <c r="F32" s="1">
        <v>113</v>
      </c>
      <c r="G32" s="1">
        <v>74</v>
      </c>
    </row>
    <row r="33" spans="1:7" x14ac:dyDescent="0.35">
      <c r="A33" s="1" t="s">
        <v>177</v>
      </c>
      <c r="B33" s="1">
        <v>1374</v>
      </c>
      <c r="C33" s="1">
        <v>633</v>
      </c>
      <c r="D33" s="1">
        <v>288</v>
      </c>
      <c r="E33" s="1">
        <v>114</v>
      </c>
      <c r="F33" s="1">
        <v>185</v>
      </c>
      <c r="G33" s="1">
        <v>154</v>
      </c>
    </row>
    <row r="34" spans="1:7" x14ac:dyDescent="0.35">
      <c r="A34" s="1" t="s">
        <v>178</v>
      </c>
      <c r="B34" s="1">
        <v>1992</v>
      </c>
      <c r="C34" s="1">
        <v>979</v>
      </c>
      <c r="D34" s="1">
        <v>385</v>
      </c>
      <c r="E34" s="1">
        <v>130</v>
      </c>
      <c r="F34" s="1">
        <v>302</v>
      </c>
      <c r="G34" s="1">
        <v>196</v>
      </c>
    </row>
    <row r="35" spans="1:7" x14ac:dyDescent="0.35">
      <c r="A35" s="1" t="s">
        <v>153</v>
      </c>
      <c r="B35" s="1">
        <v>1727</v>
      </c>
      <c r="C35" s="1">
        <v>794</v>
      </c>
      <c r="D35" s="1">
        <v>358</v>
      </c>
      <c r="E35" s="1">
        <v>147</v>
      </c>
      <c r="F35" s="1">
        <v>233</v>
      </c>
      <c r="G35" s="1">
        <v>195</v>
      </c>
    </row>
    <row r="36" spans="1:7" x14ac:dyDescent="0.35">
      <c r="A36" s="1" t="s">
        <v>154</v>
      </c>
      <c r="B36" s="1">
        <v>1431</v>
      </c>
      <c r="C36" s="1">
        <v>685</v>
      </c>
      <c r="D36" s="1">
        <v>286</v>
      </c>
      <c r="E36" s="1">
        <v>105</v>
      </c>
      <c r="F36" s="1">
        <v>206</v>
      </c>
      <c r="G36" s="1">
        <v>149</v>
      </c>
    </row>
    <row r="37" spans="1:7" x14ac:dyDescent="0.35">
      <c r="A37" s="1" t="s">
        <v>155</v>
      </c>
      <c r="B37" s="1">
        <v>1560</v>
      </c>
      <c r="C37" s="1">
        <v>711</v>
      </c>
      <c r="D37" s="1">
        <v>331</v>
      </c>
      <c r="E37" s="1">
        <v>121</v>
      </c>
      <c r="F37" s="1">
        <v>239</v>
      </c>
      <c r="G37" s="1">
        <v>158</v>
      </c>
    </row>
    <row r="38" spans="1:7" x14ac:dyDescent="0.35">
      <c r="A38" s="1" t="s">
        <v>156</v>
      </c>
      <c r="B38" s="1">
        <v>1535</v>
      </c>
      <c r="C38" s="1">
        <v>725</v>
      </c>
      <c r="D38" s="1">
        <v>333</v>
      </c>
      <c r="E38" s="1">
        <v>102</v>
      </c>
      <c r="F38" s="1">
        <v>221</v>
      </c>
      <c r="G38" s="1">
        <v>154</v>
      </c>
    </row>
    <row r="39" spans="1:7" x14ac:dyDescent="0.35">
      <c r="A39" s="1" t="s">
        <v>157</v>
      </c>
      <c r="B39" s="1">
        <v>1433</v>
      </c>
      <c r="C39" s="1">
        <v>692</v>
      </c>
      <c r="D39" s="1">
        <v>287</v>
      </c>
      <c r="E39" s="1">
        <v>107</v>
      </c>
      <c r="F39" s="1">
        <v>187</v>
      </c>
      <c r="G39" s="1">
        <v>160</v>
      </c>
    </row>
    <row r="40" spans="1:7" x14ac:dyDescent="0.35">
      <c r="A40" s="1" t="s">
        <v>158</v>
      </c>
      <c r="B40" s="1">
        <v>1330</v>
      </c>
      <c r="C40" s="1">
        <v>683</v>
      </c>
      <c r="D40" s="1">
        <v>246</v>
      </c>
      <c r="E40" s="1">
        <v>84</v>
      </c>
      <c r="F40" s="1">
        <v>198</v>
      </c>
      <c r="G40" s="1">
        <v>119</v>
      </c>
    </row>
    <row r="41" spans="1:7" x14ac:dyDescent="0.35">
      <c r="A41" s="1" t="s">
        <v>159</v>
      </c>
      <c r="B41" s="1">
        <v>1040</v>
      </c>
      <c r="C41" s="1">
        <v>509</v>
      </c>
      <c r="D41" s="1">
        <v>194</v>
      </c>
      <c r="E41" s="1">
        <v>84</v>
      </c>
      <c r="F41" s="1">
        <v>149</v>
      </c>
      <c r="G41" s="1">
        <v>104</v>
      </c>
    </row>
    <row r="42" spans="1:7" x14ac:dyDescent="0.35">
      <c r="A42" s="1" t="s">
        <v>160</v>
      </c>
      <c r="B42" s="1">
        <v>1117</v>
      </c>
      <c r="C42" s="1">
        <v>517</v>
      </c>
      <c r="D42" s="1">
        <v>188</v>
      </c>
      <c r="E42" s="1">
        <v>103</v>
      </c>
      <c r="F42" s="1">
        <v>188</v>
      </c>
      <c r="G42" s="1">
        <v>121</v>
      </c>
    </row>
    <row r="43" spans="1:7" x14ac:dyDescent="0.35">
      <c r="A43" s="1" t="s">
        <v>161</v>
      </c>
      <c r="B43" s="1">
        <v>1025</v>
      </c>
      <c r="C43" s="1">
        <v>489</v>
      </c>
      <c r="D43" s="1">
        <v>148</v>
      </c>
      <c r="E43" s="1">
        <v>87</v>
      </c>
      <c r="F43" s="1">
        <v>175</v>
      </c>
      <c r="G43" s="1">
        <v>126</v>
      </c>
    </row>
    <row r="44" spans="1:7" x14ac:dyDescent="0.35">
      <c r="A44" s="1" t="s">
        <v>162</v>
      </c>
      <c r="B44" s="1">
        <v>468</v>
      </c>
      <c r="C44" s="1">
        <v>387</v>
      </c>
      <c r="D44" s="1">
        <v>25</v>
      </c>
      <c r="E44" s="1">
        <v>16</v>
      </c>
      <c r="F44" s="1">
        <v>15</v>
      </c>
      <c r="G44" s="1">
        <v>25</v>
      </c>
    </row>
    <row r="45" spans="1:7" x14ac:dyDescent="0.35">
      <c r="A45" s="1" t="s">
        <v>163</v>
      </c>
      <c r="B45" s="1">
        <v>350</v>
      </c>
      <c r="C45" s="1">
        <v>302</v>
      </c>
      <c r="D45" s="1">
        <v>21</v>
      </c>
      <c r="E45" s="1">
        <v>2</v>
      </c>
      <c r="F45" s="1">
        <v>3</v>
      </c>
      <c r="G45" s="1">
        <v>22</v>
      </c>
    </row>
    <row r="46" spans="1:7" x14ac:dyDescent="0.35">
      <c r="A46" s="1" t="s">
        <v>164</v>
      </c>
      <c r="B46" s="1">
        <v>352</v>
      </c>
      <c r="C46" s="1">
        <v>301</v>
      </c>
      <c r="D46" s="1">
        <v>16</v>
      </c>
      <c r="E46" s="1">
        <v>7</v>
      </c>
      <c r="F46" s="1">
        <v>9</v>
      </c>
      <c r="G46" s="1">
        <v>19</v>
      </c>
    </row>
    <row r="47" spans="1:7" x14ac:dyDescent="0.35">
      <c r="A47" s="1" t="s">
        <v>165</v>
      </c>
      <c r="B47" s="1">
        <v>242</v>
      </c>
      <c r="C47" s="1">
        <v>221</v>
      </c>
      <c r="D47" s="1">
        <v>11</v>
      </c>
      <c r="E47" s="1">
        <v>3</v>
      </c>
      <c r="F47" s="1">
        <v>5</v>
      </c>
      <c r="G47" s="1">
        <v>2</v>
      </c>
    </row>
    <row r="48" spans="1:7" x14ac:dyDescent="0.35">
      <c r="A48" s="1" t="s">
        <v>179</v>
      </c>
      <c r="B48" s="1">
        <v>172</v>
      </c>
      <c r="C48" s="1">
        <v>156</v>
      </c>
      <c r="D48" s="1">
        <v>6</v>
      </c>
      <c r="E48" s="1">
        <v>2</v>
      </c>
      <c r="F48" s="1">
        <v>0</v>
      </c>
      <c r="G48" s="1">
        <v>8</v>
      </c>
    </row>
    <row r="49" spans="1:7" x14ac:dyDescent="0.35">
      <c r="A49" s="1" t="s">
        <v>180</v>
      </c>
      <c r="B49" s="1">
        <v>96</v>
      </c>
      <c r="C49" s="1">
        <v>87</v>
      </c>
      <c r="D49" s="1">
        <v>6</v>
      </c>
      <c r="E49" s="1">
        <v>1</v>
      </c>
      <c r="F49" s="1">
        <v>0</v>
      </c>
      <c r="G49" s="1">
        <v>2</v>
      </c>
    </row>
    <row r="50" spans="1:7" x14ac:dyDescent="0.35">
      <c r="A50" s="1" t="s">
        <v>181</v>
      </c>
      <c r="B50" s="1">
        <v>57</v>
      </c>
      <c r="C50" s="1">
        <v>52</v>
      </c>
      <c r="D50" s="1">
        <v>2</v>
      </c>
      <c r="E50" s="1">
        <v>2</v>
      </c>
      <c r="F50" s="1">
        <v>1</v>
      </c>
      <c r="G50" s="1">
        <v>0</v>
      </c>
    </row>
    <row r="51" spans="1:7" x14ac:dyDescent="0.35">
      <c r="A51" s="1" t="s">
        <v>167</v>
      </c>
      <c r="B51" s="1">
        <v>167</v>
      </c>
      <c r="C51" s="1">
        <v>157</v>
      </c>
      <c r="D51" s="1">
        <v>3</v>
      </c>
      <c r="E51" s="1">
        <v>1</v>
      </c>
      <c r="F51" s="1">
        <v>0</v>
      </c>
      <c r="G51" s="1">
        <v>6</v>
      </c>
    </row>
    <row r="52" spans="1:7" x14ac:dyDescent="0.35">
      <c r="A52" s="1" t="s">
        <v>168</v>
      </c>
      <c r="B52" s="1">
        <v>57</v>
      </c>
      <c r="C52" s="1">
        <v>49</v>
      </c>
      <c r="D52" s="1">
        <v>4</v>
      </c>
      <c r="E52" s="1">
        <v>2</v>
      </c>
      <c r="F52" s="1">
        <v>2</v>
      </c>
      <c r="G52" s="1">
        <v>0</v>
      </c>
    </row>
    <row r="53" spans="1:7" x14ac:dyDescent="0.35">
      <c r="A53" s="1" t="s">
        <v>169</v>
      </c>
      <c r="B53" s="1">
        <v>57</v>
      </c>
      <c r="C53" s="1">
        <v>52</v>
      </c>
      <c r="D53" s="1">
        <v>1</v>
      </c>
      <c r="E53" s="1">
        <v>1</v>
      </c>
      <c r="F53" s="1">
        <v>2</v>
      </c>
      <c r="G53" s="1">
        <v>1</v>
      </c>
    </row>
    <row r="54" spans="1:7" x14ac:dyDescent="0.35">
      <c r="A54" s="1" t="s">
        <v>170</v>
      </c>
      <c r="B54" s="1">
        <v>6</v>
      </c>
      <c r="C54" s="1">
        <v>4</v>
      </c>
      <c r="D54" s="1">
        <v>2</v>
      </c>
      <c r="E54" s="1">
        <v>0</v>
      </c>
      <c r="F54" s="1">
        <v>0</v>
      </c>
      <c r="G54" s="1">
        <v>0</v>
      </c>
    </row>
    <row r="55" spans="1:7" x14ac:dyDescent="0.35">
      <c r="A55" s="1" t="s">
        <v>171</v>
      </c>
      <c r="B55" s="1">
        <v>2</v>
      </c>
      <c r="C55" s="1">
        <v>0</v>
      </c>
      <c r="D55" s="1">
        <v>0</v>
      </c>
      <c r="E55" s="1">
        <v>1</v>
      </c>
      <c r="F55" s="1">
        <v>0</v>
      </c>
      <c r="G55" s="1">
        <v>1</v>
      </c>
    </row>
    <row r="56" spans="1:7" x14ac:dyDescent="0.35">
      <c r="A56" s="1" t="s">
        <v>151</v>
      </c>
      <c r="B56" s="1">
        <v>43</v>
      </c>
      <c r="C56" s="1">
        <v>30</v>
      </c>
      <c r="D56" s="1">
        <v>10</v>
      </c>
      <c r="E56" s="1">
        <v>1</v>
      </c>
      <c r="F56" s="1">
        <v>0</v>
      </c>
      <c r="G56" s="1">
        <v>2</v>
      </c>
    </row>
    <row r="57" spans="1:7" x14ac:dyDescent="0.35">
      <c r="A57" s="1" t="s">
        <v>24</v>
      </c>
    </row>
    <row r="58" spans="1:7" x14ac:dyDescent="0.35">
      <c r="A58" s="1" t="s">
        <v>1</v>
      </c>
      <c r="B58" s="1">
        <v>18575</v>
      </c>
      <c r="C58" s="1">
        <v>10303</v>
      </c>
      <c r="D58" s="1">
        <v>3088</v>
      </c>
      <c r="E58" s="1">
        <v>1199</v>
      </c>
      <c r="F58" s="1">
        <v>2253</v>
      </c>
      <c r="G58" s="1">
        <v>1732</v>
      </c>
    </row>
    <row r="59" spans="1:7" x14ac:dyDescent="0.35">
      <c r="A59" s="1" t="s">
        <v>176</v>
      </c>
      <c r="B59" s="1">
        <v>593</v>
      </c>
      <c r="C59" s="1">
        <v>308</v>
      </c>
      <c r="D59" s="1">
        <v>77</v>
      </c>
      <c r="E59" s="1">
        <v>53</v>
      </c>
      <c r="F59" s="1">
        <v>86</v>
      </c>
      <c r="G59" s="1">
        <v>69</v>
      </c>
    </row>
    <row r="60" spans="1:7" x14ac:dyDescent="0.35">
      <c r="A60" s="1" t="s">
        <v>177</v>
      </c>
      <c r="B60" s="1">
        <v>1284</v>
      </c>
      <c r="C60" s="1">
        <v>623</v>
      </c>
      <c r="D60" s="1">
        <v>280</v>
      </c>
      <c r="E60" s="1">
        <v>94</v>
      </c>
      <c r="F60" s="1">
        <v>151</v>
      </c>
      <c r="G60" s="1">
        <v>136</v>
      </c>
    </row>
    <row r="61" spans="1:7" x14ac:dyDescent="0.35">
      <c r="A61" s="1" t="s">
        <v>178</v>
      </c>
      <c r="B61" s="1">
        <v>1850</v>
      </c>
      <c r="C61" s="1">
        <v>932</v>
      </c>
      <c r="D61" s="1">
        <v>353</v>
      </c>
      <c r="E61" s="1">
        <v>120</v>
      </c>
      <c r="F61" s="1">
        <v>270</v>
      </c>
      <c r="G61" s="1">
        <v>175</v>
      </c>
    </row>
    <row r="62" spans="1:7" x14ac:dyDescent="0.35">
      <c r="A62" s="1" t="s">
        <v>153</v>
      </c>
      <c r="B62" s="1">
        <v>1539</v>
      </c>
      <c r="C62" s="1">
        <v>730</v>
      </c>
      <c r="D62" s="1">
        <v>299</v>
      </c>
      <c r="E62" s="1">
        <v>142</v>
      </c>
      <c r="F62" s="1">
        <v>199</v>
      </c>
      <c r="G62" s="1">
        <v>169</v>
      </c>
    </row>
    <row r="63" spans="1:7" x14ac:dyDescent="0.35">
      <c r="A63" s="1" t="s">
        <v>154</v>
      </c>
      <c r="B63" s="1">
        <v>1312</v>
      </c>
      <c r="C63" s="1">
        <v>646</v>
      </c>
      <c r="D63" s="1">
        <v>270</v>
      </c>
      <c r="E63" s="1">
        <v>100</v>
      </c>
      <c r="F63" s="1">
        <v>156</v>
      </c>
      <c r="G63" s="1">
        <v>140</v>
      </c>
    </row>
    <row r="64" spans="1:7" x14ac:dyDescent="0.35">
      <c r="A64" s="1" t="s">
        <v>155</v>
      </c>
      <c r="B64" s="1">
        <v>1490</v>
      </c>
      <c r="C64" s="1">
        <v>747</v>
      </c>
      <c r="D64" s="1">
        <v>283</v>
      </c>
      <c r="E64" s="1">
        <v>102</v>
      </c>
      <c r="F64" s="1">
        <v>213</v>
      </c>
      <c r="G64" s="1">
        <v>145</v>
      </c>
    </row>
    <row r="65" spans="1:7" x14ac:dyDescent="0.35">
      <c r="A65" s="1" t="s">
        <v>156</v>
      </c>
      <c r="B65" s="1">
        <v>1379</v>
      </c>
      <c r="C65" s="1">
        <v>685</v>
      </c>
      <c r="D65" s="1">
        <v>262</v>
      </c>
      <c r="E65" s="1">
        <v>100</v>
      </c>
      <c r="F65" s="1">
        <v>204</v>
      </c>
      <c r="G65" s="1">
        <v>128</v>
      </c>
    </row>
    <row r="66" spans="1:7" x14ac:dyDescent="0.35">
      <c r="A66" s="1" t="s">
        <v>157</v>
      </c>
      <c r="B66" s="1">
        <v>1375</v>
      </c>
      <c r="C66" s="1">
        <v>671</v>
      </c>
      <c r="D66" s="1">
        <v>278</v>
      </c>
      <c r="E66" s="1">
        <v>85</v>
      </c>
      <c r="F66" s="1">
        <v>191</v>
      </c>
      <c r="G66" s="1">
        <v>150</v>
      </c>
    </row>
    <row r="67" spans="1:7" x14ac:dyDescent="0.35">
      <c r="A67" s="1" t="s">
        <v>158</v>
      </c>
      <c r="B67" s="1">
        <v>1359</v>
      </c>
      <c r="C67" s="1">
        <v>646</v>
      </c>
      <c r="D67" s="1">
        <v>270</v>
      </c>
      <c r="E67" s="1">
        <v>107</v>
      </c>
      <c r="F67" s="1">
        <v>196</v>
      </c>
      <c r="G67" s="1">
        <v>140</v>
      </c>
    </row>
    <row r="68" spans="1:7" x14ac:dyDescent="0.35">
      <c r="A68" s="1" t="s">
        <v>159</v>
      </c>
      <c r="B68" s="1">
        <v>1153</v>
      </c>
      <c r="C68" s="1">
        <v>612</v>
      </c>
      <c r="D68" s="1">
        <v>189</v>
      </c>
      <c r="E68" s="1">
        <v>74</v>
      </c>
      <c r="F68" s="1">
        <v>154</v>
      </c>
      <c r="G68" s="1">
        <v>124</v>
      </c>
    </row>
    <row r="69" spans="1:7" x14ac:dyDescent="0.35">
      <c r="A69" s="1" t="s">
        <v>160</v>
      </c>
      <c r="B69" s="1">
        <v>1269</v>
      </c>
      <c r="C69" s="1">
        <v>617</v>
      </c>
      <c r="D69" s="1">
        <v>242</v>
      </c>
      <c r="E69" s="1">
        <v>91</v>
      </c>
      <c r="F69" s="1">
        <v>204</v>
      </c>
      <c r="G69" s="1">
        <v>115</v>
      </c>
    </row>
    <row r="70" spans="1:7" x14ac:dyDescent="0.35">
      <c r="A70" s="1" t="s">
        <v>161</v>
      </c>
      <c r="B70" s="1">
        <v>1109</v>
      </c>
      <c r="C70" s="1">
        <v>535</v>
      </c>
      <c r="D70" s="1">
        <v>174</v>
      </c>
      <c r="E70" s="1">
        <v>97</v>
      </c>
      <c r="F70" s="1">
        <v>172</v>
      </c>
      <c r="G70" s="1">
        <v>131</v>
      </c>
    </row>
    <row r="71" spans="1:7" x14ac:dyDescent="0.35">
      <c r="A71" s="1" t="s">
        <v>162</v>
      </c>
      <c r="B71" s="1">
        <v>522</v>
      </c>
      <c r="C71" s="1">
        <v>458</v>
      </c>
      <c r="D71" s="1">
        <v>21</v>
      </c>
      <c r="E71" s="1">
        <v>9</v>
      </c>
      <c r="F71" s="1">
        <v>14</v>
      </c>
      <c r="G71" s="1">
        <v>20</v>
      </c>
    </row>
    <row r="72" spans="1:7" x14ac:dyDescent="0.35">
      <c r="A72" s="1" t="s">
        <v>163</v>
      </c>
      <c r="B72" s="1">
        <v>519</v>
      </c>
      <c r="C72" s="1">
        <v>453</v>
      </c>
      <c r="D72" s="1">
        <v>19</v>
      </c>
      <c r="E72" s="1">
        <v>3</v>
      </c>
      <c r="F72" s="1">
        <v>15</v>
      </c>
      <c r="G72" s="1">
        <v>29</v>
      </c>
    </row>
    <row r="73" spans="1:7" x14ac:dyDescent="0.35">
      <c r="A73" s="1" t="s">
        <v>164</v>
      </c>
      <c r="B73" s="1">
        <v>456</v>
      </c>
      <c r="C73" s="1">
        <v>400</v>
      </c>
      <c r="D73" s="1">
        <v>15</v>
      </c>
      <c r="E73" s="1">
        <v>5</v>
      </c>
      <c r="F73" s="1">
        <v>17</v>
      </c>
      <c r="G73" s="1">
        <v>19</v>
      </c>
    </row>
    <row r="74" spans="1:7" x14ac:dyDescent="0.35">
      <c r="A74" s="1" t="s">
        <v>165</v>
      </c>
      <c r="B74" s="1">
        <v>331</v>
      </c>
      <c r="C74" s="1">
        <v>314</v>
      </c>
      <c r="D74" s="1">
        <v>12</v>
      </c>
      <c r="E74" s="1">
        <v>1</v>
      </c>
      <c r="F74" s="1">
        <v>3</v>
      </c>
      <c r="G74" s="1">
        <v>1</v>
      </c>
    </row>
    <row r="75" spans="1:7" x14ac:dyDescent="0.35">
      <c r="A75" s="1" t="s">
        <v>179</v>
      </c>
      <c r="B75" s="1">
        <v>269</v>
      </c>
      <c r="C75" s="1">
        <v>250</v>
      </c>
      <c r="D75" s="1">
        <v>9</v>
      </c>
      <c r="E75" s="1">
        <v>1</v>
      </c>
      <c r="F75" s="1">
        <v>3</v>
      </c>
      <c r="G75" s="1">
        <v>6</v>
      </c>
    </row>
    <row r="76" spans="1:7" x14ac:dyDescent="0.35">
      <c r="A76" s="1" t="s">
        <v>180</v>
      </c>
      <c r="B76" s="1">
        <v>132</v>
      </c>
      <c r="C76" s="1">
        <v>125</v>
      </c>
      <c r="D76" s="1">
        <v>5</v>
      </c>
      <c r="E76" s="1">
        <v>0</v>
      </c>
      <c r="F76" s="1">
        <v>0</v>
      </c>
      <c r="G76" s="1">
        <v>2</v>
      </c>
    </row>
    <row r="77" spans="1:7" x14ac:dyDescent="0.35">
      <c r="A77" s="1" t="s">
        <v>181</v>
      </c>
      <c r="B77" s="1">
        <v>90</v>
      </c>
      <c r="C77" s="1">
        <v>75</v>
      </c>
      <c r="D77" s="1">
        <v>8</v>
      </c>
      <c r="E77" s="1">
        <v>0</v>
      </c>
      <c r="F77" s="1">
        <v>1</v>
      </c>
      <c r="G77" s="1">
        <v>6</v>
      </c>
    </row>
    <row r="78" spans="1:7" x14ac:dyDescent="0.35">
      <c r="A78" s="1" t="s">
        <v>167</v>
      </c>
      <c r="B78" s="1">
        <v>288</v>
      </c>
      <c r="C78" s="1">
        <v>251</v>
      </c>
      <c r="D78" s="1">
        <v>4</v>
      </c>
      <c r="E78" s="1">
        <v>7</v>
      </c>
      <c r="F78" s="1">
        <v>2</v>
      </c>
      <c r="G78" s="1">
        <v>24</v>
      </c>
    </row>
    <row r="79" spans="1:7" x14ac:dyDescent="0.35">
      <c r="A79" s="1" t="s">
        <v>168</v>
      </c>
      <c r="B79" s="1">
        <v>100</v>
      </c>
      <c r="C79" s="1">
        <v>91</v>
      </c>
      <c r="D79" s="1">
        <v>8</v>
      </c>
      <c r="E79" s="1">
        <v>1</v>
      </c>
      <c r="F79" s="1">
        <v>0</v>
      </c>
      <c r="G79" s="1">
        <v>0</v>
      </c>
    </row>
    <row r="80" spans="1:7" x14ac:dyDescent="0.35">
      <c r="A80" s="1" t="s">
        <v>169</v>
      </c>
      <c r="B80" s="1">
        <v>89</v>
      </c>
      <c r="C80" s="1">
        <v>83</v>
      </c>
      <c r="D80" s="1">
        <v>2</v>
      </c>
      <c r="E80" s="1">
        <v>2</v>
      </c>
      <c r="F80" s="1">
        <v>0</v>
      </c>
      <c r="G80" s="1">
        <v>2</v>
      </c>
    </row>
    <row r="81" spans="1:7" x14ac:dyDescent="0.35">
      <c r="A81" s="1" t="s">
        <v>170</v>
      </c>
      <c r="B81" s="1">
        <v>8</v>
      </c>
      <c r="C81" s="1">
        <v>7</v>
      </c>
      <c r="D81" s="1">
        <v>1</v>
      </c>
      <c r="E81" s="1">
        <v>0</v>
      </c>
      <c r="F81" s="1">
        <v>0</v>
      </c>
      <c r="G81" s="1">
        <v>0</v>
      </c>
    </row>
    <row r="82" spans="1:7" x14ac:dyDescent="0.35">
      <c r="A82" s="1" t="s">
        <v>171</v>
      </c>
      <c r="B82" s="1">
        <v>1</v>
      </c>
      <c r="C82" s="1">
        <v>1</v>
      </c>
      <c r="D82" s="1">
        <v>0</v>
      </c>
      <c r="E82" s="1">
        <v>0</v>
      </c>
      <c r="F82" s="1">
        <v>0</v>
      </c>
      <c r="G82" s="1">
        <v>0</v>
      </c>
    </row>
    <row r="83" spans="1:7" x14ac:dyDescent="0.35">
      <c r="A83" s="1" t="s">
        <v>151</v>
      </c>
      <c r="B83" s="1">
        <v>58</v>
      </c>
      <c r="C83" s="1">
        <v>43</v>
      </c>
      <c r="D83" s="1">
        <v>7</v>
      </c>
      <c r="E83" s="1">
        <v>5</v>
      </c>
      <c r="F83" s="1">
        <v>2</v>
      </c>
      <c r="G83" s="1">
        <v>1</v>
      </c>
    </row>
    <row r="84" spans="1:7" x14ac:dyDescent="0.35">
      <c r="A84" s="41" t="s">
        <v>25</v>
      </c>
      <c r="B84" s="41"/>
      <c r="C84" s="41"/>
      <c r="D84" s="41"/>
      <c r="E84" s="41"/>
      <c r="F84" s="41"/>
      <c r="G84" s="41"/>
    </row>
  </sheetData>
  <mergeCells count="1">
    <mergeCell ref="A84:G8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9AC2A-4375-4B9D-9856-675EAEAA051B}">
  <dimension ref="A1:G51"/>
  <sheetViews>
    <sheetView view="pageBreakPreview" topLeftCell="A28" zoomScale="125" zoomScaleSheetLayoutView="125" workbookViewId="0">
      <selection activeCell="A51" sqref="A51:G51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182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183</v>
      </c>
    </row>
    <row r="4" spans="1:7" x14ac:dyDescent="0.35">
      <c r="A4" s="1" t="s">
        <v>1</v>
      </c>
      <c r="B4" s="1">
        <v>79669</v>
      </c>
      <c r="C4" s="1">
        <v>43787</v>
      </c>
      <c r="D4" s="1">
        <v>12795</v>
      </c>
      <c r="E4" s="1">
        <v>5261</v>
      </c>
      <c r="F4" s="1">
        <v>10608</v>
      </c>
      <c r="G4" s="1">
        <v>7218</v>
      </c>
    </row>
    <row r="5" spans="1:7" x14ac:dyDescent="0.35">
      <c r="A5" s="1" t="s">
        <v>184</v>
      </c>
      <c r="B5" s="1">
        <v>65938</v>
      </c>
      <c r="C5" s="1">
        <v>38416</v>
      </c>
      <c r="D5" s="1">
        <v>9739</v>
      </c>
      <c r="E5" s="1">
        <v>3779</v>
      </c>
      <c r="F5" s="1">
        <v>8900</v>
      </c>
      <c r="G5" s="1">
        <v>5104</v>
      </c>
    </row>
    <row r="6" spans="1:7" x14ac:dyDescent="0.35">
      <c r="A6" s="1" t="s">
        <v>185</v>
      </c>
      <c r="B6" s="1">
        <v>9848</v>
      </c>
      <c r="C6" s="1">
        <v>3888</v>
      </c>
      <c r="D6" s="1">
        <v>2117</v>
      </c>
      <c r="E6" s="1">
        <v>1100</v>
      </c>
      <c r="F6" s="1">
        <v>1177</v>
      </c>
      <c r="G6" s="1">
        <v>1566</v>
      </c>
    </row>
    <row r="7" spans="1:7" x14ac:dyDescent="0.35">
      <c r="A7" s="1" t="s">
        <v>186</v>
      </c>
      <c r="B7" s="1">
        <v>2668</v>
      </c>
      <c r="C7" s="1">
        <v>989</v>
      </c>
      <c r="D7" s="1">
        <v>662</v>
      </c>
      <c r="E7" s="1">
        <v>280</v>
      </c>
      <c r="F7" s="1">
        <v>343</v>
      </c>
      <c r="G7" s="1">
        <v>394</v>
      </c>
    </row>
    <row r="8" spans="1:7" x14ac:dyDescent="0.35">
      <c r="A8" s="1" t="s">
        <v>187</v>
      </c>
      <c r="B8" s="1">
        <v>1215</v>
      </c>
      <c r="C8" s="1">
        <v>494</v>
      </c>
      <c r="D8" s="1">
        <v>277</v>
      </c>
      <c r="E8" s="1">
        <v>102</v>
      </c>
      <c r="F8" s="1">
        <v>188</v>
      </c>
      <c r="G8" s="1">
        <v>154</v>
      </c>
    </row>
    <row r="9" spans="1:7" x14ac:dyDescent="0.35">
      <c r="A9" s="1" t="s">
        <v>23</v>
      </c>
    </row>
    <row r="10" spans="1:7" x14ac:dyDescent="0.35">
      <c r="A10" s="1" t="s">
        <v>1</v>
      </c>
      <c r="B10" s="1">
        <v>38295</v>
      </c>
      <c r="C10" s="1">
        <v>20393</v>
      </c>
      <c r="D10" s="1">
        <v>6223</v>
      </c>
      <c r="E10" s="1">
        <v>2633</v>
      </c>
      <c r="F10" s="1">
        <v>5319</v>
      </c>
      <c r="G10" s="1">
        <v>3727</v>
      </c>
    </row>
    <row r="11" spans="1:7" x14ac:dyDescent="0.35">
      <c r="A11" s="1" t="s">
        <v>184</v>
      </c>
      <c r="B11" s="1">
        <v>31152</v>
      </c>
      <c r="C11" s="1">
        <v>17724</v>
      </c>
      <c r="D11" s="1">
        <v>4603</v>
      </c>
      <c r="E11" s="1">
        <v>1860</v>
      </c>
      <c r="F11" s="1">
        <v>4428</v>
      </c>
      <c r="G11" s="1">
        <v>2537</v>
      </c>
    </row>
    <row r="12" spans="1:7" x14ac:dyDescent="0.35">
      <c r="A12" s="1" t="s">
        <v>185</v>
      </c>
      <c r="B12" s="1">
        <v>5069</v>
      </c>
      <c r="C12" s="1">
        <v>1921</v>
      </c>
      <c r="D12" s="1">
        <v>1098</v>
      </c>
      <c r="E12" s="1">
        <v>571</v>
      </c>
      <c r="F12" s="1">
        <v>627</v>
      </c>
      <c r="G12" s="1">
        <v>852</v>
      </c>
    </row>
    <row r="13" spans="1:7" x14ac:dyDescent="0.35">
      <c r="A13" s="1" t="s">
        <v>186</v>
      </c>
      <c r="B13" s="1">
        <v>1424</v>
      </c>
      <c r="C13" s="1">
        <v>481</v>
      </c>
      <c r="D13" s="1">
        <v>376</v>
      </c>
      <c r="E13" s="1">
        <v>152</v>
      </c>
      <c r="F13" s="1">
        <v>171</v>
      </c>
      <c r="G13" s="1">
        <v>244</v>
      </c>
    </row>
    <row r="14" spans="1:7" x14ac:dyDescent="0.35">
      <c r="A14" s="1" t="s">
        <v>187</v>
      </c>
      <c r="B14" s="1">
        <v>650</v>
      </c>
      <c r="C14" s="1">
        <v>267</v>
      </c>
      <c r="D14" s="1">
        <v>146</v>
      </c>
      <c r="E14" s="1">
        <v>50</v>
      </c>
      <c r="F14" s="1">
        <v>93</v>
      </c>
      <c r="G14" s="1">
        <v>94</v>
      </c>
    </row>
    <row r="15" spans="1:7" x14ac:dyDescent="0.35">
      <c r="A15" s="1" t="s">
        <v>24</v>
      </c>
    </row>
    <row r="16" spans="1:7" x14ac:dyDescent="0.35">
      <c r="A16" s="1" t="s">
        <v>1</v>
      </c>
      <c r="B16" s="1">
        <v>41374</v>
      </c>
      <c r="C16" s="1">
        <v>23394</v>
      </c>
      <c r="D16" s="1">
        <v>6572</v>
      </c>
      <c r="E16" s="1">
        <v>2628</v>
      </c>
      <c r="F16" s="1">
        <v>5289</v>
      </c>
      <c r="G16" s="1">
        <v>3491</v>
      </c>
    </row>
    <row r="17" spans="1:7" x14ac:dyDescent="0.35">
      <c r="A17" s="1" t="s">
        <v>184</v>
      </c>
      <c r="B17" s="1">
        <v>34786</v>
      </c>
      <c r="C17" s="1">
        <v>20692</v>
      </c>
      <c r="D17" s="1">
        <v>5136</v>
      </c>
      <c r="E17" s="1">
        <v>1919</v>
      </c>
      <c r="F17" s="1">
        <v>4472</v>
      </c>
      <c r="G17" s="1">
        <v>2567</v>
      </c>
    </row>
    <row r="18" spans="1:7" x14ac:dyDescent="0.35">
      <c r="A18" s="1" t="s">
        <v>185</v>
      </c>
      <c r="B18" s="1">
        <v>4779</v>
      </c>
      <c r="C18" s="1">
        <v>1967</v>
      </c>
      <c r="D18" s="1">
        <v>1019</v>
      </c>
      <c r="E18" s="1">
        <v>529</v>
      </c>
      <c r="F18" s="1">
        <v>550</v>
      </c>
      <c r="G18" s="1">
        <v>714</v>
      </c>
    </row>
    <row r="19" spans="1:7" x14ac:dyDescent="0.35">
      <c r="A19" s="1" t="s">
        <v>186</v>
      </c>
      <c r="B19" s="1">
        <v>1244</v>
      </c>
      <c r="C19" s="1">
        <v>508</v>
      </c>
      <c r="D19" s="1">
        <v>286</v>
      </c>
      <c r="E19" s="1">
        <v>128</v>
      </c>
      <c r="F19" s="1">
        <v>172</v>
      </c>
      <c r="G19" s="1">
        <v>150</v>
      </c>
    </row>
    <row r="20" spans="1:7" x14ac:dyDescent="0.35">
      <c r="A20" s="1" t="s">
        <v>187</v>
      </c>
      <c r="B20" s="1">
        <v>565</v>
      </c>
      <c r="C20" s="1">
        <v>227</v>
      </c>
      <c r="D20" s="1">
        <v>131</v>
      </c>
      <c r="E20" s="1">
        <v>52</v>
      </c>
      <c r="F20" s="1">
        <v>95</v>
      </c>
      <c r="G20" s="1">
        <v>60</v>
      </c>
    </row>
    <row r="21" spans="1:7" x14ac:dyDescent="0.35">
      <c r="A21" s="1" t="s">
        <v>188</v>
      </c>
    </row>
    <row r="22" spans="1:7" x14ac:dyDescent="0.35">
      <c r="A22" s="1" t="s">
        <v>1</v>
      </c>
      <c r="B22" s="1">
        <v>79669</v>
      </c>
      <c r="C22" s="1">
        <v>43787</v>
      </c>
      <c r="D22" s="1">
        <v>12795</v>
      </c>
      <c r="E22" s="1">
        <v>5261</v>
      </c>
      <c r="F22" s="1">
        <v>10608</v>
      </c>
      <c r="G22" s="1">
        <v>7218</v>
      </c>
    </row>
    <row r="23" spans="1:7" x14ac:dyDescent="0.35">
      <c r="A23" s="1" t="s">
        <v>184</v>
      </c>
      <c r="B23" s="1">
        <v>65862</v>
      </c>
      <c r="C23" s="1">
        <v>38564</v>
      </c>
      <c r="D23" s="1">
        <v>9661</v>
      </c>
      <c r="E23" s="1">
        <v>3568</v>
      </c>
      <c r="F23" s="1">
        <v>8934</v>
      </c>
      <c r="G23" s="1">
        <v>5135</v>
      </c>
    </row>
    <row r="24" spans="1:7" x14ac:dyDescent="0.35">
      <c r="A24" s="1" t="s">
        <v>185</v>
      </c>
      <c r="B24" s="1">
        <v>9582</v>
      </c>
      <c r="C24" s="1">
        <v>3618</v>
      </c>
      <c r="D24" s="1">
        <v>2120</v>
      </c>
      <c r="E24" s="1">
        <v>1253</v>
      </c>
      <c r="F24" s="1">
        <v>1067</v>
      </c>
      <c r="G24" s="1">
        <v>1524</v>
      </c>
    </row>
    <row r="25" spans="1:7" x14ac:dyDescent="0.35">
      <c r="A25" s="1" t="s">
        <v>186</v>
      </c>
      <c r="B25" s="1">
        <v>2973</v>
      </c>
      <c r="C25" s="1">
        <v>1097</v>
      </c>
      <c r="D25" s="1">
        <v>732</v>
      </c>
      <c r="E25" s="1">
        <v>333</v>
      </c>
      <c r="F25" s="1">
        <v>402</v>
      </c>
      <c r="G25" s="1">
        <v>409</v>
      </c>
    </row>
    <row r="26" spans="1:7" x14ac:dyDescent="0.35">
      <c r="A26" s="1" t="s">
        <v>187</v>
      </c>
      <c r="B26" s="1">
        <v>1252</v>
      </c>
      <c r="C26" s="1">
        <v>508</v>
      </c>
      <c r="D26" s="1">
        <v>282</v>
      </c>
      <c r="E26" s="1">
        <v>107</v>
      </c>
      <c r="F26" s="1">
        <v>205</v>
      </c>
      <c r="G26" s="1">
        <v>150</v>
      </c>
    </row>
    <row r="27" spans="1:7" x14ac:dyDescent="0.35">
      <c r="A27" s="1" t="s">
        <v>23</v>
      </c>
    </row>
    <row r="28" spans="1:7" x14ac:dyDescent="0.35">
      <c r="A28" s="1" t="s">
        <v>1</v>
      </c>
      <c r="B28" s="1">
        <v>38295</v>
      </c>
      <c r="C28" s="1">
        <v>20393</v>
      </c>
      <c r="D28" s="1">
        <v>6223</v>
      </c>
      <c r="E28" s="1">
        <v>2633</v>
      </c>
      <c r="F28" s="1">
        <v>5319</v>
      </c>
      <c r="G28" s="1">
        <v>3727</v>
      </c>
    </row>
    <row r="29" spans="1:7" x14ac:dyDescent="0.35">
      <c r="A29" s="1" t="s">
        <v>184</v>
      </c>
      <c r="B29" s="1">
        <v>31067</v>
      </c>
      <c r="C29" s="1">
        <v>17747</v>
      </c>
      <c r="D29" s="1">
        <v>4574</v>
      </c>
      <c r="E29" s="1">
        <v>1760</v>
      </c>
      <c r="F29" s="1">
        <v>4425</v>
      </c>
      <c r="G29" s="1">
        <v>2561</v>
      </c>
    </row>
    <row r="30" spans="1:7" x14ac:dyDescent="0.35">
      <c r="A30" s="1" t="s">
        <v>185</v>
      </c>
      <c r="B30" s="1">
        <v>4997</v>
      </c>
      <c r="C30" s="1">
        <v>1850</v>
      </c>
      <c r="D30" s="1">
        <v>1099</v>
      </c>
      <c r="E30" s="1">
        <v>643</v>
      </c>
      <c r="F30" s="1">
        <v>585</v>
      </c>
      <c r="G30" s="1">
        <v>820</v>
      </c>
    </row>
    <row r="31" spans="1:7" x14ac:dyDescent="0.35">
      <c r="A31" s="1" t="s">
        <v>186</v>
      </c>
      <c r="B31" s="1">
        <v>1558</v>
      </c>
      <c r="C31" s="1">
        <v>515</v>
      </c>
      <c r="D31" s="1">
        <v>406</v>
      </c>
      <c r="E31" s="1">
        <v>175</v>
      </c>
      <c r="F31" s="1">
        <v>210</v>
      </c>
      <c r="G31" s="1">
        <v>252</v>
      </c>
    </row>
    <row r="32" spans="1:7" x14ac:dyDescent="0.35">
      <c r="A32" s="1" t="s">
        <v>187</v>
      </c>
      <c r="B32" s="1">
        <v>673</v>
      </c>
      <c r="C32" s="1">
        <v>281</v>
      </c>
      <c r="D32" s="1">
        <v>144</v>
      </c>
      <c r="E32" s="1">
        <v>55</v>
      </c>
      <c r="F32" s="1">
        <v>99</v>
      </c>
      <c r="G32" s="1">
        <v>94</v>
      </c>
    </row>
    <row r="33" spans="1:7" x14ac:dyDescent="0.35">
      <c r="A33" s="1" t="s">
        <v>24</v>
      </c>
    </row>
    <row r="34" spans="1:7" x14ac:dyDescent="0.35">
      <c r="A34" s="1" t="s">
        <v>1</v>
      </c>
      <c r="B34" s="1">
        <v>41374</v>
      </c>
      <c r="C34" s="1">
        <v>23394</v>
      </c>
      <c r="D34" s="1">
        <v>6572</v>
      </c>
      <c r="E34" s="1">
        <v>2628</v>
      </c>
      <c r="F34" s="1">
        <v>5289</v>
      </c>
      <c r="G34" s="1">
        <v>3491</v>
      </c>
    </row>
    <row r="35" spans="1:7" x14ac:dyDescent="0.35">
      <c r="A35" s="1" t="s">
        <v>184</v>
      </c>
      <c r="B35" s="1">
        <v>34795</v>
      </c>
      <c r="C35" s="1">
        <v>20817</v>
      </c>
      <c r="D35" s="1">
        <v>5087</v>
      </c>
      <c r="E35" s="1">
        <v>1808</v>
      </c>
      <c r="F35" s="1">
        <v>4509</v>
      </c>
      <c r="G35" s="1">
        <v>2574</v>
      </c>
    </row>
    <row r="36" spans="1:7" x14ac:dyDescent="0.35">
      <c r="A36" s="1" t="s">
        <v>185</v>
      </c>
      <c r="B36" s="1">
        <v>4585</v>
      </c>
      <c r="C36" s="1">
        <v>1768</v>
      </c>
      <c r="D36" s="1">
        <v>1021</v>
      </c>
      <c r="E36" s="1">
        <v>610</v>
      </c>
      <c r="F36" s="1">
        <v>482</v>
      </c>
      <c r="G36" s="1">
        <v>704</v>
      </c>
    </row>
    <row r="37" spans="1:7" x14ac:dyDescent="0.35">
      <c r="A37" s="1" t="s">
        <v>186</v>
      </c>
      <c r="B37" s="1">
        <v>1415</v>
      </c>
      <c r="C37" s="1">
        <v>582</v>
      </c>
      <c r="D37" s="1">
        <v>326</v>
      </c>
      <c r="E37" s="1">
        <v>158</v>
      </c>
      <c r="F37" s="1">
        <v>192</v>
      </c>
      <c r="G37" s="1">
        <v>157</v>
      </c>
    </row>
    <row r="38" spans="1:7" x14ac:dyDescent="0.35">
      <c r="A38" s="1" t="s">
        <v>187</v>
      </c>
      <c r="B38" s="1">
        <v>579</v>
      </c>
      <c r="C38" s="1">
        <v>227</v>
      </c>
      <c r="D38" s="1">
        <v>138</v>
      </c>
      <c r="E38" s="1">
        <v>52</v>
      </c>
      <c r="F38" s="1">
        <v>106</v>
      </c>
      <c r="G38" s="1">
        <v>56</v>
      </c>
    </row>
    <row r="39" spans="1:7" x14ac:dyDescent="0.35">
      <c r="A39" s="1" t="s">
        <v>189</v>
      </c>
    </row>
    <row r="40" spans="1:7" x14ac:dyDescent="0.35">
      <c r="A40" s="1" t="s">
        <v>1</v>
      </c>
      <c r="B40" s="1">
        <v>79669</v>
      </c>
      <c r="C40" s="1">
        <v>43787</v>
      </c>
      <c r="D40" s="1">
        <v>12795</v>
      </c>
      <c r="E40" s="1">
        <v>5261</v>
      </c>
      <c r="F40" s="1">
        <v>10608</v>
      </c>
      <c r="G40" s="1">
        <v>7218</v>
      </c>
    </row>
    <row r="41" spans="1:7" x14ac:dyDescent="0.35">
      <c r="A41" s="1" t="s">
        <v>92</v>
      </c>
      <c r="B41" s="1">
        <v>6682</v>
      </c>
      <c r="C41" s="1">
        <v>4278</v>
      </c>
      <c r="D41" s="1">
        <v>864</v>
      </c>
      <c r="E41" s="1">
        <v>279</v>
      </c>
      <c r="F41" s="1">
        <v>1050</v>
      </c>
      <c r="G41" s="1">
        <v>211</v>
      </c>
    </row>
    <row r="42" spans="1:7" x14ac:dyDescent="0.35">
      <c r="A42" s="1" t="s">
        <v>93</v>
      </c>
      <c r="B42" s="1">
        <v>72987</v>
      </c>
      <c r="C42" s="1">
        <v>39509</v>
      </c>
      <c r="D42" s="1">
        <v>11931</v>
      </c>
      <c r="E42" s="1">
        <v>4982</v>
      </c>
      <c r="F42" s="1">
        <v>9558</v>
      </c>
      <c r="G42" s="1">
        <v>7007</v>
      </c>
    </row>
    <row r="43" spans="1:7" x14ac:dyDescent="0.35">
      <c r="A43" s="1" t="s">
        <v>23</v>
      </c>
    </row>
    <row r="44" spans="1:7" x14ac:dyDescent="0.35">
      <c r="A44" s="1" t="s">
        <v>1</v>
      </c>
      <c r="B44" s="1">
        <v>38295</v>
      </c>
      <c r="C44" s="1">
        <v>20393</v>
      </c>
      <c r="D44" s="1">
        <v>6223</v>
      </c>
      <c r="E44" s="1">
        <v>2633</v>
      </c>
      <c r="F44" s="1">
        <v>5319</v>
      </c>
      <c r="G44" s="1">
        <v>3727</v>
      </c>
    </row>
    <row r="45" spans="1:7" x14ac:dyDescent="0.35">
      <c r="A45" s="1" t="s">
        <v>92</v>
      </c>
      <c r="B45" s="1">
        <v>3045</v>
      </c>
      <c r="C45" s="1">
        <v>1930</v>
      </c>
      <c r="D45" s="1">
        <v>409</v>
      </c>
      <c r="E45" s="1">
        <v>146</v>
      </c>
      <c r="F45" s="1">
        <v>462</v>
      </c>
      <c r="G45" s="1">
        <v>98</v>
      </c>
    </row>
    <row r="46" spans="1:7" x14ac:dyDescent="0.35">
      <c r="A46" s="1" t="s">
        <v>93</v>
      </c>
      <c r="B46" s="1">
        <v>35250</v>
      </c>
      <c r="C46" s="1">
        <v>18463</v>
      </c>
      <c r="D46" s="1">
        <v>5814</v>
      </c>
      <c r="E46" s="1">
        <v>2487</v>
      </c>
      <c r="F46" s="1">
        <v>4857</v>
      </c>
      <c r="G46" s="1">
        <v>3629</v>
      </c>
    </row>
    <row r="47" spans="1:7" x14ac:dyDescent="0.35">
      <c r="A47" s="1" t="s">
        <v>24</v>
      </c>
    </row>
    <row r="48" spans="1:7" x14ac:dyDescent="0.35">
      <c r="A48" s="1" t="s">
        <v>1</v>
      </c>
      <c r="B48" s="1">
        <v>41374</v>
      </c>
      <c r="C48" s="1">
        <v>23394</v>
      </c>
      <c r="D48" s="1">
        <v>6572</v>
      </c>
      <c r="E48" s="1">
        <v>2628</v>
      </c>
      <c r="F48" s="1">
        <v>5289</v>
      </c>
      <c r="G48" s="1">
        <v>3491</v>
      </c>
    </row>
    <row r="49" spans="1:7" x14ac:dyDescent="0.35">
      <c r="A49" s="1" t="s">
        <v>92</v>
      </c>
      <c r="B49" s="1">
        <v>3637</v>
      </c>
      <c r="C49" s="1">
        <v>2348</v>
      </c>
      <c r="D49" s="1">
        <v>455</v>
      </c>
      <c r="E49" s="1">
        <v>133</v>
      </c>
      <c r="F49" s="1">
        <v>588</v>
      </c>
      <c r="G49" s="1">
        <v>113</v>
      </c>
    </row>
    <row r="50" spans="1:7" x14ac:dyDescent="0.35">
      <c r="A50" s="1" t="s">
        <v>93</v>
      </c>
      <c r="B50" s="1">
        <v>37737</v>
      </c>
      <c r="C50" s="1">
        <v>21046</v>
      </c>
      <c r="D50" s="1">
        <v>6117</v>
      </c>
      <c r="E50" s="1">
        <v>2495</v>
      </c>
      <c r="F50" s="1">
        <v>4701</v>
      </c>
      <c r="G50" s="1">
        <v>3378</v>
      </c>
    </row>
    <row r="51" spans="1:7" x14ac:dyDescent="0.35">
      <c r="A51" s="41" t="s">
        <v>25</v>
      </c>
      <c r="B51" s="41"/>
      <c r="C51" s="41"/>
      <c r="D51" s="41"/>
      <c r="E51" s="41"/>
      <c r="F51" s="41"/>
      <c r="G51" s="41"/>
    </row>
  </sheetData>
  <mergeCells count="1">
    <mergeCell ref="A51:G5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51B68-BF00-4D2E-BDBE-2E4BCAAF4C32}">
  <dimension ref="A1:G57"/>
  <sheetViews>
    <sheetView view="pageBreakPreview" topLeftCell="A34" zoomScale="125" zoomScaleSheetLayoutView="125" workbookViewId="0">
      <selection activeCell="A57" sqref="A57:G57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190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191</v>
      </c>
    </row>
    <row r="4" spans="1:7" x14ac:dyDescent="0.35">
      <c r="A4" s="1" t="s">
        <v>1</v>
      </c>
      <c r="B4" s="1">
        <v>72341</v>
      </c>
      <c r="C4" s="1">
        <v>40174</v>
      </c>
      <c r="D4" s="1">
        <v>11477</v>
      </c>
      <c r="E4" s="1">
        <v>4719</v>
      </c>
      <c r="F4" s="1">
        <v>9513</v>
      </c>
      <c r="G4" s="1">
        <v>6458</v>
      </c>
    </row>
    <row r="5" spans="1:7" x14ac:dyDescent="0.35">
      <c r="A5" s="1" t="s">
        <v>192</v>
      </c>
      <c r="B5" s="1">
        <v>15254</v>
      </c>
      <c r="C5" s="1">
        <v>10398</v>
      </c>
      <c r="D5" s="1">
        <v>1401</v>
      </c>
      <c r="E5" s="1">
        <v>678</v>
      </c>
      <c r="F5" s="1">
        <v>1407</v>
      </c>
      <c r="G5" s="1">
        <v>1370</v>
      </c>
    </row>
    <row r="6" spans="1:7" x14ac:dyDescent="0.35">
      <c r="A6" s="1" t="s">
        <v>193</v>
      </c>
      <c r="B6" s="1">
        <v>5307</v>
      </c>
      <c r="C6" s="1">
        <v>435</v>
      </c>
      <c r="D6" s="1">
        <v>986</v>
      </c>
      <c r="E6" s="1">
        <v>1067</v>
      </c>
      <c r="F6" s="1">
        <v>1629</v>
      </c>
      <c r="G6" s="1">
        <v>1190</v>
      </c>
    </row>
    <row r="7" spans="1:7" x14ac:dyDescent="0.35">
      <c r="A7" s="1" t="s">
        <v>194</v>
      </c>
      <c r="B7" s="1">
        <v>3126</v>
      </c>
      <c r="C7" s="1">
        <v>1726</v>
      </c>
      <c r="D7" s="1">
        <v>423</v>
      </c>
      <c r="E7" s="1">
        <v>235</v>
      </c>
      <c r="F7" s="1">
        <v>531</v>
      </c>
      <c r="G7" s="1">
        <v>211</v>
      </c>
    </row>
    <row r="8" spans="1:7" x14ac:dyDescent="0.35">
      <c r="A8" s="1" t="s">
        <v>195</v>
      </c>
      <c r="B8" s="1">
        <v>34823</v>
      </c>
      <c r="C8" s="1">
        <v>17887</v>
      </c>
      <c r="D8" s="1">
        <v>7283</v>
      </c>
      <c r="E8" s="1">
        <v>2117</v>
      </c>
      <c r="F8" s="1">
        <v>4899</v>
      </c>
      <c r="G8" s="1">
        <v>2637</v>
      </c>
    </row>
    <row r="9" spans="1:7" x14ac:dyDescent="0.35">
      <c r="A9" s="1" t="s">
        <v>196</v>
      </c>
      <c r="B9" s="1">
        <v>5772</v>
      </c>
      <c r="C9" s="1">
        <v>4677</v>
      </c>
      <c r="D9" s="1">
        <v>322</v>
      </c>
      <c r="E9" s="1">
        <v>157</v>
      </c>
      <c r="F9" s="1">
        <v>294</v>
      </c>
      <c r="G9" s="1">
        <v>322</v>
      </c>
    </row>
    <row r="10" spans="1:7" x14ac:dyDescent="0.35">
      <c r="A10" s="1" t="s">
        <v>197</v>
      </c>
      <c r="B10" s="1">
        <v>354</v>
      </c>
      <c r="C10" s="1">
        <v>249</v>
      </c>
      <c r="D10" s="1">
        <v>23</v>
      </c>
      <c r="E10" s="1">
        <v>19</v>
      </c>
      <c r="F10" s="1">
        <v>26</v>
      </c>
      <c r="G10" s="1">
        <v>37</v>
      </c>
    </row>
    <row r="11" spans="1:7" x14ac:dyDescent="0.35">
      <c r="A11" s="1" t="s">
        <v>198</v>
      </c>
      <c r="B11" s="1">
        <v>1049</v>
      </c>
      <c r="C11" s="1">
        <v>542</v>
      </c>
      <c r="D11" s="1">
        <v>207</v>
      </c>
      <c r="E11" s="1">
        <v>101</v>
      </c>
      <c r="F11" s="1">
        <v>99</v>
      </c>
      <c r="G11" s="1">
        <v>100</v>
      </c>
    </row>
    <row r="12" spans="1:7" x14ac:dyDescent="0.35">
      <c r="A12" s="1" t="s">
        <v>199</v>
      </c>
      <c r="B12" s="1">
        <v>2730</v>
      </c>
      <c r="C12" s="1">
        <v>2076</v>
      </c>
      <c r="D12" s="1">
        <v>230</v>
      </c>
      <c r="E12" s="1">
        <v>49</v>
      </c>
      <c r="F12" s="1">
        <v>104</v>
      </c>
      <c r="G12" s="1">
        <v>271</v>
      </c>
    </row>
    <row r="13" spans="1:7" x14ac:dyDescent="0.35">
      <c r="A13" s="1" t="s">
        <v>200</v>
      </c>
      <c r="B13" s="1">
        <v>2255</v>
      </c>
      <c r="C13" s="1">
        <v>1426</v>
      </c>
      <c r="D13" s="1">
        <v>191</v>
      </c>
      <c r="E13" s="1">
        <v>166</v>
      </c>
      <c r="F13" s="1">
        <v>278</v>
      </c>
      <c r="G13" s="1">
        <v>194</v>
      </c>
    </row>
    <row r="14" spans="1:7" x14ac:dyDescent="0.35">
      <c r="A14" s="1" t="s">
        <v>201</v>
      </c>
      <c r="B14" s="1">
        <v>1671</v>
      </c>
      <c r="C14" s="1">
        <v>758</v>
      </c>
      <c r="D14" s="1">
        <v>411</v>
      </c>
      <c r="E14" s="1">
        <v>130</v>
      </c>
      <c r="F14" s="1">
        <v>246</v>
      </c>
      <c r="G14" s="1">
        <v>126</v>
      </c>
    </row>
    <row r="15" spans="1:7" x14ac:dyDescent="0.35">
      <c r="A15" s="1" t="s">
        <v>23</v>
      </c>
    </row>
    <row r="16" spans="1:7" x14ac:dyDescent="0.35">
      <c r="A16" s="1" t="s">
        <v>1</v>
      </c>
      <c r="B16" s="1">
        <v>34694</v>
      </c>
      <c r="C16" s="1">
        <v>18641</v>
      </c>
      <c r="D16" s="1">
        <v>5587</v>
      </c>
      <c r="E16" s="1">
        <v>2356</v>
      </c>
      <c r="F16" s="1">
        <v>4770</v>
      </c>
      <c r="G16" s="1">
        <v>3340</v>
      </c>
    </row>
    <row r="17" spans="1:7" x14ac:dyDescent="0.35">
      <c r="A17" s="1" t="s">
        <v>192</v>
      </c>
      <c r="B17" s="1">
        <v>8320</v>
      </c>
      <c r="C17" s="1">
        <v>5813</v>
      </c>
      <c r="D17" s="1">
        <v>701</v>
      </c>
      <c r="E17" s="1">
        <v>343</v>
      </c>
      <c r="F17" s="1">
        <v>686</v>
      </c>
      <c r="G17" s="1">
        <v>777</v>
      </c>
    </row>
    <row r="18" spans="1:7" x14ac:dyDescent="0.35">
      <c r="A18" s="1" t="s">
        <v>193</v>
      </c>
      <c r="B18" s="1">
        <v>4507</v>
      </c>
      <c r="C18" s="1">
        <v>339</v>
      </c>
      <c r="D18" s="1">
        <v>862</v>
      </c>
      <c r="E18" s="1">
        <v>915</v>
      </c>
      <c r="F18" s="1">
        <v>1367</v>
      </c>
      <c r="G18" s="1">
        <v>1024</v>
      </c>
    </row>
    <row r="19" spans="1:7" x14ac:dyDescent="0.35">
      <c r="A19" s="1" t="s">
        <v>194</v>
      </c>
      <c r="B19" s="1">
        <v>1354</v>
      </c>
      <c r="C19" s="1">
        <v>697</v>
      </c>
      <c r="D19" s="1">
        <v>205</v>
      </c>
      <c r="E19" s="1">
        <v>91</v>
      </c>
      <c r="F19" s="1">
        <v>263</v>
      </c>
      <c r="G19" s="1">
        <v>98</v>
      </c>
    </row>
    <row r="20" spans="1:7" x14ac:dyDescent="0.35">
      <c r="A20" s="1" t="s">
        <v>195</v>
      </c>
      <c r="B20" s="1">
        <v>13614</v>
      </c>
      <c r="C20" s="1">
        <v>7027</v>
      </c>
      <c r="D20" s="1">
        <v>3083</v>
      </c>
      <c r="E20" s="1">
        <v>687</v>
      </c>
      <c r="F20" s="1">
        <v>1943</v>
      </c>
      <c r="G20" s="1">
        <v>874</v>
      </c>
    </row>
    <row r="21" spans="1:7" x14ac:dyDescent="0.35">
      <c r="A21" s="1" t="s">
        <v>196</v>
      </c>
      <c r="B21" s="1">
        <v>2587</v>
      </c>
      <c r="C21" s="1">
        <v>2029</v>
      </c>
      <c r="D21" s="1">
        <v>159</v>
      </c>
      <c r="E21" s="1">
        <v>86</v>
      </c>
      <c r="F21" s="1">
        <v>145</v>
      </c>
      <c r="G21" s="1">
        <v>168</v>
      </c>
    </row>
    <row r="22" spans="1:7" x14ac:dyDescent="0.35">
      <c r="A22" s="1" t="s">
        <v>197</v>
      </c>
      <c r="B22" s="1">
        <v>177</v>
      </c>
      <c r="C22" s="1">
        <v>124</v>
      </c>
      <c r="D22" s="1">
        <v>14</v>
      </c>
      <c r="E22" s="1">
        <v>12</v>
      </c>
      <c r="F22" s="1">
        <v>6</v>
      </c>
      <c r="G22" s="1">
        <v>21</v>
      </c>
    </row>
    <row r="23" spans="1:7" x14ac:dyDescent="0.35">
      <c r="A23" s="1" t="s">
        <v>198</v>
      </c>
      <c r="B23" s="1">
        <v>641</v>
      </c>
      <c r="C23" s="1">
        <v>303</v>
      </c>
      <c r="D23" s="1">
        <v>150</v>
      </c>
      <c r="E23" s="1">
        <v>55</v>
      </c>
      <c r="F23" s="1">
        <v>72</v>
      </c>
      <c r="G23" s="1">
        <v>61</v>
      </c>
    </row>
    <row r="24" spans="1:7" x14ac:dyDescent="0.35">
      <c r="A24" s="1" t="s">
        <v>199</v>
      </c>
      <c r="B24" s="1">
        <v>1648</v>
      </c>
      <c r="C24" s="1">
        <v>1281</v>
      </c>
      <c r="D24" s="1">
        <v>127</v>
      </c>
      <c r="E24" s="1">
        <v>27</v>
      </c>
      <c r="F24" s="1">
        <v>50</v>
      </c>
      <c r="G24" s="1">
        <v>163</v>
      </c>
    </row>
    <row r="25" spans="1:7" x14ac:dyDescent="0.35">
      <c r="A25" s="1" t="s">
        <v>200</v>
      </c>
      <c r="B25" s="1">
        <v>1015</v>
      </c>
      <c r="C25" s="1">
        <v>650</v>
      </c>
      <c r="D25" s="1">
        <v>86</v>
      </c>
      <c r="E25" s="1">
        <v>74</v>
      </c>
      <c r="F25" s="1">
        <v>115</v>
      </c>
      <c r="G25" s="1">
        <v>90</v>
      </c>
    </row>
    <row r="26" spans="1:7" x14ac:dyDescent="0.35">
      <c r="A26" s="1" t="s">
        <v>201</v>
      </c>
      <c r="B26" s="1">
        <v>831</v>
      </c>
      <c r="C26" s="1">
        <v>378</v>
      </c>
      <c r="D26" s="1">
        <v>200</v>
      </c>
      <c r="E26" s="1">
        <v>66</v>
      </c>
      <c r="F26" s="1">
        <v>123</v>
      </c>
      <c r="G26" s="1">
        <v>64</v>
      </c>
    </row>
    <row r="27" spans="1:7" x14ac:dyDescent="0.35">
      <c r="A27" s="1" t="s">
        <v>24</v>
      </c>
    </row>
    <row r="28" spans="1:7" x14ac:dyDescent="0.35">
      <c r="A28" s="1" t="s">
        <v>1</v>
      </c>
      <c r="B28" s="1">
        <v>37647</v>
      </c>
      <c r="C28" s="1">
        <v>21533</v>
      </c>
      <c r="D28" s="1">
        <v>5890</v>
      </c>
      <c r="E28" s="1">
        <v>2363</v>
      </c>
      <c r="F28" s="1">
        <v>4743</v>
      </c>
      <c r="G28" s="1">
        <v>3118</v>
      </c>
    </row>
    <row r="29" spans="1:7" x14ac:dyDescent="0.35">
      <c r="A29" s="1" t="s">
        <v>192</v>
      </c>
      <c r="B29" s="1">
        <v>6934</v>
      </c>
      <c r="C29" s="1">
        <v>4585</v>
      </c>
      <c r="D29" s="1">
        <v>700</v>
      </c>
      <c r="E29" s="1">
        <v>335</v>
      </c>
      <c r="F29" s="1">
        <v>721</v>
      </c>
      <c r="G29" s="1">
        <v>593</v>
      </c>
    </row>
    <row r="30" spans="1:7" x14ac:dyDescent="0.35">
      <c r="A30" s="1" t="s">
        <v>193</v>
      </c>
      <c r="B30" s="1">
        <v>800</v>
      </c>
      <c r="C30" s="1">
        <v>96</v>
      </c>
      <c r="D30" s="1">
        <v>124</v>
      </c>
      <c r="E30" s="1">
        <v>152</v>
      </c>
      <c r="F30" s="1">
        <v>262</v>
      </c>
      <c r="G30" s="1">
        <v>166</v>
      </c>
    </row>
    <row r="31" spans="1:7" x14ac:dyDescent="0.35">
      <c r="A31" s="1" t="s">
        <v>194</v>
      </c>
      <c r="B31" s="1">
        <v>1772</v>
      </c>
      <c r="C31" s="1">
        <v>1029</v>
      </c>
      <c r="D31" s="1">
        <v>218</v>
      </c>
      <c r="E31" s="1">
        <v>144</v>
      </c>
      <c r="F31" s="1">
        <v>268</v>
      </c>
      <c r="G31" s="1">
        <v>113</v>
      </c>
    </row>
    <row r="32" spans="1:7" x14ac:dyDescent="0.35">
      <c r="A32" s="1" t="s">
        <v>195</v>
      </c>
      <c r="B32" s="1">
        <v>21209</v>
      </c>
      <c r="C32" s="1">
        <v>10860</v>
      </c>
      <c r="D32" s="1">
        <v>4200</v>
      </c>
      <c r="E32" s="1">
        <v>1430</v>
      </c>
      <c r="F32" s="1">
        <v>2956</v>
      </c>
      <c r="G32" s="1">
        <v>1763</v>
      </c>
    </row>
    <row r="33" spans="1:7" x14ac:dyDescent="0.35">
      <c r="A33" s="1" t="s">
        <v>196</v>
      </c>
      <c r="B33" s="1">
        <v>3185</v>
      </c>
      <c r="C33" s="1">
        <v>2648</v>
      </c>
      <c r="D33" s="1">
        <v>163</v>
      </c>
      <c r="E33" s="1">
        <v>71</v>
      </c>
      <c r="F33" s="1">
        <v>149</v>
      </c>
      <c r="G33" s="1">
        <v>154</v>
      </c>
    </row>
    <row r="34" spans="1:7" x14ac:dyDescent="0.35">
      <c r="A34" s="1" t="s">
        <v>197</v>
      </c>
      <c r="B34" s="1">
        <v>177</v>
      </c>
      <c r="C34" s="1">
        <v>125</v>
      </c>
      <c r="D34" s="1">
        <v>9</v>
      </c>
      <c r="E34" s="1">
        <v>7</v>
      </c>
      <c r="F34" s="1">
        <v>20</v>
      </c>
      <c r="G34" s="1">
        <v>16</v>
      </c>
    </row>
    <row r="35" spans="1:7" x14ac:dyDescent="0.35">
      <c r="A35" s="1" t="s">
        <v>198</v>
      </c>
      <c r="B35" s="1">
        <v>408</v>
      </c>
      <c r="C35" s="1">
        <v>239</v>
      </c>
      <c r="D35" s="1">
        <v>57</v>
      </c>
      <c r="E35" s="1">
        <v>46</v>
      </c>
      <c r="F35" s="1">
        <v>27</v>
      </c>
      <c r="G35" s="1">
        <v>39</v>
      </c>
    </row>
    <row r="36" spans="1:7" x14ac:dyDescent="0.35">
      <c r="A36" s="1" t="s">
        <v>199</v>
      </c>
      <c r="B36" s="1">
        <v>1082</v>
      </c>
      <c r="C36" s="1">
        <v>795</v>
      </c>
      <c r="D36" s="1">
        <v>103</v>
      </c>
      <c r="E36" s="1">
        <v>22</v>
      </c>
      <c r="F36" s="1">
        <v>54</v>
      </c>
      <c r="G36" s="1">
        <v>108</v>
      </c>
    </row>
    <row r="37" spans="1:7" x14ac:dyDescent="0.35">
      <c r="A37" s="1" t="s">
        <v>200</v>
      </c>
      <c r="B37" s="1">
        <v>1240</v>
      </c>
      <c r="C37" s="1">
        <v>776</v>
      </c>
      <c r="D37" s="1">
        <v>105</v>
      </c>
      <c r="E37" s="1">
        <v>92</v>
      </c>
      <c r="F37" s="1">
        <v>163</v>
      </c>
      <c r="G37" s="1">
        <v>104</v>
      </c>
    </row>
    <row r="38" spans="1:7" x14ac:dyDescent="0.35">
      <c r="A38" s="1" t="s">
        <v>201</v>
      </c>
      <c r="B38" s="1">
        <v>840</v>
      </c>
      <c r="C38" s="1">
        <v>380</v>
      </c>
      <c r="D38" s="1">
        <v>211</v>
      </c>
      <c r="E38" s="1">
        <v>64</v>
      </c>
      <c r="F38" s="1">
        <v>123</v>
      </c>
      <c r="G38" s="1">
        <v>62</v>
      </c>
    </row>
    <row r="39" spans="1:7" x14ac:dyDescent="0.35">
      <c r="A39" s="1" t="s">
        <v>202</v>
      </c>
    </row>
    <row r="40" spans="1:7" x14ac:dyDescent="0.35">
      <c r="A40" s="1" t="s">
        <v>1</v>
      </c>
      <c r="B40" s="1">
        <v>5307</v>
      </c>
      <c r="C40" s="1">
        <v>435</v>
      </c>
      <c r="D40" s="1">
        <v>986</v>
      </c>
      <c r="E40" s="1">
        <v>1067</v>
      </c>
      <c r="F40" s="1">
        <v>1629</v>
      </c>
      <c r="G40" s="1">
        <v>1190</v>
      </c>
    </row>
    <row r="41" spans="1:7" x14ac:dyDescent="0.35">
      <c r="A41" s="1" t="s">
        <v>203</v>
      </c>
      <c r="B41" s="1">
        <v>1961</v>
      </c>
      <c r="C41" s="1">
        <v>64</v>
      </c>
      <c r="D41" s="1">
        <v>307</v>
      </c>
      <c r="E41" s="1">
        <v>356</v>
      </c>
      <c r="F41" s="1">
        <v>435</v>
      </c>
      <c r="G41" s="1">
        <v>799</v>
      </c>
    </row>
    <row r="42" spans="1:7" x14ac:dyDescent="0.35">
      <c r="A42" s="1" t="s">
        <v>204</v>
      </c>
      <c r="B42" s="1">
        <v>1383</v>
      </c>
      <c r="C42" s="1">
        <v>230</v>
      </c>
      <c r="D42" s="1">
        <v>308</v>
      </c>
      <c r="E42" s="1">
        <v>159</v>
      </c>
      <c r="F42" s="1">
        <v>506</v>
      </c>
      <c r="G42" s="1">
        <v>180</v>
      </c>
    </row>
    <row r="43" spans="1:7" x14ac:dyDescent="0.35">
      <c r="A43" s="1" t="s">
        <v>205</v>
      </c>
      <c r="B43" s="1">
        <v>837</v>
      </c>
      <c r="C43" s="1">
        <v>83</v>
      </c>
      <c r="D43" s="1">
        <v>170</v>
      </c>
      <c r="E43" s="1">
        <v>195</v>
      </c>
      <c r="F43" s="1">
        <v>331</v>
      </c>
      <c r="G43" s="1">
        <v>58</v>
      </c>
    </row>
    <row r="44" spans="1:7" x14ac:dyDescent="0.35">
      <c r="A44" s="1" t="s">
        <v>206</v>
      </c>
      <c r="B44" s="1">
        <v>1126</v>
      </c>
      <c r="C44" s="1">
        <v>58</v>
      </c>
      <c r="D44" s="1">
        <v>201</v>
      </c>
      <c r="E44" s="1">
        <v>357</v>
      </c>
      <c r="F44" s="1">
        <v>357</v>
      </c>
      <c r="G44" s="1">
        <v>153</v>
      </c>
    </row>
    <row r="45" spans="1:7" x14ac:dyDescent="0.35">
      <c r="A45" s="1" t="s">
        <v>23</v>
      </c>
    </row>
    <row r="46" spans="1:7" x14ac:dyDescent="0.35">
      <c r="A46" s="1" t="s">
        <v>1</v>
      </c>
      <c r="B46" s="1">
        <v>4507</v>
      </c>
      <c r="C46" s="1">
        <v>339</v>
      </c>
      <c r="D46" s="1">
        <v>862</v>
      </c>
      <c r="E46" s="1">
        <v>915</v>
      </c>
      <c r="F46" s="1">
        <v>1367</v>
      </c>
      <c r="G46" s="1">
        <v>1024</v>
      </c>
    </row>
    <row r="47" spans="1:7" x14ac:dyDescent="0.35">
      <c r="A47" s="1" t="s">
        <v>203</v>
      </c>
      <c r="B47" s="1">
        <v>1592</v>
      </c>
      <c r="C47" s="1">
        <v>43</v>
      </c>
      <c r="D47" s="1">
        <v>238</v>
      </c>
      <c r="E47" s="1">
        <v>304</v>
      </c>
      <c r="F47" s="1">
        <v>337</v>
      </c>
      <c r="G47" s="1">
        <v>670</v>
      </c>
    </row>
    <row r="48" spans="1:7" x14ac:dyDescent="0.35">
      <c r="A48" s="1" t="s">
        <v>204</v>
      </c>
      <c r="B48" s="1">
        <v>1187</v>
      </c>
      <c r="C48" s="1">
        <v>177</v>
      </c>
      <c r="D48" s="1">
        <v>272</v>
      </c>
      <c r="E48" s="1">
        <v>143</v>
      </c>
      <c r="F48" s="1">
        <v>440</v>
      </c>
      <c r="G48" s="1">
        <v>155</v>
      </c>
    </row>
    <row r="49" spans="1:7" x14ac:dyDescent="0.35">
      <c r="A49" s="1" t="s">
        <v>205</v>
      </c>
      <c r="B49" s="1">
        <v>715</v>
      </c>
      <c r="C49" s="1">
        <v>65</v>
      </c>
      <c r="D49" s="1">
        <v>163</v>
      </c>
      <c r="E49" s="1">
        <v>163</v>
      </c>
      <c r="F49" s="1">
        <v>272</v>
      </c>
      <c r="G49" s="1">
        <v>52</v>
      </c>
    </row>
    <row r="50" spans="1:7" x14ac:dyDescent="0.35">
      <c r="A50" s="1" t="s">
        <v>206</v>
      </c>
      <c r="B50" s="1">
        <v>1013</v>
      </c>
      <c r="C50" s="1">
        <v>54</v>
      </c>
      <c r="D50" s="1">
        <v>189</v>
      </c>
      <c r="E50" s="1">
        <v>305</v>
      </c>
      <c r="F50" s="1">
        <v>318</v>
      </c>
      <c r="G50" s="1">
        <v>147</v>
      </c>
    </row>
    <row r="51" spans="1:7" x14ac:dyDescent="0.35">
      <c r="A51" s="1" t="s">
        <v>24</v>
      </c>
    </row>
    <row r="52" spans="1:7" x14ac:dyDescent="0.35">
      <c r="A52" s="1" t="s">
        <v>1</v>
      </c>
      <c r="B52" s="1">
        <v>800</v>
      </c>
      <c r="C52" s="1">
        <v>96</v>
      </c>
      <c r="D52" s="1">
        <v>124</v>
      </c>
      <c r="E52" s="1">
        <v>152</v>
      </c>
      <c r="F52" s="1">
        <v>262</v>
      </c>
      <c r="G52" s="1">
        <v>166</v>
      </c>
    </row>
    <row r="53" spans="1:7" x14ac:dyDescent="0.35">
      <c r="A53" s="1" t="s">
        <v>203</v>
      </c>
      <c r="B53" s="1">
        <v>369</v>
      </c>
      <c r="C53" s="1">
        <v>21</v>
      </c>
      <c r="D53" s="1">
        <v>69</v>
      </c>
      <c r="E53" s="1">
        <v>52</v>
      </c>
      <c r="F53" s="1">
        <v>98</v>
      </c>
      <c r="G53" s="1">
        <v>129</v>
      </c>
    </row>
    <row r="54" spans="1:7" x14ac:dyDescent="0.35">
      <c r="A54" s="1" t="s">
        <v>204</v>
      </c>
      <c r="B54" s="1">
        <v>196</v>
      </c>
      <c r="C54" s="1">
        <v>53</v>
      </c>
      <c r="D54" s="1">
        <v>36</v>
      </c>
      <c r="E54" s="1">
        <v>16</v>
      </c>
      <c r="F54" s="1">
        <v>66</v>
      </c>
      <c r="G54" s="1">
        <v>25</v>
      </c>
    </row>
    <row r="55" spans="1:7" x14ac:dyDescent="0.35">
      <c r="A55" s="1" t="s">
        <v>205</v>
      </c>
      <c r="B55" s="1">
        <v>122</v>
      </c>
      <c r="C55" s="1">
        <v>18</v>
      </c>
      <c r="D55" s="1">
        <v>7</v>
      </c>
      <c r="E55" s="1">
        <v>32</v>
      </c>
      <c r="F55" s="1">
        <v>59</v>
      </c>
      <c r="G55" s="1">
        <v>6</v>
      </c>
    </row>
    <row r="56" spans="1:7" x14ac:dyDescent="0.35">
      <c r="A56" s="1" t="s">
        <v>206</v>
      </c>
      <c r="B56" s="1">
        <v>113</v>
      </c>
      <c r="C56" s="1">
        <v>4</v>
      </c>
      <c r="D56" s="1">
        <v>12</v>
      </c>
      <c r="E56" s="1">
        <v>52</v>
      </c>
      <c r="F56" s="1">
        <v>39</v>
      </c>
      <c r="G56" s="1">
        <v>6</v>
      </c>
    </row>
    <row r="57" spans="1:7" x14ac:dyDescent="0.35">
      <c r="A57" s="41" t="s">
        <v>25</v>
      </c>
      <c r="B57" s="41"/>
      <c r="C57" s="41"/>
      <c r="D57" s="41"/>
      <c r="E57" s="41"/>
      <c r="F57" s="41"/>
      <c r="G57" s="41"/>
    </row>
  </sheetData>
  <mergeCells count="1">
    <mergeCell ref="A57:G57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AE5D6-E9F8-4D1A-BDAF-76A59B8D7A2C}">
  <dimension ref="A1:G48"/>
  <sheetViews>
    <sheetView view="pageBreakPreview" topLeftCell="A19" zoomScale="125" zoomScaleSheetLayoutView="125" workbookViewId="0">
      <selection activeCell="A48" sqref="A48:G48"/>
    </sheetView>
  </sheetViews>
  <sheetFormatPr defaultColWidth="9.35546875" defaultRowHeight="9" x14ac:dyDescent="0.35"/>
  <cols>
    <col min="1" max="1" width="28" style="3" customWidth="1"/>
    <col min="2" max="7" width="15.140625" style="1" customWidth="1"/>
    <col min="8" max="16384" width="9.35546875" style="1"/>
  </cols>
  <sheetData>
    <row r="1" spans="1:7" x14ac:dyDescent="0.35">
      <c r="A1" s="3" t="s">
        <v>207</v>
      </c>
    </row>
    <row r="2" spans="1:7" x14ac:dyDescent="0.35">
      <c r="A2" s="29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3" t="s">
        <v>208</v>
      </c>
    </row>
    <row r="4" spans="1:7" x14ac:dyDescent="0.35">
      <c r="A4" s="3" t="s">
        <v>1</v>
      </c>
      <c r="B4" s="1">
        <v>1963</v>
      </c>
      <c r="C4" s="1">
        <v>141</v>
      </c>
      <c r="D4" s="1">
        <v>371</v>
      </c>
      <c r="E4" s="1">
        <v>552</v>
      </c>
      <c r="F4" s="1">
        <v>688</v>
      </c>
      <c r="G4" s="1">
        <v>211</v>
      </c>
    </row>
    <row r="5" spans="1:7" x14ac:dyDescent="0.35">
      <c r="A5" s="3" t="s">
        <v>209</v>
      </c>
      <c r="B5" s="1">
        <v>1297</v>
      </c>
      <c r="C5" s="1">
        <v>85</v>
      </c>
      <c r="D5" s="1">
        <v>297</v>
      </c>
      <c r="E5" s="1">
        <v>310</v>
      </c>
      <c r="F5" s="1">
        <v>454</v>
      </c>
      <c r="G5" s="1">
        <v>151</v>
      </c>
    </row>
    <row r="6" spans="1:7" x14ac:dyDescent="0.35">
      <c r="A6" s="3" t="s">
        <v>210</v>
      </c>
      <c r="B6" s="1">
        <v>518</v>
      </c>
      <c r="C6" s="1">
        <v>42</v>
      </c>
      <c r="D6" s="1">
        <v>62</v>
      </c>
      <c r="E6" s="1">
        <v>176</v>
      </c>
      <c r="F6" s="1">
        <v>191</v>
      </c>
      <c r="G6" s="1">
        <v>47</v>
      </c>
    </row>
    <row r="7" spans="1:7" x14ac:dyDescent="0.35">
      <c r="A7" s="3" t="s">
        <v>211</v>
      </c>
      <c r="B7" s="1">
        <v>82</v>
      </c>
      <c r="C7" s="1">
        <v>8</v>
      </c>
      <c r="D7" s="1">
        <v>6</v>
      </c>
      <c r="E7" s="1">
        <v>24</v>
      </c>
      <c r="F7" s="1">
        <v>37</v>
      </c>
      <c r="G7" s="1">
        <v>7</v>
      </c>
    </row>
    <row r="8" spans="1:7" x14ac:dyDescent="0.35">
      <c r="A8" s="3">
        <v>40</v>
      </c>
      <c r="B8" s="1">
        <v>2</v>
      </c>
      <c r="C8" s="1">
        <v>0</v>
      </c>
      <c r="D8" s="1">
        <v>2</v>
      </c>
      <c r="E8" s="1">
        <v>0</v>
      </c>
      <c r="F8" s="1">
        <v>0</v>
      </c>
      <c r="G8" s="1">
        <v>0</v>
      </c>
    </row>
    <row r="9" spans="1:7" x14ac:dyDescent="0.35">
      <c r="A9" s="3" t="s">
        <v>212</v>
      </c>
      <c r="B9" s="1">
        <v>43</v>
      </c>
      <c r="C9" s="1">
        <v>4</v>
      </c>
      <c r="D9" s="1">
        <v>4</v>
      </c>
      <c r="E9" s="1">
        <v>24</v>
      </c>
      <c r="F9" s="1">
        <v>5</v>
      </c>
      <c r="G9" s="1">
        <v>6</v>
      </c>
    </row>
    <row r="10" spans="1:7" x14ac:dyDescent="0.35">
      <c r="A10" s="3" t="s">
        <v>213</v>
      </c>
      <c r="B10" s="1">
        <v>21</v>
      </c>
      <c r="C10" s="1">
        <v>2</v>
      </c>
      <c r="D10" s="1">
        <v>0</v>
      </c>
      <c r="E10" s="1">
        <v>18</v>
      </c>
      <c r="F10" s="1">
        <v>1</v>
      </c>
      <c r="G10" s="1">
        <v>0</v>
      </c>
    </row>
    <row r="11" spans="1:7" x14ac:dyDescent="0.35">
      <c r="A11" s="3" t="s">
        <v>22</v>
      </c>
      <c r="B11" s="2">
        <v>11.6</v>
      </c>
      <c r="C11" s="2">
        <v>12.6</v>
      </c>
      <c r="D11" s="2">
        <v>9.6999999999999993</v>
      </c>
      <c r="E11" s="2">
        <v>13.5</v>
      </c>
      <c r="F11" s="2">
        <v>11.6</v>
      </c>
      <c r="G11" s="2">
        <v>10.8</v>
      </c>
    </row>
    <row r="12" spans="1:7" x14ac:dyDescent="0.35">
      <c r="A12" s="3" t="s">
        <v>23</v>
      </c>
    </row>
    <row r="13" spans="1:7" x14ac:dyDescent="0.35">
      <c r="A13" s="3" t="s">
        <v>1</v>
      </c>
      <c r="B13" s="1">
        <v>1728</v>
      </c>
      <c r="C13" s="1">
        <v>119</v>
      </c>
      <c r="D13" s="1">
        <v>352</v>
      </c>
      <c r="E13" s="1">
        <v>468</v>
      </c>
      <c r="F13" s="1">
        <v>590</v>
      </c>
      <c r="G13" s="1">
        <v>199</v>
      </c>
    </row>
    <row r="14" spans="1:7" x14ac:dyDescent="0.35">
      <c r="A14" s="3" t="s">
        <v>209</v>
      </c>
      <c r="B14" s="1">
        <v>1149</v>
      </c>
      <c r="C14" s="1">
        <v>73</v>
      </c>
      <c r="D14" s="1">
        <v>286</v>
      </c>
      <c r="E14" s="1">
        <v>258</v>
      </c>
      <c r="F14" s="1">
        <v>388</v>
      </c>
      <c r="G14" s="1">
        <v>144</v>
      </c>
    </row>
    <row r="15" spans="1:7" x14ac:dyDescent="0.35">
      <c r="A15" s="3" t="s">
        <v>210</v>
      </c>
      <c r="B15" s="1">
        <v>443</v>
      </c>
      <c r="C15" s="1">
        <v>32</v>
      </c>
      <c r="D15" s="1">
        <v>56</v>
      </c>
      <c r="E15" s="1">
        <v>151</v>
      </c>
      <c r="F15" s="1">
        <v>161</v>
      </c>
      <c r="G15" s="1">
        <v>43</v>
      </c>
    </row>
    <row r="16" spans="1:7" x14ac:dyDescent="0.35">
      <c r="A16" s="3" t="s">
        <v>211</v>
      </c>
      <c r="B16" s="1">
        <v>77</v>
      </c>
      <c r="C16" s="1">
        <v>8</v>
      </c>
      <c r="D16" s="1">
        <v>5</v>
      </c>
      <c r="E16" s="1">
        <v>22</v>
      </c>
      <c r="F16" s="1">
        <v>35</v>
      </c>
      <c r="G16" s="1">
        <v>7</v>
      </c>
    </row>
    <row r="17" spans="1:7" x14ac:dyDescent="0.35">
      <c r="A17" s="3">
        <v>40</v>
      </c>
      <c r="B17" s="1">
        <v>1</v>
      </c>
      <c r="C17" s="1">
        <v>0</v>
      </c>
      <c r="D17" s="1">
        <v>1</v>
      </c>
      <c r="E17" s="1">
        <v>0</v>
      </c>
      <c r="F17" s="1">
        <v>0</v>
      </c>
      <c r="G17" s="1">
        <v>0</v>
      </c>
    </row>
    <row r="18" spans="1:7" x14ac:dyDescent="0.35">
      <c r="A18" s="3" t="s">
        <v>212</v>
      </c>
      <c r="B18" s="1">
        <v>38</v>
      </c>
      <c r="C18" s="1">
        <v>4</v>
      </c>
      <c r="D18" s="1">
        <v>4</v>
      </c>
      <c r="E18" s="1">
        <v>20</v>
      </c>
      <c r="F18" s="1">
        <v>5</v>
      </c>
      <c r="G18" s="1">
        <v>5</v>
      </c>
    </row>
    <row r="19" spans="1:7" x14ac:dyDescent="0.35">
      <c r="A19" s="3" t="s">
        <v>213</v>
      </c>
      <c r="B19" s="1">
        <v>20</v>
      </c>
      <c r="C19" s="1">
        <v>2</v>
      </c>
      <c r="D19" s="1">
        <v>0</v>
      </c>
      <c r="E19" s="1">
        <v>17</v>
      </c>
      <c r="F19" s="1">
        <v>1</v>
      </c>
      <c r="G19" s="1">
        <v>0</v>
      </c>
    </row>
    <row r="20" spans="1:7" x14ac:dyDescent="0.35">
      <c r="A20" s="3" t="s">
        <v>22</v>
      </c>
      <c r="B20" s="2">
        <v>11.5</v>
      </c>
      <c r="C20" s="2">
        <v>12.4</v>
      </c>
      <c r="D20" s="2">
        <v>9.6</v>
      </c>
      <c r="E20" s="2">
        <v>13.7</v>
      </c>
      <c r="F20" s="2">
        <v>11.6</v>
      </c>
      <c r="G20" s="2">
        <v>10.7</v>
      </c>
    </row>
    <row r="21" spans="1:7" x14ac:dyDescent="0.35">
      <c r="A21" s="3" t="s">
        <v>24</v>
      </c>
    </row>
    <row r="22" spans="1:7" x14ac:dyDescent="0.35">
      <c r="A22" s="3" t="s">
        <v>1</v>
      </c>
      <c r="B22" s="1">
        <v>235</v>
      </c>
      <c r="C22" s="1">
        <v>22</v>
      </c>
      <c r="D22" s="1">
        <v>19</v>
      </c>
      <c r="E22" s="1">
        <v>84</v>
      </c>
      <c r="F22" s="1">
        <v>98</v>
      </c>
      <c r="G22" s="1">
        <v>12</v>
      </c>
    </row>
    <row r="23" spans="1:7" x14ac:dyDescent="0.35">
      <c r="A23" s="3" t="s">
        <v>209</v>
      </c>
      <c r="B23" s="1">
        <v>148</v>
      </c>
      <c r="C23" s="1">
        <v>12</v>
      </c>
      <c r="D23" s="1">
        <v>11</v>
      </c>
      <c r="E23" s="1">
        <v>52</v>
      </c>
      <c r="F23" s="1">
        <v>66</v>
      </c>
      <c r="G23" s="1">
        <v>7</v>
      </c>
    </row>
    <row r="24" spans="1:7" x14ac:dyDescent="0.35">
      <c r="A24" s="3" t="s">
        <v>210</v>
      </c>
      <c r="B24" s="1">
        <v>75</v>
      </c>
      <c r="C24" s="1">
        <v>10</v>
      </c>
      <c r="D24" s="1">
        <v>6</v>
      </c>
      <c r="E24" s="1">
        <v>25</v>
      </c>
      <c r="F24" s="1">
        <v>30</v>
      </c>
      <c r="G24" s="1">
        <v>4</v>
      </c>
    </row>
    <row r="25" spans="1:7" x14ac:dyDescent="0.35">
      <c r="A25" s="3" t="s">
        <v>211</v>
      </c>
      <c r="B25" s="1">
        <v>5</v>
      </c>
      <c r="C25" s="1">
        <v>0</v>
      </c>
      <c r="D25" s="1">
        <v>1</v>
      </c>
      <c r="E25" s="1">
        <v>2</v>
      </c>
      <c r="F25" s="1">
        <v>2</v>
      </c>
      <c r="G25" s="1">
        <v>0</v>
      </c>
    </row>
    <row r="26" spans="1:7" x14ac:dyDescent="0.35">
      <c r="A26" s="3">
        <v>40</v>
      </c>
      <c r="B26" s="1">
        <v>1</v>
      </c>
      <c r="C26" s="1">
        <v>0</v>
      </c>
      <c r="D26" s="1">
        <v>1</v>
      </c>
      <c r="E26" s="1">
        <v>0</v>
      </c>
      <c r="F26" s="1">
        <v>0</v>
      </c>
      <c r="G26" s="1">
        <v>0</v>
      </c>
    </row>
    <row r="27" spans="1:7" x14ac:dyDescent="0.35">
      <c r="A27" s="3" t="s">
        <v>212</v>
      </c>
      <c r="B27" s="1">
        <v>5</v>
      </c>
      <c r="C27" s="1">
        <v>0</v>
      </c>
      <c r="D27" s="1">
        <v>0</v>
      </c>
      <c r="E27" s="1">
        <v>4</v>
      </c>
      <c r="F27" s="1">
        <v>0</v>
      </c>
      <c r="G27" s="1">
        <v>1</v>
      </c>
    </row>
    <row r="28" spans="1:7" x14ac:dyDescent="0.35">
      <c r="A28" s="3" t="s">
        <v>213</v>
      </c>
      <c r="B28" s="1">
        <v>1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</row>
    <row r="29" spans="1:7" x14ac:dyDescent="0.35">
      <c r="A29" s="3" t="s">
        <v>22</v>
      </c>
      <c r="B29" s="2">
        <v>12.1</v>
      </c>
      <c r="C29" s="2">
        <v>13.8</v>
      </c>
      <c r="D29" s="2">
        <v>13.1</v>
      </c>
      <c r="E29" s="2">
        <v>12.3</v>
      </c>
      <c r="F29" s="2">
        <v>11.4</v>
      </c>
      <c r="G29" s="2">
        <v>13</v>
      </c>
    </row>
    <row r="30" spans="1:7" x14ac:dyDescent="0.35">
      <c r="A30" s="3" t="s">
        <v>214</v>
      </c>
    </row>
    <row r="31" spans="1:7" x14ac:dyDescent="0.35">
      <c r="A31" s="3" t="s">
        <v>1</v>
      </c>
      <c r="B31" s="1">
        <v>50610</v>
      </c>
      <c r="C31" s="1">
        <v>27751</v>
      </c>
      <c r="D31" s="1">
        <v>9038</v>
      </c>
      <c r="E31" s="1">
        <v>3290</v>
      </c>
      <c r="F31" s="1">
        <v>6633</v>
      </c>
      <c r="G31" s="1">
        <v>3898</v>
      </c>
    </row>
    <row r="32" spans="1:7" x14ac:dyDescent="0.35">
      <c r="A32" s="3" t="s">
        <v>215</v>
      </c>
      <c r="B32" s="1">
        <v>7038</v>
      </c>
      <c r="C32" s="1">
        <v>1970</v>
      </c>
      <c r="D32" s="1">
        <v>1867</v>
      </c>
      <c r="E32" s="1">
        <v>874</v>
      </c>
      <c r="F32" s="1">
        <v>1775</v>
      </c>
      <c r="G32" s="1">
        <v>552</v>
      </c>
    </row>
    <row r="33" spans="1:7" x14ac:dyDescent="0.35">
      <c r="A33" s="3" t="s">
        <v>216</v>
      </c>
      <c r="B33" s="1">
        <v>100</v>
      </c>
      <c r="C33" s="1">
        <v>71</v>
      </c>
      <c r="D33" s="1">
        <v>10</v>
      </c>
      <c r="E33" s="1">
        <v>1</v>
      </c>
      <c r="F33" s="1">
        <v>13</v>
      </c>
      <c r="G33" s="1">
        <v>5</v>
      </c>
    </row>
    <row r="34" spans="1:7" x14ac:dyDescent="0.35">
      <c r="A34" s="3" t="s">
        <v>217</v>
      </c>
      <c r="B34" s="1">
        <v>1405</v>
      </c>
      <c r="C34" s="1">
        <v>336</v>
      </c>
      <c r="D34" s="1">
        <v>481</v>
      </c>
      <c r="E34" s="1">
        <v>187</v>
      </c>
      <c r="F34" s="1">
        <v>328</v>
      </c>
      <c r="G34" s="1">
        <v>73</v>
      </c>
    </row>
    <row r="35" spans="1:7" x14ac:dyDescent="0.35">
      <c r="A35" s="3" t="s">
        <v>218</v>
      </c>
      <c r="B35" s="1">
        <v>42067</v>
      </c>
      <c r="C35" s="1">
        <v>25374</v>
      </c>
      <c r="D35" s="1">
        <v>6680</v>
      </c>
      <c r="E35" s="1">
        <v>2228</v>
      </c>
      <c r="F35" s="1">
        <v>4517</v>
      </c>
      <c r="G35" s="1">
        <v>3268</v>
      </c>
    </row>
    <row r="36" spans="1:7" x14ac:dyDescent="0.35">
      <c r="A36" s="3" t="s">
        <v>23</v>
      </c>
    </row>
    <row r="37" spans="1:7" x14ac:dyDescent="0.35">
      <c r="A37" s="3" t="s">
        <v>1</v>
      </c>
      <c r="B37" s="1">
        <v>22238</v>
      </c>
      <c r="C37" s="1">
        <v>11910</v>
      </c>
      <c r="D37" s="1">
        <v>4171</v>
      </c>
      <c r="E37" s="1">
        <v>1474</v>
      </c>
      <c r="F37" s="1">
        <v>3043</v>
      </c>
      <c r="G37" s="1">
        <v>1640</v>
      </c>
    </row>
    <row r="38" spans="1:7" x14ac:dyDescent="0.35">
      <c r="A38" s="3" t="s">
        <v>215</v>
      </c>
      <c r="B38" s="1">
        <v>3783</v>
      </c>
      <c r="C38" s="1">
        <v>779</v>
      </c>
      <c r="D38" s="1">
        <v>984</v>
      </c>
      <c r="E38" s="1">
        <v>517</v>
      </c>
      <c r="F38" s="1">
        <v>1182</v>
      </c>
      <c r="G38" s="1">
        <v>321</v>
      </c>
    </row>
    <row r="39" spans="1:7" x14ac:dyDescent="0.35">
      <c r="A39" s="3" t="s">
        <v>216</v>
      </c>
      <c r="B39" s="1">
        <v>52</v>
      </c>
      <c r="C39" s="1">
        <v>36</v>
      </c>
      <c r="D39" s="1">
        <v>8</v>
      </c>
      <c r="E39" s="1">
        <v>0</v>
      </c>
      <c r="F39" s="1">
        <v>5</v>
      </c>
      <c r="G39" s="1">
        <v>3</v>
      </c>
    </row>
    <row r="40" spans="1:7" x14ac:dyDescent="0.35">
      <c r="A40" s="3" t="s">
        <v>217</v>
      </c>
      <c r="B40" s="1">
        <v>634</v>
      </c>
      <c r="C40" s="1">
        <v>148</v>
      </c>
      <c r="D40" s="1">
        <v>217</v>
      </c>
      <c r="E40" s="1">
        <v>72</v>
      </c>
      <c r="F40" s="1">
        <v>166</v>
      </c>
      <c r="G40" s="1">
        <v>31</v>
      </c>
    </row>
    <row r="41" spans="1:7" x14ac:dyDescent="0.35">
      <c r="A41" s="3" t="s">
        <v>218</v>
      </c>
      <c r="B41" s="1">
        <v>17769</v>
      </c>
      <c r="C41" s="1">
        <v>10947</v>
      </c>
      <c r="D41" s="1">
        <v>2962</v>
      </c>
      <c r="E41" s="1">
        <v>885</v>
      </c>
      <c r="F41" s="1">
        <v>1690</v>
      </c>
      <c r="G41" s="1">
        <v>1285</v>
      </c>
    </row>
    <row r="42" spans="1:7" x14ac:dyDescent="0.35">
      <c r="A42" s="3" t="s">
        <v>24</v>
      </c>
    </row>
    <row r="43" spans="1:7" x14ac:dyDescent="0.35">
      <c r="A43" s="3" t="s">
        <v>1</v>
      </c>
      <c r="B43" s="1">
        <v>28372</v>
      </c>
      <c r="C43" s="1">
        <v>15841</v>
      </c>
      <c r="D43" s="1">
        <v>4867</v>
      </c>
      <c r="E43" s="1">
        <v>1816</v>
      </c>
      <c r="F43" s="1">
        <v>3590</v>
      </c>
      <c r="G43" s="1">
        <v>2258</v>
      </c>
    </row>
    <row r="44" spans="1:7" x14ac:dyDescent="0.35">
      <c r="A44" s="3" t="s">
        <v>215</v>
      </c>
      <c r="B44" s="1">
        <v>3255</v>
      </c>
      <c r="C44" s="1">
        <v>1191</v>
      </c>
      <c r="D44" s="1">
        <v>883</v>
      </c>
      <c r="E44" s="1">
        <v>357</v>
      </c>
      <c r="F44" s="1">
        <v>593</v>
      </c>
      <c r="G44" s="1">
        <v>231</v>
      </c>
    </row>
    <row r="45" spans="1:7" x14ac:dyDescent="0.35">
      <c r="A45" s="3" t="s">
        <v>216</v>
      </c>
      <c r="B45" s="1">
        <v>48</v>
      </c>
      <c r="C45" s="1">
        <v>35</v>
      </c>
      <c r="D45" s="1">
        <v>2</v>
      </c>
      <c r="E45" s="1">
        <v>1</v>
      </c>
      <c r="F45" s="1">
        <v>8</v>
      </c>
      <c r="G45" s="1">
        <v>2</v>
      </c>
    </row>
    <row r="46" spans="1:7" x14ac:dyDescent="0.35">
      <c r="A46" s="3" t="s">
        <v>217</v>
      </c>
      <c r="B46" s="1">
        <v>771</v>
      </c>
      <c r="C46" s="1">
        <v>188</v>
      </c>
      <c r="D46" s="1">
        <v>264</v>
      </c>
      <c r="E46" s="1">
        <v>115</v>
      </c>
      <c r="F46" s="1">
        <v>162</v>
      </c>
      <c r="G46" s="1">
        <v>42</v>
      </c>
    </row>
    <row r="47" spans="1:7" x14ac:dyDescent="0.35">
      <c r="A47" s="3" t="s">
        <v>218</v>
      </c>
      <c r="B47" s="1">
        <v>24298</v>
      </c>
      <c r="C47" s="1">
        <v>14427</v>
      </c>
      <c r="D47" s="1">
        <v>3718</v>
      </c>
      <c r="E47" s="1">
        <v>1343</v>
      </c>
      <c r="F47" s="1">
        <v>2827</v>
      </c>
      <c r="G47" s="1">
        <v>1983</v>
      </c>
    </row>
    <row r="48" spans="1:7" x14ac:dyDescent="0.35">
      <c r="A48" s="41" t="s">
        <v>25</v>
      </c>
      <c r="B48" s="41"/>
      <c r="C48" s="41"/>
      <c r="D48" s="41"/>
      <c r="E48" s="41"/>
      <c r="F48" s="41"/>
      <c r="G48" s="41"/>
    </row>
  </sheetData>
  <mergeCells count="1">
    <mergeCell ref="A48:G48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85B9D-83BC-433D-8E2B-A6B657BAEAF5}">
  <dimension ref="A1:G39"/>
  <sheetViews>
    <sheetView view="pageBreakPreview" topLeftCell="A10" zoomScale="125" zoomScaleSheetLayoutView="125" workbookViewId="0">
      <selection activeCell="A39" sqref="A39:G39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219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220</v>
      </c>
    </row>
    <row r="4" spans="1:7" x14ac:dyDescent="0.35">
      <c r="A4" s="1" t="s">
        <v>1</v>
      </c>
      <c r="B4" s="1">
        <v>42065</v>
      </c>
      <c r="C4" s="1">
        <v>25373</v>
      </c>
      <c r="D4" s="1">
        <v>6679</v>
      </c>
      <c r="E4" s="1">
        <v>2228</v>
      </c>
      <c r="F4" s="1">
        <v>4517</v>
      </c>
      <c r="G4" s="1">
        <v>3268</v>
      </c>
    </row>
    <row r="5" spans="1:7" x14ac:dyDescent="0.35">
      <c r="A5" s="1" t="s">
        <v>92</v>
      </c>
      <c r="B5" s="1">
        <v>4163</v>
      </c>
      <c r="C5" s="1">
        <v>2848</v>
      </c>
      <c r="D5" s="1">
        <v>513</v>
      </c>
      <c r="E5" s="1">
        <v>136</v>
      </c>
      <c r="F5" s="1">
        <v>307</v>
      </c>
      <c r="G5" s="1">
        <v>359</v>
      </c>
    </row>
    <row r="6" spans="1:7" x14ac:dyDescent="0.35">
      <c r="A6" s="1" t="s">
        <v>93</v>
      </c>
      <c r="B6" s="1">
        <v>37902</v>
      </c>
      <c r="C6" s="1">
        <v>22525</v>
      </c>
      <c r="D6" s="1">
        <v>6166</v>
      </c>
      <c r="E6" s="1">
        <v>2092</v>
      </c>
      <c r="F6" s="1">
        <v>4210</v>
      </c>
      <c r="G6" s="1">
        <v>2909</v>
      </c>
    </row>
    <row r="7" spans="1:7" x14ac:dyDescent="0.35">
      <c r="A7" s="1" t="s">
        <v>23</v>
      </c>
    </row>
    <row r="8" spans="1:7" x14ac:dyDescent="0.35">
      <c r="A8" s="1" t="s">
        <v>1</v>
      </c>
      <c r="B8" s="1">
        <v>17768</v>
      </c>
      <c r="C8" s="1">
        <v>10947</v>
      </c>
      <c r="D8" s="1">
        <v>2961</v>
      </c>
      <c r="E8" s="1">
        <v>885</v>
      </c>
      <c r="F8" s="1">
        <v>1690</v>
      </c>
      <c r="G8" s="1">
        <v>1285</v>
      </c>
    </row>
    <row r="9" spans="1:7" x14ac:dyDescent="0.35">
      <c r="A9" s="1" t="s">
        <v>92</v>
      </c>
      <c r="B9" s="1">
        <v>2083</v>
      </c>
      <c r="C9" s="1">
        <v>1495</v>
      </c>
      <c r="D9" s="1">
        <v>260</v>
      </c>
      <c r="E9" s="1">
        <v>38</v>
      </c>
      <c r="F9" s="1">
        <v>112</v>
      </c>
      <c r="G9" s="1">
        <v>178</v>
      </c>
    </row>
    <row r="10" spans="1:7" x14ac:dyDescent="0.35">
      <c r="A10" s="1" t="s">
        <v>93</v>
      </c>
      <c r="B10" s="1">
        <v>15685</v>
      </c>
      <c r="C10" s="1">
        <v>9452</v>
      </c>
      <c r="D10" s="1">
        <v>2701</v>
      </c>
      <c r="E10" s="1">
        <v>847</v>
      </c>
      <c r="F10" s="1">
        <v>1578</v>
      </c>
      <c r="G10" s="1">
        <v>1107</v>
      </c>
    </row>
    <row r="11" spans="1:7" x14ac:dyDescent="0.35">
      <c r="A11" s="1" t="s">
        <v>24</v>
      </c>
    </row>
    <row r="12" spans="1:7" x14ac:dyDescent="0.35">
      <c r="A12" s="1" t="s">
        <v>1</v>
      </c>
      <c r="B12" s="1">
        <v>24297</v>
      </c>
      <c r="C12" s="1">
        <v>14426</v>
      </c>
      <c r="D12" s="1">
        <v>3718</v>
      </c>
      <c r="E12" s="1">
        <v>1343</v>
      </c>
      <c r="F12" s="1">
        <v>2827</v>
      </c>
      <c r="G12" s="1">
        <v>1983</v>
      </c>
    </row>
    <row r="13" spans="1:7" x14ac:dyDescent="0.35">
      <c r="A13" s="1" t="s">
        <v>92</v>
      </c>
      <c r="B13" s="1">
        <v>2080</v>
      </c>
      <c r="C13" s="1">
        <v>1353</v>
      </c>
      <c r="D13" s="1">
        <v>253</v>
      </c>
      <c r="E13" s="1">
        <v>98</v>
      </c>
      <c r="F13" s="1">
        <v>195</v>
      </c>
      <c r="G13" s="1">
        <v>181</v>
      </c>
    </row>
    <row r="14" spans="1:7" x14ac:dyDescent="0.35">
      <c r="A14" s="1" t="s">
        <v>93</v>
      </c>
      <c r="B14" s="1">
        <v>22217</v>
      </c>
      <c r="C14" s="1">
        <v>13073</v>
      </c>
      <c r="D14" s="1">
        <v>3465</v>
      </c>
      <c r="E14" s="1">
        <v>1245</v>
      </c>
      <c r="F14" s="1">
        <v>2632</v>
      </c>
      <c r="G14" s="1">
        <v>1802</v>
      </c>
    </row>
    <row r="15" spans="1:7" x14ac:dyDescent="0.35">
      <c r="A15" s="1" t="s">
        <v>221</v>
      </c>
    </row>
    <row r="16" spans="1:7" x14ac:dyDescent="0.35">
      <c r="A16" s="1" t="s">
        <v>1</v>
      </c>
      <c r="B16" s="1">
        <v>37900</v>
      </c>
      <c r="C16" s="1">
        <v>22525</v>
      </c>
      <c r="D16" s="1">
        <v>6166</v>
      </c>
      <c r="E16" s="1">
        <v>2092</v>
      </c>
      <c r="F16" s="1">
        <v>4208</v>
      </c>
      <c r="G16" s="1">
        <v>2909</v>
      </c>
    </row>
    <row r="17" spans="1:7" x14ac:dyDescent="0.35">
      <c r="A17" s="1" t="s">
        <v>92</v>
      </c>
      <c r="B17" s="1">
        <v>6059</v>
      </c>
      <c r="C17" s="1">
        <v>3673</v>
      </c>
      <c r="D17" s="1">
        <v>783</v>
      </c>
      <c r="E17" s="1">
        <v>283</v>
      </c>
      <c r="F17" s="1">
        <v>599</v>
      </c>
      <c r="G17" s="1">
        <v>721</v>
      </c>
    </row>
    <row r="18" spans="1:7" x14ac:dyDescent="0.35">
      <c r="A18" s="1" t="s">
        <v>93</v>
      </c>
      <c r="B18" s="1">
        <v>31841</v>
      </c>
      <c r="C18" s="1">
        <v>18852</v>
      </c>
      <c r="D18" s="1">
        <v>5383</v>
      </c>
      <c r="E18" s="1">
        <v>1809</v>
      </c>
      <c r="F18" s="1">
        <v>3609</v>
      </c>
      <c r="G18" s="1">
        <v>2188</v>
      </c>
    </row>
    <row r="19" spans="1:7" x14ac:dyDescent="0.35">
      <c r="A19" s="1" t="s">
        <v>23</v>
      </c>
    </row>
    <row r="20" spans="1:7" x14ac:dyDescent="0.35">
      <c r="A20" s="1" t="s">
        <v>1</v>
      </c>
      <c r="B20" s="1">
        <v>15685</v>
      </c>
      <c r="C20" s="1">
        <v>9452</v>
      </c>
      <c r="D20" s="1">
        <v>2701</v>
      </c>
      <c r="E20" s="1">
        <v>847</v>
      </c>
      <c r="F20" s="1">
        <v>1578</v>
      </c>
      <c r="G20" s="1">
        <v>1107</v>
      </c>
    </row>
    <row r="21" spans="1:7" x14ac:dyDescent="0.35">
      <c r="A21" s="1" t="s">
        <v>92</v>
      </c>
      <c r="B21" s="1">
        <v>2776</v>
      </c>
      <c r="C21" s="1">
        <v>1711</v>
      </c>
      <c r="D21" s="1">
        <v>410</v>
      </c>
      <c r="E21" s="1">
        <v>130</v>
      </c>
      <c r="F21" s="1">
        <v>237</v>
      </c>
      <c r="G21" s="1">
        <v>288</v>
      </c>
    </row>
    <row r="22" spans="1:7" x14ac:dyDescent="0.35">
      <c r="A22" s="1" t="s">
        <v>93</v>
      </c>
      <c r="B22" s="1">
        <v>12909</v>
      </c>
      <c r="C22" s="1">
        <v>7741</v>
      </c>
      <c r="D22" s="1">
        <v>2291</v>
      </c>
      <c r="E22" s="1">
        <v>717</v>
      </c>
      <c r="F22" s="1">
        <v>1341</v>
      </c>
      <c r="G22" s="1">
        <v>819</v>
      </c>
    </row>
    <row r="23" spans="1:7" x14ac:dyDescent="0.35">
      <c r="A23" s="1" t="s">
        <v>24</v>
      </c>
    </row>
    <row r="24" spans="1:7" x14ac:dyDescent="0.35">
      <c r="A24" s="1" t="s">
        <v>1</v>
      </c>
      <c r="B24" s="1">
        <v>22215</v>
      </c>
      <c r="C24" s="1">
        <v>13073</v>
      </c>
      <c r="D24" s="1">
        <v>3465</v>
      </c>
      <c r="E24" s="1">
        <v>1245</v>
      </c>
      <c r="F24" s="1">
        <v>2630</v>
      </c>
      <c r="G24" s="1">
        <v>1802</v>
      </c>
    </row>
    <row r="25" spans="1:7" x14ac:dyDescent="0.35">
      <c r="A25" s="1" t="s">
        <v>92</v>
      </c>
      <c r="B25" s="1">
        <v>3283</v>
      </c>
      <c r="C25" s="1">
        <v>1962</v>
      </c>
      <c r="D25" s="1">
        <v>373</v>
      </c>
      <c r="E25" s="1">
        <v>153</v>
      </c>
      <c r="F25" s="1">
        <v>362</v>
      </c>
      <c r="G25" s="1">
        <v>433</v>
      </c>
    </row>
    <row r="26" spans="1:7" x14ac:dyDescent="0.35">
      <c r="A26" s="1" t="s">
        <v>93</v>
      </c>
      <c r="B26" s="1">
        <v>18932</v>
      </c>
      <c r="C26" s="1">
        <v>11111</v>
      </c>
      <c r="D26" s="1">
        <v>3092</v>
      </c>
      <c r="E26" s="1">
        <v>1092</v>
      </c>
      <c r="F26" s="1">
        <v>2268</v>
      </c>
      <c r="G26" s="1">
        <v>1369</v>
      </c>
    </row>
    <row r="27" spans="1:7" x14ac:dyDescent="0.35">
      <c r="A27" s="1" t="s">
        <v>222</v>
      </c>
    </row>
    <row r="28" spans="1:7" x14ac:dyDescent="0.35">
      <c r="A28" s="1" t="s">
        <v>1</v>
      </c>
      <c r="B28" s="1">
        <v>10222</v>
      </c>
      <c r="C28" s="1">
        <v>6521</v>
      </c>
      <c r="D28" s="1">
        <v>1296</v>
      </c>
      <c r="E28" s="1">
        <v>419</v>
      </c>
      <c r="F28" s="1">
        <v>906</v>
      </c>
      <c r="G28" s="1">
        <v>1080</v>
      </c>
    </row>
    <row r="29" spans="1:7" x14ac:dyDescent="0.35">
      <c r="A29" s="1" t="s">
        <v>92</v>
      </c>
      <c r="B29" s="1">
        <v>9528</v>
      </c>
      <c r="C29" s="1">
        <v>6111</v>
      </c>
      <c r="D29" s="1">
        <v>1195</v>
      </c>
      <c r="E29" s="1">
        <v>389</v>
      </c>
      <c r="F29" s="1">
        <v>840</v>
      </c>
      <c r="G29" s="1">
        <v>993</v>
      </c>
    </row>
    <row r="30" spans="1:7" x14ac:dyDescent="0.35">
      <c r="A30" s="1" t="s">
        <v>93</v>
      </c>
      <c r="B30" s="1">
        <v>694</v>
      </c>
      <c r="C30" s="1">
        <v>410</v>
      </c>
      <c r="D30" s="1">
        <v>101</v>
      </c>
      <c r="E30" s="1">
        <v>30</v>
      </c>
      <c r="F30" s="1">
        <v>66</v>
      </c>
      <c r="G30" s="1">
        <v>87</v>
      </c>
    </row>
    <row r="31" spans="1:7" x14ac:dyDescent="0.35">
      <c r="A31" s="1" t="s">
        <v>23</v>
      </c>
    </row>
    <row r="32" spans="1:7" x14ac:dyDescent="0.35">
      <c r="A32" s="1" t="s">
        <v>1</v>
      </c>
      <c r="B32" s="1">
        <v>4859</v>
      </c>
      <c r="C32" s="1">
        <v>3206</v>
      </c>
      <c r="D32" s="1">
        <v>670</v>
      </c>
      <c r="E32" s="1">
        <v>168</v>
      </c>
      <c r="F32" s="1">
        <v>349</v>
      </c>
      <c r="G32" s="1">
        <v>466</v>
      </c>
    </row>
    <row r="33" spans="1:7" x14ac:dyDescent="0.35">
      <c r="A33" s="1" t="s">
        <v>92</v>
      </c>
      <c r="B33" s="1">
        <v>4606</v>
      </c>
      <c r="C33" s="1">
        <v>3062</v>
      </c>
      <c r="D33" s="1">
        <v>622</v>
      </c>
      <c r="E33" s="1">
        <v>160</v>
      </c>
      <c r="F33" s="1">
        <v>322</v>
      </c>
      <c r="G33" s="1">
        <v>440</v>
      </c>
    </row>
    <row r="34" spans="1:7" x14ac:dyDescent="0.35">
      <c r="A34" s="1" t="s">
        <v>93</v>
      </c>
      <c r="B34" s="1">
        <v>253</v>
      </c>
      <c r="C34" s="1">
        <v>144</v>
      </c>
      <c r="D34" s="1">
        <v>48</v>
      </c>
      <c r="E34" s="1">
        <v>8</v>
      </c>
      <c r="F34" s="1">
        <v>27</v>
      </c>
      <c r="G34" s="1">
        <v>26</v>
      </c>
    </row>
    <row r="35" spans="1:7" x14ac:dyDescent="0.35">
      <c r="A35" s="1" t="s">
        <v>24</v>
      </c>
    </row>
    <row r="36" spans="1:7" x14ac:dyDescent="0.35">
      <c r="A36" s="1" t="s">
        <v>1</v>
      </c>
      <c r="B36" s="1">
        <v>5363</v>
      </c>
      <c r="C36" s="1">
        <v>3315</v>
      </c>
      <c r="D36" s="1">
        <v>626</v>
      </c>
      <c r="E36" s="1">
        <v>251</v>
      </c>
      <c r="F36" s="1">
        <v>557</v>
      </c>
      <c r="G36" s="1">
        <v>614</v>
      </c>
    </row>
    <row r="37" spans="1:7" x14ac:dyDescent="0.35">
      <c r="A37" s="1" t="s">
        <v>92</v>
      </c>
      <c r="B37" s="1">
        <v>4922</v>
      </c>
      <c r="C37" s="1">
        <v>3049</v>
      </c>
      <c r="D37" s="1">
        <v>573</v>
      </c>
      <c r="E37" s="1">
        <v>229</v>
      </c>
      <c r="F37" s="1">
        <v>518</v>
      </c>
      <c r="G37" s="1">
        <v>553</v>
      </c>
    </row>
    <row r="38" spans="1:7" x14ac:dyDescent="0.35">
      <c r="A38" s="1" t="s">
        <v>93</v>
      </c>
      <c r="B38" s="1">
        <v>441</v>
      </c>
      <c r="C38" s="1">
        <v>266</v>
      </c>
      <c r="D38" s="1">
        <v>53</v>
      </c>
      <c r="E38" s="1">
        <v>22</v>
      </c>
      <c r="F38" s="1">
        <v>39</v>
      </c>
      <c r="G38" s="1">
        <v>61</v>
      </c>
    </row>
    <row r="39" spans="1:7" x14ac:dyDescent="0.35">
      <c r="A39" s="41" t="s">
        <v>25</v>
      </c>
      <c r="B39" s="41"/>
      <c r="C39" s="41"/>
      <c r="D39" s="41"/>
      <c r="E39" s="41"/>
      <c r="F39" s="41"/>
      <c r="G39" s="41"/>
    </row>
  </sheetData>
  <mergeCells count="1">
    <mergeCell ref="A39:G39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33CE0-6F48-44B5-A1C5-9EAD2526687B}">
  <dimension ref="A1:G36"/>
  <sheetViews>
    <sheetView view="pageBreakPreview" topLeftCell="A7" zoomScale="125" zoomScaleSheetLayoutView="125" workbookViewId="0">
      <selection activeCell="A36" sqref="A36:G36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223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30267</v>
      </c>
      <c r="C4" s="1">
        <v>14795</v>
      </c>
      <c r="D4" s="1">
        <v>4797</v>
      </c>
      <c r="E4" s="1">
        <v>2490</v>
      </c>
      <c r="F4" s="1">
        <v>4995</v>
      </c>
      <c r="G4" s="1">
        <v>3190</v>
      </c>
    </row>
    <row r="5" spans="1:7" x14ac:dyDescent="0.35">
      <c r="A5" s="1" t="s">
        <v>224</v>
      </c>
      <c r="B5" s="1">
        <v>1511</v>
      </c>
      <c r="C5" s="1">
        <v>922</v>
      </c>
      <c r="D5" s="1">
        <v>170</v>
      </c>
      <c r="E5" s="1">
        <v>99</v>
      </c>
      <c r="F5" s="1">
        <v>208</v>
      </c>
      <c r="G5" s="1">
        <v>112</v>
      </c>
    </row>
    <row r="6" spans="1:7" x14ac:dyDescent="0.35">
      <c r="A6" s="1" t="s">
        <v>225</v>
      </c>
      <c r="B6" s="1">
        <v>4049</v>
      </c>
      <c r="C6" s="1">
        <v>2340</v>
      </c>
      <c r="D6" s="1">
        <v>600</v>
      </c>
      <c r="E6" s="1">
        <v>269</v>
      </c>
      <c r="F6" s="1">
        <v>550</v>
      </c>
      <c r="G6" s="1">
        <v>290</v>
      </c>
    </row>
    <row r="7" spans="1:7" x14ac:dyDescent="0.35">
      <c r="A7" s="1" t="s">
        <v>226</v>
      </c>
      <c r="B7" s="1">
        <v>1871</v>
      </c>
      <c r="C7" s="1">
        <v>1306</v>
      </c>
      <c r="D7" s="1">
        <v>123</v>
      </c>
      <c r="E7" s="1">
        <v>75</v>
      </c>
      <c r="F7" s="1">
        <v>175</v>
      </c>
      <c r="G7" s="1">
        <v>192</v>
      </c>
    </row>
    <row r="8" spans="1:7" x14ac:dyDescent="0.35">
      <c r="A8" s="1" t="s">
        <v>227</v>
      </c>
      <c r="B8" s="1">
        <v>1425</v>
      </c>
      <c r="C8" s="1">
        <v>973</v>
      </c>
      <c r="D8" s="1">
        <v>105</v>
      </c>
      <c r="E8" s="1">
        <v>61</v>
      </c>
      <c r="F8" s="1">
        <v>125</v>
      </c>
      <c r="G8" s="1">
        <v>161</v>
      </c>
    </row>
    <row r="9" spans="1:7" x14ac:dyDescent="0.35">
      <c r="A9" s="1" t="s">
        <v>228</v>
      </c>
      <c r="B9" s="1">
        <v>4925</v>
      </c>
      <c r="C9" s="1">
        <v>3361</v>
      </c>
      <c r="D9" s="1">
        <v>575</v>
      </c>
      <c r="E9" s="1">
        <v>216</v>
      </c>
      <c r="F9" s="1">
        <v>382</v>
      </c>
      <c r="G9" s="1">
        <v>391</v>
      </c>
    </row>
    <row r="10" spans="1:7" x14ac:dyDescent="0.35">
      <c r="A10" s="1" t="s">
        <v>229</v>
      </c>
      <c r="B10" s="1">
        <v>658</v>
      </c>
      <c r="C10" s="1">
        <v>299</v>
      </c>
      <c r="D10" s="1">
        <v>114</v>
      </c>
      <c r="E10" s="1">
        <v>46</v>
      </c>
      <c r="F10" s="1">
        <v>158</v>
      </c>
      <c r="G10" s="1">
        <v>41</v>
      </c>
    </row>
    <row r="11" spans="1:7" x14ac:dyDescent="0.35">
      <c r="A11" s="1" t="s">
        <v>230</v>
      </c>
      <c r="B11" s="1">
        <v>4896</v>
      </c>
      <c r="C11" s="1">
        <v>2344</v>
      </c>
      <c r="D11" s="1">
        <v>1120</v>
      </c>
      <c r="E11" s="1">
        <v>280</v>
      </c>
      <c r="F11" s="1">
        <v>640</v>
      </c>
      <c r="G11" s="1">
        <v>512</v>
      </c>
    </row>
    <row r="12" spans="1:7" x14ac:dyDescent="0.35">
      <c r="A12" s="1" t="s">
        <v>231</v>
      </c>
      <c r="B12" s="1">
        <v>1104</v>
      </c>
      <c r="C12" s="1">
        <v>842</v>
      </c>
      <c r="D12" s="1">
        <v>101</v>
      </c>
      <c r="E12" s="1">
        <v>31</v>
      </c>
      <c r="F12" s="1">
        <v>57</v>
      </c>
      <c r="G12" s="1">
        <v>73</v>
      </c>
    </row>
    <row r="13" spans="1:7" x14ac:dyDescent="0.35">
      <c r="A13" s="1" t="s">
        <v>232</v>
      </c>
      <c r="B13" s="1">
        <v>9828</v>
      </c>
      <c r="C13" s="1">
        <v>2408</v>
      </c>
      <c r="D13" s="1">
        <v>1889</v>
      </c>
      <c r="E13" s="1">
        <v>1413</v>
      </c>
      <c r="F13" s="1">
        <v>2700</v>
      </c>
      <c r="G13" s="1">
        <v>1418</v>
      </c>
    </row>
    <row r="14" spans="1:7" x14ac:dyDescent="0.35">
      <c r="A14" s="1" t="s">
        <v>23</v>
      </c>
    </row>
    <row r="15" spans="1:7" x14ac:dyDescent="0.35">
      <c r="A15" s="1" t="s">
        <v>1</v>
      </c>
      <c r="B15" s="1">
        <v>16922</v>
      </c>
      <c r="C15" s="1">
        <v>7693</v>
      </c>
      <c r="D15" s="1">
        <v>2625</v>
      </c>
      <c r="E15" s="1">
        <v>1470</v>
      </c>
      <c r="F15" s="1">
        <v>3079</v>
      </c>
      <c r="G15" s="1">
        <v>2055</v>
      </c>
    </row>
    <row r="16" spans="1:7" x14ac:dyDescent="0.35">
      <c r="A16" s="1" t="s">
        <v>224</v>
      </c>
      <c r="B16" s="1">
        <v>856</v>
      </c>
      <c r="C16" s="1">
        <v>485</v>
      </c>
      <c r="D16" s="1">
        <v>109</v>
      </c>
      <c r="E16" s="1">
        <v>66</v>
      </c>
      <c r="F16" s="1">
        <v>132</v>
      </c>
      <c r="G16" s="1">
        <v>64</v>
      </c>
    </row>
    <row r="17" spans="1:7" x14ac:dyDescent="0.35">
      <c r="A17" s="1" t="s">
        <v>225</v>
      </c>
      <c r="B17" s="1">
        <v>1259</v>
      </c>
      <c r="C17" s="1">
        <v>732</v>
      </c>
      <c r="D17" s="1">
        <v>162</v>
      </c>
      <c r="E17" s="1">
        <v>84</v>
      </c>
      <c r="F17" s="1">
        <v>177</v>
      </c>
      <c r="G17" s="1">
        <v>104</v>
      </c>
    </row>
    <row r="18" spans="1:7" x14ac:dyDescent="0.35">
      <c r="A18" s="1" t="s">
        <v>226</v>
      </c>
      <c r="B18" s="1">
        <v>1108</v>
      </c>
      <c r="C18" s="1">
        <v>780</v>
      </c>
      <c r="D18" s="1">
        <v>67</v>
      </c>
      <c r="E18" s="1">
        <v>49</v>
      </c>
      <c r="F18" s="1">
        <v>95</v>
      </c>
      <c r="G18" s="1">
        <v>117</v>
      </c>
    </row>
    <row r="19" spans="1:7" x14ac:dyDescent="0.35">
      <c r="A19" s="1" t="s">
        <v>227</v>
      </c>
      <c r="B19" s="1">
        <v>408</v>
      </c>
      <c r="C19" s="1">
        <v>272</v>
      </c>
      <c r="D19" s="1">
        <v>38</v>
      </c>
      <c r="E19" s="1">
        <v>23</v>
      </c>
      <c r="F19" s="1">
        <v>41</v>
      </c>
      <c r="G19" s="1">
        <v>34</v>
      </c>
    </row>
    <row r="20" spans="1:7" x14ac:dyDescent="0.35">
      <c r="A20" s="1" t="s">
        <v>228</v>
      </c>
      <c r="B20" s="1">
        <v>2439</v>
      </c>
      <c r="C20" s="1">
        <v>1712</v>
      </c>
      <c r="D20" s="1">
        <v>264</v>
      </c>
      <c r="E20" s="1">
        <v>88</v>
      </c>
      <c r="F20" s="1">
        <v>188</v>
      </c>
      <c r="G20" s="1">
        <v>187</v>
      </c>
    </row>
    <row r="21" spans="1:7" x14ac:dyDescent="0.35">
      <c r="A21" s="1" t="s">
        <v>229</v>
      </c>
      <c r="B21" s="1">
        <v>445</v>
      </c>
      <c r="C21" s="1">
        <v>222</v>
      </c>
      <c r="D21" s="1">
        <v>86</v>
      </c>
      <c r="E21" s="1">
        <v>35</v>
      </c>
      <c r="F21" s="1">
        <v>70</v>
      </c>
      <c r="G21" s="1">
        <v>32</v>
      </c>
    </row>
    <row r="22" spans="1:7" x14ac:dyDescent="0.35">
      <c r="A22" s="1" t="s">
        <v>230</v>
      </c>
      <c r="B22" s="1">
        <v>2089</v>
      </c>
      <c r="C22" s="1">
        <v>1352</v>
      </c>
      <c r="D22" s="1">
        <v>235</v>
      </c>
      <c r="E22" s="1">
        <v>77</v>
      </c>
      <c r="F22" s="1">
        <v>168</v>
      </c>
      <c r="G22" s="1">
        <v>257</v>
      </c>
    </row>
    <row r="23" spans="1:7" x14ac:dyDescent="0.35">
      <c r="A23" s="1" t="s">
        <v>231</v>
      </c>
      <c r="B23" s="1">
        <v>909</v>
      </c>
      <c r="C23" s="1">
        <v>698</v>
      </c>
      <c r="D23" s="1">
        <v>78</v>
      </c>
      <c r="E23" s="1">
        <v>25</v>
      </c>
      <c r="F23" s="1">
        <v>51</v>
      </c>
      <c r="G23" s="1">
        <v>57</v>
      </c>
    </row>
    <row r="24" spans="1:7" x14ac:dyDescent="0.35">
      <c r="A24" s="1" t="s">
        <v>232</v>
      </c>
      <c r="B24" s="1">
        <v>7409</v>
      </c>
      <c r="C24" s="1">
        <v>1440</v>
      </c>
      <c r="D24" s="1">
        <v>1586</v>
      </c>
      <c r="E24" s="1">
        <v>1023</v>
      </c>
      <c r="F24" s="1">
        <v>2157</v>
      </c>
      <c r="G24" s="1">
        <v>1203</v>
      </c>
    </row>
    <row r="25" spans="1:7" x14ac:dyDescent="0.35">
      <c r="A25" s="1" t="s">
        <v>24</v>
      </c>
    </row>
    <row r="26" spans="1:7" x14ac:dyDescent="0.35">
      <c r="A26" s="1" t="s">
        <v>1</v>
      </c>
      <c r="B26" s="1">
        <v>13345</v>
      </c>
      <c r="C26" s="1">
        <v>7102</v>
      </c>
      <c r="D26" s="1">
        <v>2172</v>
      </c>
      <c r="E26" s="1">
        <v>1020</v>
      </c>
      <c r="F26" s="1">
        <v>1916</v>
      </c>
      <c r="G26" s="1">
        <v>1135</v>
      </c>
    </row>
    <row r="27" spans="1:7" x14ac:dyDescent="0.35">
      <c r="A27" s="1" t="s">
        <v>224</v>
      </c>
      <c r="B27" s="1">
        <v>655</v>
      </c>
      <c r="C27" s="1">
        <v>437</v>
      </c>
      <c r="D27" s="1">
        <v>61</v>
      </c>
      <c r="E27" s="1">
        <v>33</v>
      </c>
      <c r="F27" s="1">
        <v>76</v>
      </c>
      <c r="G27" s="1">
        <v>48</v>
      </c>
    </row>
    <row r="28" spans="1:7" x14ac:dyDescent="0.35">
      <c r="A28" s="1" t="s">
        <v>225</v>
      </c>
      <c r="B28" s="1">
        <v>2790</v>
      </c>
      <c r="C28" s="1">
        <v>1608</v>
      </c>
      <c r="D28" s="1">
        <v>438</v>
      </c>
      <c r="E28" s="1">
        <v>185</v>
      </c>
      <c r="F28" s="1">
        <v>373</v>
      </c>
      <c r="G28" s="1">
        <v>186</v>
      </c>
    </row>
    <row r="29" spans="1:7" x14ac:dyDescent="0.35">
      <c r="A29" s="1" t="s">
        <v>226</v>
      </c>
      <c r="B29" s="1">
        <v>763</v>
      </c>
      <c r="C29" s="1">
        <v>526</v>
      </c>
      <c r="D29" s="1">
        <v>56</v>
      </c>
      <c r="E29" s="1">
        <v>26</v>
      </c>
      <c r="F29" s="1">
        <v>80</v>
      </c>
      <c r="G29" s="1">
        <v>75</v>
      </c>
    </row>
    <row r="30" spans="1:7" x14ac:dyDescent="0.35">
      <c r="A30" s="1" t="s">
        <v>227</v>
      </c>
      <c r="B30" s="1">
        <v>1017</v>
      </c>
      <c r="C30" s="1">
        <v>701</v>
      </c>
      <c r="D30" s="1">
        <v>67</v>
      </c>
      <c r="E30" s="1">
        <v>38</v>
      </c>
      <c r="F30" s="1">
        <v>84</v>
      </c>
      <c r="G30" s="1">
        <v>127</v>
      </c>
    </row>
    <row r="31" spans="1:7" x14ac:dyDescent="0.35">
      <c r="A31" s="1" t="s">
        <v>228</v>
      </c>
      <c r="B31" s="1">
        <v>2486</v>
      </c>
      <c r="C31" s="1">
        <v>1649</v>
      </c>
      <c r="D31" s="1">
        <v>311</v>
      </c>
      <c r="E31" s="1">
        <v>128</v>
      </c>
      <c r="F31" s="1">
        <v>194</v>
      </c>
      <c r="G31" s="1">
        <v>204</v>
      </c>
    </row>
    <row r="32" spans="1:7" x14ac:dyDescent="0.35">
      <c r="A32" s="1" t="s">
        <v>229</v>
      </c>
      <c r="B32" s="1">
        <v>213</v>
      </c>
      <c r="C32" s="1">
        <v>77</v>
      </c>
      <c r="D32" s="1">
        <v>28</v>
      </c>
      <c r="E32" s="1">
        <v>11</v>
      </c>
      <c r="F32" s="1">
        <v>88</v>
      </c>
      <c r="G32" s="1">
        <v>9</v>
      </c>
    </row>
    <row r="33" spans="1:7" x14ac:dyDescent="0.35">
      <c r="A33" s="1" t="s">
        <v>230</v>
      </c>
      <c r="B33" s="1">
        <v>2807</v>
      </c>
      <c r="C33" s="1">
        <v>992</v>
      </c>
      <c r="D33" s="1">
        <v>885</v>
      </c>
      <c r="E33" s="1">
        <v>203</v>
      </c>
      <c r="F33" s="1">
        <v>472</v>
      </c>
      <c r="G33" s="1">
        <v>255</v>
      </c>
    </row>
    <row r="34" spans="1:7" x14ac:dyDescent="0.35">
      <c r="A34" s="1" t="s">
        <v>231</v>
      </c>
      <c r="B34" s="1">
        <v>195</v>
      </c>
      <c r="C34" s="1">
        <v>144</v>
      </c>
      <c r="D34" s="1">
        <v>23</v>
      </c>
      <c r="E34" s="1">
        <v>6</v>
      </c>
      <c r="F34" s="1">
        <v>6</v>
      </c>
      <c r="G34" s="1">
        <v>16</v>
      </c>
    </row>
    <row r="35" spans="1:7" x14ac:dyDescent="0.35">
      <c r="A35" s="1" t="s">
        <v>232</v>
      </c>
      <c r="B35" s="1">
        <v>2419</v>
      </c>
      <c r="C35" s="1">
        <v>968</v>
      </c>
      <c r="D35" s="1">
        <v>303</v>
      </c>
      <c r="E35" s="1">
        <v>390</v>
      </c>
      <c r="F35" s="1">
        <v>543</v>
      </c>
      <c r="G35" s="1">
        <v>215</v>
      </c>
    </row>
    <row r="36" spans="1:7" x14ac:dyDescent="0.35">
      <c r="A36" s="41" t="s">
        <v>25</v>
      </c>
      <c r="B36" s="41"/>
      <c r="C36" s="41"/>
      <c r="D36" s="41"/>
      <c r="E36" s="41"/>
      <c r="F36" s="41"/>
      <c r="G36" s="41"/>
    </row>
  </sheetData>
  <mergeCells count="1">
    <mergeCell ref="A36:G3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356B2-1A8B-491F-A7BB-703E7B19FF93}">
  <dimension ref="A1:G72"/>
  <sheetViews>
    <sheetView view="pageBreakPreview" zoomScale="125" zoomScaleSheetLayoutView="125" workbookViewId="0">
      <selection activeCell="A55" sqref="A55"/>
    </sheetView>
  </sheetViews>
  <sheetFormatPr defaultColWidth="9.35546875" defaultRowHeight="9.15" customHeight="1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ht="9.15" customHeight="1" x14ac:dyDescent="0.35">
      <c r="A1" s="1" t="s">
        <v>233</v>
      </c>
    </row>
    <row r="2" spans="1:7" ht="9.15" customHeight="1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ht="9.15" customHeight="1" x14ac:dyDescent="0.35">
      <c r="A3" s="1" t="s">
        <v>7</v>
      </c>
    </row>
    <row r="4" spans="1:7" ht="9.15" customHeight="1" x14ac:dyDescent="0.35">
      <c r="A4" s="1" t="s">
        <v>1</v>
      </c>
      <c r="B4" s="1">
        <v>30267</v>
      </c>
      <c r="C4" s="1">
        <v>14795</v>
      </c>
      <c r="D4" s="1">
        <v>4797</v>
      </c>
      <c r="E4" s="1">
        <v>2490</v>
      </c>
      <c r="F4" s="1">
        <v>4995</v>
      </c>
      <c r="G4" s="1">
        <v>3190</v>
      </c>
    </row>
    <row r="5" spans="1:7" ht="9.15" customHeight="1" x14ac:dyDescent="0.35">
      <c r="A5" s="1" t="s">
        <v>234</v>
      </c>
      <c r="B5" s="1">
        <v>7029</v>
      </c>
      <c r="C5" s="1">
        <v>883</v>
      </c>
      <c r="D5" s="1">
        <v>1480</v>
      </c>
      <c r="E5" s="1">
        <v>1220</v>
      </c>
      <c r="F5" s="1">
        <v>2228</v>
      </c>
      <c r="G5" s="1">
        <v>1218</v>
      </c>
    </row>
    <row r="6" spans="1:7" ht="9.15" customHeight="1" x14ac:dyDescent="0.35">
      <c r="A6" s="1" t="s">
        <v>235</v>
      </c>
      <c r="B6" s="1">
        <v>15</v>
      </c>
      <c r="C6" s="1">
        <v>13</v>
      </c>
      <c r="D6" s="1">
        <v>0</v>
      </c>
      <c r="E6" s="1">
        <v>0</v>
      </c>
      <c r="F6" s="1">
        <v>0</v>
      </c>
      <c r="G6" s="1">
        <v>2</v>
      </c>
    </row>
    <row r="7" spans="1:7" ht="9.15" customHeight="1" x14ac:dyDescent="0.35">
      <c r="A7" s="1" t="s">
        <v>236</v>
      </c>
      <c r="B7" s="1">
        <v>1225</v>
      </c>
      <c r="C7" s="1">
        <v>601</v>
      </c>
      <c r="D7" s="1">
        <v>246</v>
      </c>
      <c r="E7" s="1">
        <v>81</v>
      </c>
      <c r="F7" s="1">
        <v>200</v>
      </c>
      <c r="G7" s="1">
        <v>97</v>
      </c>
    </row>
    <row r="8" spans="1:7" ht="9.15" customHeight="1" x14ac:dyDescent="0.35">
      <c r="A8" s="1" t="s">
        <v>237</v>
      </c>
      <c r="B8" s="1">
        <v>149</v>
      </c>
      <c r="C8" s="1">
        <v>133</v>
      </c>
      <c r="D8" s="1">
        <v>2</v>
      </c>
      <c r="E8" s="1">
        <v>2</v>
      </c>
      <c r="F8" s="1">
        <v>2</v>
      </c>
      <c r="G8" s="1">
        <v>10</v>
      </c>
    </row>
    <row r="9" spans="1:7" ht="9.15" customHeight="1" x14ac:dyDescent="0.35">
      <c r="A9" s="1" t="s">
        <v>238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</row>
    <row r="10" spans="1:7" ht="9.15" customHeight="1" x14ac:dyDescent="0.35">
      <c r="A10" s="1" t="s">
        <v>239</v>
      </c>
      <c r="B10" s="1">
        <v>435</v>
      </c>
      <c r="C10" s="1">
        <v>317</v>
      </c>
      <c r="D10" s="1">
        <v>42</v>
      </c>
      <c r="E10" s="1">
        <v>10</v>
      </c>
      <c r="F10" s="1">
        <v>11</v>
      </c>
      <c r="G10" s="1">
        <v>55</v>
      </c>
    </row>
    <row r="11" spans="1:7" ht="9.15" customHeight="1" x14ac:dyDescent="0.35">
      <c r="A11" s="1" t="s">
        <v>240</v>
      </c>
      <c r="B11" s="1">
        <v>8816</v>
      </c>
      <c r="C11" s="1">
        <v>5174</v>
      </c>
      <c r="D11" s="1">
        <v>1490</v>
      </c>
      <c r="E11" s="1">
        <v>371</v>
      </c>
      <c r="F11" s="1">
        <v>1082</v>
      </c>
      <c r="G11" s="1">
        <v>699</v>
      </c>
    </row>
    <row r="12" spans="1:7" ht="9.15" customHeight="1" x14ac:dyDescent="0.35">
      <c r="A12" s="1" t="s">
        <v>241</v>
      </c>
      <c r="B12" s="1">
        <v>1024</v>
      </c>
      <c r="C12" s="1">
        <v>833</v>
      </c>
      <c r="D12" s="1">
        <v>74</v>
      </c>
      <c r="E12" s="1">
        <v>14</v>
      </c>
      <c r="F12" s="1">
        <v>27</v>
      </c>
      <c r="G12" s="1">
        <v>76</v>
      </c>
    </row>
    <row r="13" spans="1:7" ht="9.15" customHeight="1" x14ac:dyDescent="0.35">
      <c r="A13" s="1" t="s">
        <v>242</v>
      </c>
      <c r="B13" s="1">
        <v>912</v>
      </c>
      <c r="C13" s="1">
        <v>615</v>
      </c>
      <c r="D13" s="1">
        <v>118</v>
      </c>
      <c r="E13" s="1">
        <v>30</v>
      </c>
      <c r="F13" s="1">
        <v>48</v>
      </c>
      <c r="G13" s="1">
        <v>101</v>
      </c>
    </row>
    <row r="14" spans="1:7" ht="9.15" customHeight="1" x14ac:dyDescent="0.35">
      <c r="A14" s="1" t="s">
        <v>243</v>
      </c>
      <c r="B14" s="1">
        <v>155</v>
      </c>
      <c r="C14" s="1">
        <v>128</v>
      </c>
      <c r="D14" s="1">
        <v>5</v>
      </c>
      <c r="E14" s="1">
        <v>3</v>
      </c>
      <c r="F14" s="1">
        <v>6</v>
      </c>
      <c r="G14" s="1">
        <v>13</v>
      </c>
    </row>
    <row r="15" spans="1:7" ht="9.15" customHeight="1" x14ac:dyDescent="0.35">
      <c r="A15" s="1" t="s">
        <v>244</v>
      </c>
      <c r="B15" s="1">
        <v>182</v>
      </c>
      <c r="C15" s="1">
        <v>144</v>
      </c>
      <c r="D15" s="1">
        <v>7</v>
      </c>
      <c r="E15" s="1">
        <v>4</v>
      </c>
      <c r="F15" s="1">
        <v>9</v>
      </c>
      <c r="G15" s="1">
        <v>18</v>
      </c>
    </row>
    <row r="16" spans="1:7" ht="9.15" customHeight="1" x14ac:dyDescent="0.35">
      <c r="A16" s="1" t="s">
        <v>245</v>
      </c>
      <c r="B16" s="1">
        <v>98</v>
      </c>
      <c r="C16" s="1">
        <v>79</v>
      </c>
      <c r="D16" s="1">
        <v>8</v>
      </c>
      <c r="E16" s="1">
        <v>4</v>
      </c>
      <c r="F16" s="1">
        <v>6</v>
      </c>
      <c r="G16" s="1">
        <v>1</v>
      </c>
    </row>
    <row r="17" spans="1:7" ht="9.15" customHeight="1" x14ac:dyDescent="0.35">
      <c r="A17" s="1" t="s">
        <v>246</v>
      </c>
      <c r="B17" s="1">
        <v>82</v>
      </c>
      <c r="C17" s="1">
        <v>73</v>
      </c>
      <c r="D17" s="1">
        <v>6</v>
      </c>
      <c r="E17" s="1">
        <v>0</v>
      </c>
      <c r="F17" s="1">
        <v>1</v>
      </c>
      <c r="G17" s="1">
        <v>2</v>
      </c>
    </row>
    <row r="18" spans="1:7" ht="9.15" customHeight="1" x14ac:dyDescent="0.35">
      <c r="A18" s="1" t="s">
        <v>247</v>
      </c>
      <c r="B18" s="1">
        <v>634</v>
      </c>
      <c r="C18" s="1">
        <v>538</v>
      </c>
      <c r="D18" s="1">
        <v>21</v>
      </c>
      <c r="E18" s="1">
        <v>7</v>
      </c>
      <c r="F18" s="1">
        <v>6</v>
      </c>
      <c r="G18" s="1">
        <v>62</v>
      </c>
    </row>
    <row r="19" spans="1:7" ht="9.15" customHeight="1" x14ac:dyDescent="0.35">
      <c r="A19" s="1" t="s">
        <v>248</v>
      </c>
      <c r="B19" s="1">
        <v>4380</v>
      </c>
      <c r="C19" s="1">
        <v>2648</v>
      </c>
      <c r="D19" s="1">
        <v>416</v>
      </c>
      <c r="E19" s="1">
        <v>272</v>
      </c>
      <c r="F19" s="1">
        <v>554</v>
      </c>
      <c r="G19" s="1">
        <v>490</v>
      </c>
    </row>
    <row r="20" spans="1:7" ht="9.15" customHeight="1" x14ac:dyDescent="0.35">
      <c r="A20" s="1" t="s">
        <v>249</v>
      </c>
      <c r="B20" s="1">
        <v>2646</v>
      </c>
      <c r="C20" s="1">
        <v>1377</v>
      </c>
      <c r="D20" s="1">
        <v>482</v>
      </c>
      <c r="E20" s="1">
        <v>205</v>
      </c>
      <c r="F20" s="1">
        <v>406</v>
      </c>
      <c r="G20" s="1">
        <v>176</v>
      </c>
    </row>
    <row r="21" spans="1:7" ht="9.15" customHeight="1" x14ac:dyDescent="0.35">
      <c r="A21" s="1" t="s">
        <v>250</v>
      </c>
      <c r="B21" s="1">
        <v>953</v>
      </c>
      <c r="C21" s="1">
        <v>654</v>
      </c>
      <c r="D21" s="1">
        <v>93</v>
      </c>
      <c r="E21" s="1">
        <v>42</v>
      </c>
      <c r="F21" s="1">
        <v>101</v>
      </c>
      <c r="G21" s="1">
        <v>63</v>
      </c>
    </row>
    <row r="22" spans="1:7" ht="9.15" customHeight="1" x14ac:dyDescent="0.35">
      <c r="A22" s="1" t="s">
        <v>251</v>
      </c>
      <c r="B22" s="1">
        <v>63</v>
      </c>
      <c r="C22" s="1">
        <v>46</v>
      </c>
      <c r="D22" s="1">
        <v>6</v>
      </c>
      <c r="E22" s="1">
        <v>1</v>
      </c>
      <c r="F22" s="1">
        <v>6</v>
      </c>
      <c r="G22" s="1">
        <v>4</v>
      </c>
    </row>
    <row r="23" spans="1:7" ht="9.15" customHeight="1" x14ac:dyDescent="0.35">
      <c r="A23" s="1" t="s">
        <v>252</v>
      </c>
      <c r="B23" s="1">
        <v>676</v>
      </c>
      <c r="C23" s="1">
        <v>300</v>
      </c>
      <c r="D23" s="1">
        <v>106</v>
      </c>
      <c r="E23" s="1">
        <v>63</v>
      </c>
      <c r="F23" s="1">
        <v>145</v>
      </c>
      <c r="G23" s="1">
        <v>62</v>
      </c>
    </row>
    <row r="24" spans="1:7" ht="9.15" customHeight="1" x14ac:dyDescent="0.35">
      <c r="A24" s="1" t="s">
        <v>253</v>
      </c>
      <c r="B24" s="1">
        <v>739</v>
      </c>
      <c r="C24" s="1">
        <v>186</v>
      </c>
      <c r="D24" s="1">
        <v>194</v>
      </c>
      <c r="E24" s="1">
        <v>161</v>
      </c>
      <c r="F24" s="1">
        <v>157</v>
      </c>
      <c r="G24" s="1">
        <v>41</v>
      </c>
    </row>
    <row r="25" spans="1:7" ht="9.15" customHeight="1" x14ac:dyDescent="0.35">
      <c r="A25" s="1" t="s">
        <v>254</v>
      </c>
      <c r="B25" s="1">
        <v>54</v>
      </c>
      <c r="C25" s="1">
        <v>53</v>
      </c>
      <c r="D25" s="1">
        <v>1</v>
      </c>
      <c r="E25" s="1">
        <v>0</v>
      </c>
      <c r="F25" s="1">
        <v>0</v>
      </c>
      <c r="G25" s="1">
        <v>0</v>
      </c>
    </row>
    <row r="26" spans="1:7" ht="9.15" customHeight="1" x14ac:dyDescent="0.35">
      <c r="A26" s="1" t="s">
        <v>23</v>
      </c>
    </row>
    <row r="27" spans="1:7" ht="9.15" customHeight="1" x14ac:dyDescent="0.35">
      <c r="A27" s="1" t="s">
        <v>1</v>
      </c>
      <c r="B27" s="1">
        <v>16922</v>
      </c>
      <c r="C27" s="1">
        <v>7693</v>
      </c>
      <c r="D27" s="1">
        <v>2625</v>
      </c>
      <c r="E27" s="1">
        <v>1470</v>
      </c>
      <c r="F27" s="1">
        <v>3079</v>
      </c>
      <c r="G27" s="1">
        <v>2055</v>
      </c>
    </row>
    <row r="28" spans="1:7" ht="9.15" customHeight="1" x14ac:dyDescent="0.35">
      <c r="A28" s="1" t="s">
        <v>234</v>
      </c>
      <c r="B28" s="1">
        <v>5970</v>
      </c>
      <c r="C28" s="1">
        <v>719</v>
      </c>
      <c r="D28" s="1">
        <v>1345</v>
      </c>
      <c r="E28" s="1">
        <v>949</v>
      </c>
      <c r="F28" s="1">
        <v>1883</v>
      </c>
      <c r="G28" s="1">
        <v>1074</v>
      </c>
    </row>
    <row r="29" spans="1:7" ht="9.15" customHeight="1" x14ac:dyDescent="0.35">
      <c r="A29" s="1" t="s">
        <v>235</v>
      </c>
      <c r="B29" s="1">
        <v>13</v>
      </c>
      <c r="C29" s="1">
        <v>11</v>
      </c>
      <c r="D29" s="1">
        <v>0</v>
      </c>
      <c r="E29" s="1">
        <v>0</v>
      </c>
      <c r="F29" s="1">
        <v>0</v>
      </c>
      <c r="G29" s="1">
        <v>2</v>
      </c>
    </row>
    <row r="30" spans="1:7" ht="9.15" customHeight="1" x14ac:dyDescent="0.35">
      <c r="A30" s="1" t="s">
        <v>236</v>
      </c>
      <c r="B30" s="1">
        <v>326</v>
      </c>
      <c r="C30" s="1">
        <v>228</v>
      </c>
      <c r="D30" s="1">
        <v>35</v>
      </c>
      <c r="E30" s="1">
        <v>4</v>
      </c>
      <c r="F30" s="1">
        <v>20</v>
      </c>
      <c r="G30" s="1">
        <v>39</v>
      </c>
    </row>
    <row r="31" spans="1:7" ht="9.15" customHeight="1" x14ac:dyDescent="0.35">
      <c r="A31" s="1" t="s">
        <v>237</v>
      </c>
      <c r="B31" s="1">
        <v>117</v>
      </c>
      <c r="C31" s="1">
        <v>103</v>
      </c>
      <c r="D31" s="1">
        <v>2</v>
      </c>
      <c r="E31" s="1">
        <v>2</v>
      </c>
      <c r="F31" s="1">
        <v>2</v>
      </c>
      <c r="G31" s="1">
        <v>8</v>
      </c>
    </row>
    <row r="32" spans="1:7" ht="9.15" customHeight="1" x14ac:dyDescent="0.35">
      <c r="A32" s="1" t="s">
        <v>238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</row>
    <row r="33" spans="1:7" ht="9.15" customHeight="1" x14ac:dyDescent="0.35">
      <c r="A33" s="1" t="s">
        <v>239</v>
      </c>
      <c r="B33" s="1">
        <v>424</v>
      </c>
      <c r="C33" s="1">
        <v>307</v>
      </c>
      <c r="D33" s="1">
        <v>42</v>
      </c>
      <c r="E33" s="1">
        <v>10</v>
      </c>
      <c r="F33" s="1">
        <v>11</v>
      </c>
      <c r="G33" s="1">
        <v>54</v>
      </c>
    </row>
    <row r="34" spans="1:7" ht="9.15" customHeight="1" x14ac:dyDescent="0.35">
      <c r="A34" s="1" t="s">
        <v>240</v>
      </c>
      <c r="B34" s="1">
        <v>4059</v>
      </c>
      <c r="C34" s="1">
        <v>2568</v>
      </c>
      <c r="D34" s="1">
        <v>513</v>
      </c>
      <c r="E34" s="1">
        <v>159</v>
      </c>
      <c r="F34" s="1">
        <v>504</v>
      </c>
      <c r="G34" s="1">
        <v>315</v>
      </c>
    </row>
    <row r="35" spans="1:7" ht="9.15" customHeight="1" x14ac:dyDescent="0.35">
      <c r="A35" s="1" t="s">
        <v>241</v>
      </c>
      <c r="B35" s="1">
        <v>735</v>
      </c>
      <c r="C35" s="1">
        <v>579</v>
      </c>
      <c r="D35" s="1">
        <v>62</v>
      </c>
      <c r="E35" s="1">
        <v>11</v>
      </c>
      <c r="F35" s="1">
        <v>23</v>
      </c>
      <c r="G35" s="1">
        <v>60</v>
      </c>
    </row>
    <row r="36" spans="1:7" ht="9.15" customHeight="1" x14ac:dyDescent="0.35">
      <c r="A36" s="1" t="s">
        <v>242</v>
      </c>
      <c r="B36" s="1">
        <v>285</v>
      </c>
      <c r="C36" s="1">
        <v>204</v>
      </c>
      <c r="D36" s="1">
        <v>29</v>
      </c>
      <c r="E36" s="1">
        <v>5</v>
      </c>
      <c r="F36" s="1">
        <v>13</v>
      </c>
      <c r="G36" s="1">
        <v>34</v>
      </c>
    </row>
    <row r="37" spans="1:7" ht="9.15" customHeight="1" x14ac:dyDescent="0.35">
      <c r="A37" s="1" t="s">
        <v>243</v>
      </c>
      <c r="B37" s="1">
        <v>85</v>
      </c>
      <c r="C37" s="1">
        <v>69</v>
      </c>
      <c r="D37" s="1">
        <v>3</v>
      </c>
      <c r="E37" s="1">
        <v>2</v>
      </c>
      <c r="F37" s="1">
        <v>3</v>
      </c>
      <c r="G37" s="1">
        <v>8</v>
      </c>
    </row>
    <row r="38" spans="1:7" ht="9.15" customHeight="1" x14ac:dyDescent="0.35">
      <c r="A38" s="1" t="s">
        <v>244</v>
      </c>
      <c r="B38" s="1">
        <v>73</v>
      </c>
      <c r="C38" s="1">
        <v>63</v>
      </c>
      <c r="D38" s="1">
        <v>2</v>
      </c>
      <c r="E38" s="1">
        <v>2</v>
      </c>
      <c r="F38" s="1">
        <v>2</v>
      </c>
      <c r="G38" s="1">
        <v>4</v>
      </c>
    </row>
    <row r="39" spans="1:7" ht="9.15" customHeight="1" x14ac:dyDescent="0.35">
      <c r="A39" s="1" t="s">
        <v>245</v>
      </c>
      <c r="B39" s="1">
        <v>83</v>
      </c>
      <c r="C39" s="1">
        <v>65</v>
      </c>
      <c r="D39" s="1">
        <v>7</v>
      </c>
      <c r="E39" s="1">
        <v>4</v>
      </c>
      <c r="F39" s="1">
        <v>6</v>
      </c>
      <c r="G39" s="1">
        <v>1</v>
      </c>
    </row>
    <row r="40" spans="1:7" ht="9.15" customHeight="1" x14ac:dyDescent="0.35">
      <c r="A40" s="1" t="s">
        <v>246</v>
      </c>
      <c r="B40" s="1">
        <v>66</v>
      </c>
      <c r="C40" s="1">
        <v>57</v>
      </c>
      <c r="D40" s="1">
        <v>6</v>
      </c>
      <c r="E40" s="1">
        <v>0</v>
      </c>
      <c r="F40" s="1">
        <v>1</v>
      </c>
      <c r="G40" s="1">
        <v>2</v>
      </c>
    </row>
    <row r="41" spans="1:7" ht="9.15" customHeight="1" x14ac:dyDescent="0.35">
      <c r="A41" s="1" t="s">
        <v>247</v>
      </c>
      <c r="B41" s="1">
        <v>430</v>
      </c>
      <c r="C41" s="1">
        <v>381</v>
      </c>
      <c r="D41" s="1">
        <v>12</v>
      </c>
      <c r="E41" s="1">
        <v>2</v>
      </c>
      <c r="F41" s="1">
        <v>4</v>
      </c>
      <c r="G41" s="1">
        <v>31</v>
      </c>
    </row>
    <row r="42" spans="1:7" ht="9.15" customHeight="1" x14ac:dyDescent="0.35">
      <c r="A42" s="1" t="s">
        <v>248</v>
      </c>
      <c r="B42" s="1">
        <v>2576</v>
      </c>
      <c r="C42" s="1">
        <v>1431</v>
      </c>
      <c r="D42" s="1">
        <v>293</v>
      </c>
      <c r="E42" s="1">
        <v>187</v>
      </c>
      <c r="F42" s="1">
        <v>348</v>
      </c>
      <c r="G42" s="1">
        <v>317</v>
      </c>
    </row>
    <row r="43" spans="1:7" ht="9.15" customHeight="1" x14ac:dyDescent="0.35">
      <c r="A43" s="1" t="s">
        <v>249</v>
      </c>
      <c r="B43" s="1">
        <v>658</v>
      </c>
      <c r="C43" s="1">
        <v>374</v>
      </c>
      <c r="D43" s="1">
        <v>103</v>
      </c>
      <c r="E43" s="1">
        <v>47</v>
      </c>
      <c r="F43" s="1">
        <v>94</v>
      </c>
      <c r="G43" s="1">
        <v>40</v>
      </c>
    </row>
    <row r="44" spans="1:7" ht="9.15" customHeight="1" x14ac:dyDescent="0.35">
      <c r="A44" s="1" t="s">
        <v>250</v>
      </c>
      <c r="B44" s="1">
        <v>253</v>
      </c>
      <c r="C44" s="1">
        <v>205</v>
      </c>
      <c r="D44" s="1">
        <v>14</v>
      </c>
      <c r="E44" s="1">
        <v>5</v>
      </c>
      <c r="F44" s="1">
        <v>15</v>
      </c>
      <c r="G44" s="1">
        <v>14</v>
      </c>
    </row>
    <row r="45" spans="1:7" ht="9.15" customHeight="1" x14ac:dyDescent="0.35">
      <c r="A45" s="1" t="s">
        <v>251</v>
      </c>
      <c r="B45" s="1">
        <v>35</v>
      </c>
      <c r="C45" s="1">
        <v>21</v>
      </c>
      <c r="D45" s="1">
        <v>6</v>
      </c>
      <c r="E45" s="1">
        <v>1</v>
      </c>
      <c r="F45" s="1">
        <v>4</v>
      </c>
      <c r="G45" s="1">
        <v>3</v>
      </c>
    </row>
    <row r="46" spans="1:7" ht="9.15" customHeight="1" x14ac:dyDescent="0.35">
      <c r="A46" s="1" t="s">
        <v>252</v>
      </c>
      <c r="B46" s="1">
        <v>437</v>
      </c>
      <c r="C46" s="1">
        <v>176</v>
      </c>
      <c r="D46" s="1">
        <v>82</v>
      </c>
      <c r="E46" s="1">
        <v>43</v>
      </c>
      <c r="F46" s="1">
        <v>98</v>
      </c>
      <c r="G46" s="1">
        <v>38</v>
      </c>
    </row>
    <row r="47" spans="1:7" ht="9.15" customHeight="1" x14ac:dyDescent="0.35">
      <c r="A47" s="1" t="s">
        <v>253</v>
      </c>
      <c r="B47" s="1">
        <v>268</v>
      </c>
      <c r="C47" s="1">
        <v>104</v>
      </c>
      <c r="D47" s="1">
        <v>68</v>
      </c>
      <c r="E47" s="1">
        <v>37</v>
      </c>
      <c r="F47" s="1">
        <v>48</v>
      </c>
      <c r="G47" s="1">
        <v>11</v>
      </c>
    </row>
    <row r="48" spans="1:7" ht="9.15" customHeight="1" x14ac:dyDescent="0.35">
      <c r="A48" s="1" t="s">
        <v>254</v>
      </c>
      <c r="B48" s="1">
        <v>29</v>
      </c>
      <c r="C48" s="1">
        <v>28</v>
      </c>
      <c r="D48" s="1">
        <v>1</v>
      </c>
      <c r="E48" s="1">
        <v>0</v>
      </c>
      <c r="F48" s="1">
        <v>0</v>
      </c>
      <c r="G48" s="1">
        <v>0</v>
      </c>
    </row>
    <row r="49" spans="1:7" ht="9.15" customHeight="1" x14ac:dyDescent="0.35">
      <c r="A49" s="1" t="s">
        <v>24</v>
      </c>
    </row>
    <row r="50" spans="1:7" ht="9.15" customHeight="1" x14ac:dyDescent="0.35">
      <c r="A50" s="1" t="s">
        <v>1</v>
      </c>
      <c r="B50" s="1">
        <v>13345</v>
      </c>
      <c r="C50" s="1">
        <v>7102</v>
      </c>
      <c r="D50" s="1">
        <v>2172</v>
      </c>
      <c r="E50" s="1">
        <v>1020</v>
      </c>
      <c r="F50" s="1">
        <v>1916</v>
      </c>
      <c r="G50" s="1">
        <v>1135</v>
      </c>
    </row>
    <row r="51" spans="1:7" ht="9.15" customHeight="1" x14ac:dyDescent="0.35">
      <c r="A51" s="1" t="s">
        <v>234</v>
      </c>
      <c r="B51" s="1">
        <v>1059</v>
      </c>
      <c r="C51" s="1">
        <v>164</v>
      </c>
      <c r="D51" s="1">
        <v>135</v>
      </c>
      <c r="E51" s="1">
        <v>271</v>
      </c>
      <c r="F51" s="1">
        <v>345</v>
      </c>
      <c r="G51" s="1">
        <v>144</v>
      </c>
    </row>
    <row r="52" spans="1:7" ht="9.15" customHeight="1" x14ac:dyDescent="0.35">
      <c r="A52" s="1" t="s">
        <v>235</v>
      </c>
      <c r="B52" s="1">
        <v>2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</row>
    <row r="53" spans="1:7" ht="9.15" customHeight="1" x14ac:dyDescent="0.35">
      <c r="A53" s="1" t="s">
        <v>236</v>
      </c>
      <c r="B53" s="1">
        <v>899</v>
      </c>
      <c r="C53" s="1">
        <v>373</v>
      </c>
      <c r="D53" s="1">
        <v>211</v>
      </c>
      <c r="E53" s="1">
        <v>77</v>
      </c>
      <c r="F53" s="1">
        <v>180</v>
      </c>
      <c r="G53" s="1">
        <v>58</v>
      </c>
    </row>
    <row r="54" spans="1:7" ht="9.15" customHeight="1" x14ac:dyDescent="0.35">
      <c r="A54" s="1" t="s">
        <v>237</v>
      </c>
      <c r="B54" s="1">
        <v>32</v>
      </c>
      <c r="C54" s="1">
        <v>30</v>
      </c>
      <c r="D54" s="1">
        <v>0</v>
      </c>
      <c r="E54" s="1">
        <v>0</v>
      </c>
      <c r="F54" s="1">
        <v>0</v>
      </c>
      <c r="G54" s="1">
        <v>2</v>
      </c>
    </row>
    <row r="55" spans="1:7" ht="9.15" customHeight="1" x14ac:dyDescent="0.35">
      <c r="A55" s="1" t="s">
        <v>238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</row>
    <row r="56" spans="1:7" ht="9.15" customHeight="1" x14ac:dyDescent="0.35">
      <c r="A56" s="1" t="s">
        <v>239</v>
      </c>
      <c r="B56" s="1">
        <v>11</v>
      </c>
      <c r="C56" s="1">
        <v>10</v>
      </c>
      <c r="D56" s="1">
        <v>0</v>
      </c>
      <c r="E56" s="1">
        <v>0</v>
      </c>
      <c r="F56" s="1">
        <v>0</v>
      </c>
      <c r="G56" s="1">
        <v>1</v>
      </c>
    </row>
    <row r="57" spans="1:7" ht="9.15" customHeight="1" x14ac:dyDescent="0.35">
      <c r="A57" s="1" t="s">
        <v>240</v>
      </c>
      <c r="B57" s="1">
        <v>4757</v>
      </c>
      <c r="C57" s="1">
        <v>2606</v>
      </c>
      <c r="D57" s="1">
        <v>977</v>
      </c>
      <c r="E57" s="1">
        <v>212</v>
      </c>
      <c r="F57" s="1">
        <v>578</v>
      </c>
      <c r="G57" s="1">
        <v>384</v>
      </c>
    </row>
    <row r="58" spans="1:7" ht="9.15" customHeight="1" x14ac:dyDescent="0.35">
      <c r="A58" s="1" t="s">
        <v>241</v>
      </c>
      <c r="B58" s="1">
        <v>289</v>
      </c>
      <c r="C58" s="1">
        <v>254</v>
      </c>
      <c r="D58" s="1">
        <v>12</v>
      </c>
      <c r="E58" s="1">
        <v>3</v>
      </c>
      <c r="F58" s="1">
        <v>4</v>
      </c>
      <c r="G58" s="1">
        <v>16</v>
      </c>
    </row>
    <row r="59" spans="1:7" ht="9.15" customHeight="1" x14ac:dyDescent="0.35">
      <c r="A59" s="1" t="s">
        <v>242</v>
      </c>
      <c r="B59" s="1">
        <v>627</v>
      </c>
      <c r="C59" s="1">
        <v>411</v>
      </c>
      <c r="D59" s="1">
        <v>89</v>
      </c>
      <c r="E59" s="1">
        <v>25</v>
      </c>
      <c r="F59" s="1">
        <v>35</v>
      </c>
      <c r="G59" s="1">
        <v>67</v>
      </c>
    </row>
    <row r="60" spans="1:7" ht="9.15" customHeight="1" x14ac:dyDescent="0.35">
      <c r="A60" s="1" t="s">
        <v>243</v>
      </c>
      <c r="B60" s="1">
        <v>70</v>
      </c>
      <c r="C60" s="1">
        <v>59</v>
      </c>
      <c r="D60" s="1">
        <v>2</v>
      </c>
      <c r="E60" s="1">
        <v>1</v>
      </c>
      <c r="F60" s="1">
        <v>3</v>
      </c>
      <c r="G60" s="1">
        <v>5</v>
      </c>
    </row>
    <row r="61" spans="1:7" ht="9.15" customHeight="1" x14ac:dyDescent="0.35">
      <c r="A61" s="1" t="s">
        <v>244</v>
      </c>
      <c r="B61" s="1">
        <v>109</v>
      </c>
      <c r="C61" s="1">
        <v>81</v>
      </c>
      <c r="D61" s="1">
        <v>5</v>
      </c>
      <c r="E61" s="1">
        <v>2</v>
      </c>
      <c r="F61" s="1">
        <v>7</v>
      </c>
      <c r="G61" s="1">
        <v>14</v>
      </c>
    </row>
    <row r="62" spans="1:7" ht="9.15" customHeight="1" x14ac:dyDescent="0.35">
      <c r="A62" s="1" t="s">
        <v>245</v>
      </c>
      <c r="B62" s="1">
        <v>15</v>
      </c>
      <c r="C62" s="1">
        <v>14</v>
      </c>
      <c r="D62" s="1">
        <v>1</v>
      </c>
      <c r="E62" s="1">
        <v>0</v>
      </c>
      <c r="F62" s="1">
        <v>0</v>
      </c>
      <c r="G62" s="1">
        <v>0</v>
      </c>
    </row>
    <row r="63" spans="1:7" ht="9.15" customHeight="1" x14ac:dyDescent="0.35">
      <c r="A63" s="1" t="s">
        <v>246</v>
      </c>
      <c r="B63" s="1">
        <v>16</v>
      </c>
      <c r="C63" s="1">
        <v>16</v>
      </c>
      <c r="D63" s="1">
        <v>0</v>
      </c>
      <c r="E63" s="1">
        <v>0</v>
      </c>
      <c r="F63" s="1">
        <v>0</v>
      </c>
      <c r="G63" s="1">
        <v>0</v>
      </c>
    </row>
    <row r="64" spans="1:7" ht="9.15" customHeight="1" x14ac:dyDescent="0.35">
      <c r="A64" s="1" t="s">
        <v>247</v>
      </c>
      <c r="B64" s="1">
        <v>204</v>
      </c>
      <c r="C64" s="1">
        <v>157</v>
      </c>
      <c r="D64" s="1">
        <v>9</v>
      </c>
      <c r="E64" s="1">
        <v>5</v>
      </c>
      <c r="F64" s="1">
        <v>2</v>
      </c>
      <c r="G64" s="1">
        <v>31</v>
      </c>
    </row>
    <row r="65" spans="1:7" ht="9.15" customHeight="1" x14ac:dyDescent="0.35">
      <c r="A65" s="1" t="s">
        <v>248</v>
      </c>
      <c r="B65" s="1">
        <v>1804</v>
      </c>
      <c r="C65" s="1">
        <v>1217</v>
      </c>
      <c r="D65" s="1">
        <v>123</v>
      </c>
      <c r="E65" s="1">
        <v>85</v>
      </c>
      <c r="F65" s="1">
        <v>206</v>
      </c>
      <c r="G65" s="1">
        <v>173</v>
      </c>
    </row>
    <row r="66" spans="1:7" ht="9.15" customHeight="1" x14ac:dyDescent="0.35">
      <c r="A66" s="1" t="s">
        <v>249</v>
      </c>
      <c r="B66" s="1">
        <v>1988</v>
      </c>
      <c r="C66" s="1">
        <v>1003</v>
      </c>
      <c r="D66" s="1">
        <v>379</v>
      </c>
      <c r="E66" s="1">
        <v>158</v>
      </c>
      <c r="F66" s="1">
        <v>312</v>
      </c>
      <c r="G66" s="1">
        <v>136</v>
      </c>
    </row>
    <row r="67" spans="1:7" ht="9.15" customHeight="1" x14ac:dyDescent="0.35">
      <c r="A67" s="1" t="s">
        <v>250</v>
      </c>
      <c r="B67" s="1">
        <v>700</v>
      </c>
      <c r="C67" s="1">
        <v>449</v>
      </c>
      <c r="D67" s="1">
        <v>79</v>
      </c>
      <c r="E67" s="1">
        <v>37</v>
      </c>
      <c r="F67" s="1">
        <v>86</v>
      </c>
      <c r="G67" s="1">
        <v>49</v>
      </c>
    </row>
    <row r="68" spans="1:7" ht="9.15" customHeight="1" x14ac:dyDescent="0.35">
      <c r="A68" s="1" t="s">
        <v>251</v>
      </c>
      <c r="B68" s="1">
        <v>28</v>
      </c>
      <c r="C68" s="1">
        <v>25</v>
      </c>
      <c r="D68" s="1">
        <v>0</v>
      </c>
      <c r="E68" s="1">
        <v>0</v>
      </c>
      <c r="F68" s="1">
        <v>2</v>
      </c>
      <c r="G68" s="1">
        <v>1</v>
      </c>
    </row>
    <row r="69" spans="1:7" ht="9.15" customHeight="1" x14ac:dyDescent="0.35">
      <c r="A69" s="1" t="s">
        <v>252</v>
      </c>
      <c r="B69" s="1">
        <v>239</v>
      </c>
      <c r="C69" s="1">
        <v>124</v>
      </c>
      <c r="D69" s="1">
        <v>24</v>
      </c>
      <c r="E69" s="1">
        <v>20</v>
      </c>
      <c r="F69" s="1">
        <v>47</v>
      </c>
      <c r="G69" s="1">
        <v>24</v>
      </c>
    </row>
    <row r="70" spans="1:7" ht="9.15" customHeight="1" x14ac:dyDescent="0.35">
      <c r="A70" s="1" t="s">
        <v>253</v>
      </c>
      <c r="B70" s="1">
        <v>471</v>
      </c>
      <c r="C70" s="1">
        <v>82</v>
      </c>
      <c r="D70" s="1">
        <v>126</v>
      </c>
      <c r="E70" s="1">
        <v>124</v>
      </c>
      <c r="F70" s="1">
        <v>109</v>
      </c>
      <c r="G70" s="1">
        <v>30</v>
      </c>
    </row>
    <row r="71" spans="1:7" ht="9.15" customHeight="1" x14ac:dyDescent="0.35">
      <c r="A71" s="1" t="s">
        <v>254</v>
      </c>
      <c r="B71" s="1">
        <v>25</v>
      </c>
      <c r="C71" s="1">
        <v>25</v>
      </c>
      <c r="D71" s="1">
        <v>0</v>
      </c>
      <c r="E71" s="1">
        <v>0</v>
      </c>
      <c r="F71" s="1">
        <v>0</v>
      </c>
      <c r="G71" s="1">
        <v>0</v>
      </c>
    </row>
    <row r="72" spans="1:7" ht="9.15" customHeight="1" x14ac:dyDescent="0.35">
      <c r="A72" s="41" t="s">
        <v>25</v>
      </c>
      <c r="B72" s="41"/>
      <c r="C72" s="41"/>
      <c r="D72" s="41"/>
      <c r="E72" s="41"/>
      <c r="F72" s="41"/>
      <c r="G72" s="41"/>
    </row>
  </sheetData>
  <mergeCells count="1">
    <mergeCell ref="A72:G7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F95C-7433-4B7A-94FD-C9D4D2C4E648}">
  <dimension ref="A1:G52"/>
  <sheetViews>
    <sheetView view="pageBreakPreview" topLeftCell="A25" zoomScale="125" zoomScaleSheetLayoutView="125" workbookViewId="0">
      <selection activeCell="A52" sqref="A52:G52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26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1</v>
      </c>
      <c r="B3" s="1">
        <v>119438</v>
      </c>
      <c r="C3" s="1">
        <v>63072</v>
      </c>
      <c r="D3" s="1">
        <v>20735</v>
      </c>
      <c r="E3" s="1">
        <v>8344</v>
      </c>
      <c r="F3" s="1">
        <v>15994</v>
      </c>
      <c r="G3" s="1">
        <v>11293</v>
      </c>
    </row>
    <row r="4" spans="1:7" x14ac:dyDescent="0.35">
      <c r="A4" s="1" t="s">
        <v>27</v>
      </c>
      <c r="B4" s="1">
        <v>20354</v>
      </c>
      <c r="C4" s="1">
        <v>9444</v>
      </c>
      <c r="D4" s="1">
        <v>3939</v>
      </c>
      <c r="E4" s="1">
        <v>1717</v>
      </c>
      <c r="F4" s="1">
        <v>3327</v>
      </c>
      <c r="G4" s="1">
        <v>1927</v>
      </c>
    </row>
    <row r="5" spans="1:7" x14ac:dyDescent="0.35">
      <c r="A5" s="1" t="s">
        <v>346</v>
      </c>
      <c r="B5" s="37">
        <f>B3/B4</f>
        <v>5.8680357669254199</v>
      </c>
      <c r="C5" s="37">
        <f t="shared" ref="C5:G5" si="0">C3/C4</f>
        <v>6.6785260482846249</v>
      </c>
      <c r="D5" s="37">
        <f t="shared" si="0"/>
        <v>5.2640264026402637</v>
      </c>
      <c r="E5" s="37">
        <f t="shared" si="0"/>
        <v>4.8596389050669773</v>
      </c>
      <c r="F5" s="37">
        <f t="shared" si="0"/>
        <v>4.8073339344755031</v>
      </c>
      <c r="G5" s="37">
        <f t="shared" si="0"/>
        <v>5.860404774260509</v>
      </c>
    </row>
    <row r="6" spans="1:7" x14ac:dyDescent="0.35">
      <c r="A6" s="1" t="s">
        <v>347</v>
      </c>
      <c r="B6" s="37">
        <f>(B3-B19)/B4</f>
        <v>5.6278372801414953</v>
      </c>
      <c r="C6" s="37">
        <f t="shared" ref="C6:G6" si="1">(C3-C19)/C4</f>
        <v>6.5230834392206694</v>
      </c>
      <c r="D6" s="37">
        <f t="shared" si="1"/>
        <v>4.9053059152069052</v>
      </c>
      <c r="E6" s="37">
        <f t="shared" si="1"/>
        <v>4.4973791496796736</v>
      </c>
      <c r="F6" s="37">
        <f t="shared" si="1"/>
        <v>4.5641719266606549</v>
      </c>
      <c r="G6" s="37">
        <f t="shared" si="1"/>
        <v>5.5609756097560972</v>
      </c>
    </row>
    <row r="7" spans="1:7" x14ac:dyDescent="0.35">
      <c r="A7" s="1" t="s">
        <v>28</v>
      </c>
      <c r="B7" s="1">
        <v>14958</v>
      </c>
      <c r="C7" s="1">
        <v>6807</v>
      </c>
      <c r="D7" s="1">
        <v>3034</v>
      </c>
      <c r="E7" s="1">
        <v>1235</v>
      </c>
      <c r="F7" s="1">
        <v>2330</v>
      </c>
      <c r="G7" s="1">
        <v>1552</v>
      </c>
    </row>
    <row r="8" spans="1:7" x14ac:dyDescent="0.35">
      <c r="A8" s="1" t="s">
        <v>29</v>
      </c>
      <c r="B8" s="1">
        <v>35914</v>
      </c>
      <c r="C8" s="1">
        <v>18266</v>
      </c>
      <c r="D8" s="1">
        <v>6993</v>
      </c>
      <c r="E8" s="1">
        <v>2450</v>
      </c>
      <c r="F8" s="1">
        <v>4787</v>
      </c>
      <c r="G8" s="1">
        <v>3418</v>
      </c>
    </row>
    <row r="9" spans="1:7" x14ac:dyDescent="0.35">
      <c r="A9" s="1" t="s">
        <v>30</v>
      </c>
      <c r="B9" s="1">
        <v>2213</v>
      </c>
      <c r="C9" s="1">
        <v>1096</v>
      </c>
      <c r="D9" s="1">
        <v>372</v>
      </c>
      <c r="E9" s="1">
        <v>235</v>
      </c>
      <c r="F9" s="1">
        <v>296</v>
      </c>
      <c r="G9" s="1">
        <v>214</v>
      </c>
    </row>
    <row r="10" spans="1:7" x14ac:dyDescent="0.35">
      <c r="A10" s="1" t="s">
        <v>31</v>
      </c>
      <c r="B10" s="1">
        <v>4272</v>
      </c>
      <c r="C10" s="1">
        <v>2693</v>
      </c>
      <c r="D10" s="1">
        <v>546</v>
      </c>
      <c r="E10" s="1">
        <v>212</v>
      </c>
      <c r="F10" s="1">
        <v>460</v>
      </c>
      <c r="G10" s="1">
        <v>361</v>
      </c>
    </row>
    <row r="11" spans="1:7" x14ac:dyDescent="0.35">
      <c r="A11" s="1" t="s">
        <v>32</v>
      </c>
      <c r="B11" s="1">
        <v>3290</v>
      </c>
      <c r="C11" s="1">
        <v>2287</v>
      </c>
      <c r="D11" s="1">
        <v>346</v>
      </c>
      <c r="E11" s="1">
        <v>147</v>
      </c>
      <c r="F11" s="1">
        <v>317</v>
      </c>
      <c r="G11" s="1">
        <v>193</v>
      </c>
    </row>
    <row r="12" spans="1:7" x14ac:dyDescent="0.35">
      <c r="A12" s="1" t="s">
        <v>33</v>
      </c>
      <c r="B12" s="1">
        <v>11615</v>
      </c>
      <c r="C12" s="1">
        <v>6536</v>
      </c>
      <c r="D12" s="1">
        <v>1751</v>
      </c>
      <c r="E12" s="1">
        <v>764</v>
      </c>
      <c r="F12" s="1">
        <v>1631</v>
      </c>
      <c r="G12" s="1">
        <v>933</v>
      </c>
    </row>
    <row r="13" spans="1:7" x14ac:dyDescent="0.35">
      <c r="A13" s="1" t="s">
        <v>34</v>
      </c>
      <c r="B13" s="1">
        <v>5764</v>
      </c>
      <c r="C13" s="1">
        <v>4197</v>
      </c>
      <c r="D13" s="1">
        <v>611</v>
      </c>
      <c r="E13" s="1">
        <v>214</v>
      </c>
      <c r="F13" s="1">
        <v>405</v>
      </c>
      <c r="G13" s="1">
        <v>337</v>
      </c>
    </row>
    <row r="14" spans="1:7" x14ac:dyDescent="0.35">
      <c r="A14" s="1" t="s">
        <v>35</v>
      </c>
      <c r="B14" s="1">
        <v>1931</v>
      </c>
      <c r="C14" s="1">
        <v>1136</v>
      </c>
      <c r="D14" s="1">
        <v>279</v>
      </c>
      <c r="E14" s="1">
        <v>120</v>
      </c>
      <c r="F14" s="1">
        <v>256</v>
      </c>
      <c r="G14" s="1">
        <v>140</v>
      </c>
    </row>
    <row r="15" spans="1:7" x14ac:dyDescent="0.35">
      <c r="A15" s="1" t="s">
        <v>36</v>
      </c>
      <c r="B15" s="1">
        <v>1142</v>
      </c>
      <c r="C15" s="1">
        <v>685</v>
      </c>
      <c r="D15" s="1">
        <v>204</v>
      </c>
      <c r="E15" s="1">
        <v>85</v>
      </c>
      <c r="F15" s="1">
        <v>88</v>
      </c>
      <c r="G15" s="1">
        <v>80</v>
      </c>
    </row>
    <row r="16" spans="1:7" x14ac:dyDescent="0.35">
      <c r="A16" s="1" t="s">
        <v>37</v>
      </c>
      <c r="B16" s="1">
        <v>907</v>
      </c>
      <c r="C16" s="1">
        <v>471</v>
      </c>
      <c r="D16" s="1">
        <v>140</v>
      </c>
      <c r="E16" s="1">
        <v>60</v>
      </c>
      <c r="F16" s="1">
        <v>111</v>
      </c>
      <c r="G16" s="1">
        <v>125</v>
      </c>
    </row>
    <row r="17" spans="1:7" x14ac:dyDescent="0.35">
      <c r="A17" s="1" t="s">
        <v>38</v>
      </c>
      <c r="B17" s="1">
        <v>7801</v>
      </c>
      <c r="C17" s="1">
        <v>5032</v>
      </c>
      <c r="D17" s="1">
        <v>780</v>
      </c>
      <c r="E17" s="1">
        <v>320</v>
      </c>
      <c r="F17" s="1">
        <v>588</v>
      </c>
      <c r="G17" s="1">
        <v>1081</v>
      </c>
    </row>
    <row r="18" spans="1:7" x14ac:dyDescent="0.35">
      <c r="A18" s="1" t="s">
        <v>39</v>
      </c>
      <c r="B18" s="1">
        <v>4388</v>
      </c>
      <c r="C18" s="1">
        <v>2954</v>
      </c>
      <c r="D18" s="1">
        <v>327</v>
      </c>
      <c r="E18" s="1">
        <v>163</v>
      </c>
      <c r="F18" s="1">
        <v>589</v>
      </c>
      <c r="G18" s="1">
        <v>355</v>
      </c>
    </row>
    <row r="19" spans="1:7" x14ac:dyDescent="0.35">
      <c r="A19" s="1" t="s">
        <v>40</v>
      </c>
      <c r="B19" s="1">
        <v>4889</v>
      </c>
      <c r="C19" s="1">
        <v>1468</v>
      </c>
      <c r="D19" s="1">
        <v>1413</v>
      </c>
      <c r="E19" s="1">
        <v>622</v>
      </c>
      <c r="F19" s="1">
        <v>809</v>
      </c>
      <c r="G19" s="1">
        <v>577</v>
      </c>
    </row>
    <row r="20" spans="1:7" x14ac:dyDescent="0.35">
      <c r="A20" s="1" t="s">
        <v>23</v>
      </c>
    </row>
    <row r="21" spans="1:7" x14ac:dyDescent="0.35">
      <c r="A21" s="1" t="s">
        <v>1</v>
      </c>
      <c r="B21" s="1">
        <v>58904</v>
      </c>
      <c r="C21" s="1">
        <v>30281</v>
      </c>
      <c r="D21" s="1">
        <v>10359</v>
      </c>
      <c r="E21" s="1">
        <v>4219</v>
      </c>
      <c r="F21" s="1">
        <v>8134</v>
      </c>
      <c r="G21" s="1">
        <v>5911</v>
      </c>
    </row>
    <row r="22" spans="1:7" x14ac:dyDescent="0.35">
      <c r="A22" s="1" t="s">
        <v>27</v>
      </c>
      <c r="B22" s="1">
        <v>14956</v>
      </c>
      <c r="C22" s="1">
        <v>6273</v>
      </c>
      <c r="D22" s="1">
        <v>3213</v>
      </c>
      <c r="E22" s="1">
        <v>1363</v>
      </c>
      <c r="F22" s="1">
        <v>2552</v>
      </c>
      <c r="G22" s="1">
        <v>1555</v>
      </c>
    </row>
    <row r="23" spans="1:7" x14ac:dyDescent="0.35">
      <c r="A23" s="1" t="s">
        <v>28</v>
      </c>
      <c r="B23" s="1">
        <v>1895</v>
      </c>
      <c r="C23" s="1">
        <v>1248</v>
      </c>
      <c r="D23" s="1">
        <v>156</v>
      </c>
      <c r="E23" s="1">
        <v>96</v>
      </c>
      <c r="F23" s="1">
        <v>220</v>
      </c>
      <c r="G23" s="1">
        <v>175</v>
      </c>
    </row>
    <row r="24" spans="1:7" x14ac:dyDescent="0.35">
      <c r="A24" s="1" t="s">
        <v>29</v>
      </c>
      <c r="B24" s="1">
        <v>18682</v>
      </c>
      <c r="C24" s="1">
        <v>9234</v>
      </c>
      <c r="D24" s="1">
        <v>3620</v>
      </c>
      <c r="E24" s="1">
        <v>1315</v>
      </c>
      <c r="F24" s="1">
        <v>2593</v>
      </c>
      <c r="G24" s="1">
        <v>1920</v>
      </c>
    </row>
    <row r="25" spans="1:7" x14ac:dyDescent="0.35">
      <c r="A25" s="1" t="s">
        <v>30</v>
      </c>
      <c r="B25" s="1">
        <v>1156</v>
      </c>
      <c r="C25" s="1">
        <v>549</v>
      </c>
      <c r="D25" s="1">
        <v>210</v>
      </c>
      <c r="E25" s="1">
        <v>121</v>
      </c>
      <c r="F25" s="1">
        <v>167</v>
      </c>
      <c r="G25" s="1">
        <v>109</v>
      </c>
    </row>
    <row r="26" spans="1:7" x14ac:dyDescent="0.35">
      <c r="A26" s="1" t="s">
        <v>31</v>
      </c>
      <c r="B26" s="1">
        <v>1969</v>
      </c>
      <c r="C26" s="1">
        <v>1238</v>
      </c>
      <c r="D26" s="1">
        <v>283</v>
      </c>
      <c r="E26" s="1">
        <v>100</v>
      </c>
      <c r="F26" s="1">
        <v>179</v>
      </c>
      <c r="G26" s="1">
        <v>169</v>
      </c>
    </row>
    <row r="27" spans="1:7" x14ac:dyDescent="0.35">
      <c r="A27" s="1" t="s">
        <v>32</v>
      </c>
      <c r="B27" s="1">
        <v>1581</v>
      </c>
      <c r="C27" s="1">
        <v>1058</v>
      </c>
      <c r="D27" s="1">
        <v>168</v>
      </c>
      <c r="E27" s="1">
        <v>72</v>
      </c>
      <c r="F27" s="1">
        <v>159</v>
      </c>
      <c r="G27" s="1">
        <v>124</v>
      </c>
    </row>
    <row r="28" spans="1:7" x14ac:dyDescent="0.35">
      <c r="A28" s="1" t="s">
        <v>33</v>
      </c>
      <c r="B28" s="1">
        <v>6112</v>
      </c>
      <c r="C28" s="1">
        <v>3369</v>
      </c>
      <c r="D28" s="1">
        <v>928</v>
      </c>
      <c r="E28" s="1">
        <v>420</v>
      </c>
      <c r="F28" s="1">
        <v>921</v>
      </c>
      <c r="G28" s="1">
        <v>474</v>
      </c>
    </row>
    <row r="29" spans="1:7" x14ac:dyDescent="0.35">
      <c r="A29" s="1" t="s">
        <v>34</v>
      </c>
      <c r="B29" s="1">
        <v>3011</v>
      </c>
      <c r="C29" s="1">
        <v>2130</v>
      </c>
      <c r="D29" s="1">
        <v>333</v>
      </c>
      <c r="E29" s="1">
        <v>120</v>
      </c>
      <c r="F29" s="1">
        <v>247</v>
      </c>
      <c r="G29" s="1">
        <v>181</v>
      </c>
    </row>
    <row r="30" spans="1:7" x14ac:dyDescent="0.35">
      <c r="A30" s="1" t="s">
        <v>35</v>
      </c>
      <c r="B30" s="1">
        <v>470</v>
      </c>
      <c r="C30" s="1">
        <v>283</v>
      </c>
      <c r="D30" s="1">
        <v>66</v>
      </c>
      <c r="E30" s="1">
        <v>29</v>
      </c>
      <c r="F30" s="1">
        <v>51</v>
      </c>
      <c r="G30" s="1">
        <v>41</v>
      </c>
    </row>
    <row r="31" spans="1:7" x14ac:dyDescent="0.35">
      <c r="A31" s="1" t="s">
        <v>36</v>
      </c>
      <c r="B31" s="1">
        <v>265</v>
      </c>
      <c r="C31" s="1">
        <v>161</v>
      </c>
      <c r="D31" s="1">
        <v>42</v>
      </c>
      <c r="E31" s="1">
        <v>20</v>
      </c>
      <c r="F31" s="1">
        <v>14</v>
      </c>
      <c r="G31" s="1">
        <v>28</v>
      </c>
    </row>
    <row r="32" spans="1:7" x14ac:dyDescent="0.35">
      <c r="A32" s="1" t="s">
        <v>37</v>
      </c>
      <c r="B32" s="1">
        <v>453</v>
      </c>
      <c r="C32" s="1">
        <v>220</v>
      </c>
      <c r="D32" s="1">
        <v>79</v>
      </c>
      <c r="E32" s="1">
        <v>33</v>
      </c>
      <c r="F32" s="1">
        <v>64</v>
      </c>
      <c r="G32" s="1">
        <v>57</v>
      </c>
    </row>
    <row r="33" spans="1:7" x14ac:dyDescent="0.35">
      <c r="A33" s="1" t="s">
        <v>38</v>
      </c>
      <c r="B33" s="1">
        <v>3780</v>
      </c>
      <c r="C33" s="1">
        <v>2367</v>
      </c>
      <c r="D33" s="1">
        <v>398</v>
      </c>
      <c r="E33" s="1">
        <v>158</v>
      </c>
      <c r="F33" s="1">
        <v>307</v>
      </c>
      <c r="G33" s="1">
        <v>550</v>
      </c>
    </row>
    <row r="34" spans="1:7" x14ac:dyDescent="0.35">
      <c r="A34" s="1" t="s">
        <v>39</v>
      </c>
      <c r="B34" s="1">
        <v>2078</v>
      </c>
      <c r="C34" s="1">
        <v>1368</v>
      </c>
      <c r="D34" s="1">
        <v>166</v>
      </c>
      <c r="E34" s="1">
        <v>82</v>
      </c>
      <c r="F34" s="1">
        <v>273</v>
      </c>
      <c r="G34" s="1">
        <v>189</v>
      </c>
    </row>
    <row r="35" spans="1:7" x14ac:dyDescent="0.35">
      <c r="A35" s="1" t="s">
        <v>40</v>
      </c>
      <c r="B35" s="1">
        <v>2496</v>
      </c>
      <c r="C35" s="1">
        <v>783</v>
      </c>
      <c r="D35" s="1">
        <v>697</v>
      </c>
      <c r="E35" s="1">
        <v>290</v>
      </c>
      <c r="F35" s="1">
        <v>387</v>
      </c>
      <c r="G35" s="1">
        <v>339</v>
      </c>
    </row>
    <row r="36" spans="1:7" x14ac:dyDescent="0.35">
      <c r="A36" s="1" t="s">
        <v>24</v>
      </c>
    </row>
    <row r="37" spans="1:7" x14ac:dyDescent="0.35">
      <c r="A37" s="1" t="s">
        <v>1</v>
      </c>
      <c r="B37" s="1">
        <v>60534</v>
      </c>
      <c r="C37" s="1">
        <v>32791</v>
      </c>
      <c r="D37" s="1">
        <v>10376</v>
      </c>
      <c r="E37" s="1">
        <v>4125</v>
      </c>
      <c r="F37" s="1">
        <v>7860</v>
      </c>
      <c r="G37" s="1">
        <v>5382</v>
      </c>
    </row>
    <row r="38" spans="1:7" x14ac:dyDescent="0.35">
      <c r="A38" s="1" t="s">
        <v>27</v>
      </c>
      <c r="B38" s="1">
        <v>5398</v>
      </c>
      <c r="C38" s="1">
        <v>3171</v>
      </c>
      <c r="D38" s="1">
        <v>726</v>
      </c>
      <c r="E38" s="1">
        <v>354</v>
      </c>
      <c r="F38" s="1">
        <v>775</v>
      </c>
      <c r="G38" s="1">
        <v>372</v>
      </c>
    </row>
    <row r="39" spans="1:7" x14ac:dyDescent="0.35">
      <c r="A39" s="1" t="s">
        <v>28</v>
      </c>
      <c r="B39" s="1">
        <v>13063</v>
      </c>
      <c r="C39" s="1">
        <v>5559</v>
      </c>
      <c r="D39" s="1">
        <v>2878</v>
      </c>
      <c r="E39" s="1">
        <v>1139</v>
      </c>
      <c r="F39" s="1">
        <v>2110</v>
      </c>
      <c r="G39" s="1">
        <v>1377</v>
      </c>
    </row>
    <row r="40" spans="1:7" x14ac:dyDescent="0.35">
      <c r="A40" s="1" t="s">
        <v>29</v>
      </c>
      <c r="B40" s="1">
        <v>17232</v>
      </c>
      <c r="C40" s="1">
        <v>9032</v>
      </c>
      <c r="D40" s="1">
        <v>3373</v>
      </c>
      <c r="E40" s="1">
        <v>1135</v>
      </c>
      <c r="F40" s="1">
        <v>2194</v>
      </c>
      <c r="G40" s="1">
        <v>1498</v>
      </c>
    </row>
    <row r="41" spans="1:7" x14ac:dyDescent="0.35">
      <c r="A41" s="1" t="s">
        <v>30</v>
      </c>
      <c r="B41" s="1">
        <v>1057</v>
      </c>
      <c r="C41" s="1">
        <v>547</v>
      </c>
      <c r="D41" s="1">
        <v>162</v>
      </c>
      <c r="E41" s="1">
        <v>114</v>
      </c>
      <c r="F41" s="1">
        <v>129</v>
      </c>
      <c r="G41" s="1">
        <v>105</v>
      </c>
    </row>
    <row r="42" spans="1:7" x14ac:dyDescent="0.35">
      <c r="A42" s="1" t="s">
        <v>31</v>
      </c>
      <c r="B42" s="1">
        <v>2303</v>
      </c>
      <c r="C42" s="1">
        <v>1455</v>
      </c>
      <c r="D42" s="1">
        <v>263</v>
      </c>
      <c r="E42" s="1">
        <v>112</v>
      </c>
      <c r="F42" s="1">
        <v>281</v>
      </c>
      <c r="G42" s="1">
        <v>192</v>
      </c>
    </row>
    <row r="43" spans="1:7" x14ac:dyDescent="0.35">
      <c r="A43" s="1" t="s">
        <v>32</v>
      </c>
      <c r="B43" s="1">
        <v>1709</v>
      </c>
      <c r="C43" s="1">
        <v>1229</v>
      </c>
      <c r="D43" s="1">
        <v>178</v>
      </c>
      <c r="E43" s="1">
        <v>75</v>
      </c>
      <c r="F43" s="1">
        <v>158</v>
      </c>
      <c r="G43" s="1">
        <v>69</v>
      </c>
    </row>
    <row r="44" spans="1:7" x14ac:dyDescent="0.35">
      <c r="A44" s="1" t="s">
        <v>33</v>
      </c>
      <c r="B44" s="1">
        <v>5503</v>
      </c>
      <c r="C44" s="1">
        <v>3167</v>
      </c>
      <c r="D44" s="1">
        <v>823</v>
      </c>
      <c r="E44" s="1">
        <v>344</v>
      </c>
      <c r="F44" s="1">
        <v>710</v>
      </c>
      <c r="G44" s="1">
        <v>459</v>
      </c>
    </row>
    <row r="45" spans="1:7" x14ac:dyDescent="0.35">
      <c r="A45" s="1" t="s">
        <v>34</v>
      </c>
      <c r="B45" s="1">
        <v>2753</v>
      </c>
      <c r="C45" s="1">
        <v>2067</v>
      </c>
      <c r="D45" s="1">
        <v>278</v>
      </c>
      <c r="E45" s="1">
        <v>94</v>
      </c>
      <c r="F45" s="1">
        <v>158</v>
      </c>
      <c r="G45" s="1">
        <v>156</v>
      </c>
    </row>
    <row r="46" spans="1:7" x14ac:dyDescent="0.35">
      <c r="A46" s="1" t="s">
        <v>35</v>
      </c>
      <c r="B46" s="1">
        <v>1461</v>
      </c>
      <c r="C46" s="1">
        <v>853</v>
      </c>
      <c r="D46" s="1">
        <v>213</v>
      </c>
      <c r="E46" s="1">
        <v>91</v>
      </c>
      <c r="F46" s="1">
        <v>205</v>
      </c>
      <c r="G46" s="1">
        <v>99</v>
      </c>
    </row>
    <row r="47" spans="1:7" x14ac:dyDescent="0.35">
      <c r="A47" s="1" t="s">
        <v>36</v>
      </c>
      <c r="B47" s="1">
        <v>877</v>
      </c>
      <c r="C47" s="1">
        <v>524</v>
      </c>
      <c r="D47" s="1">
        <v>162</v>
      </c>
      <c r="E47" s="1">
        <v>65</v>
      </c>
      <c r="F47" s="1">
        <v>74</v>
      </c>
      <c r="G47" s="1">
        <v>52</v>
      </c>
    </row>
    <row r="48" spans="1:7" x14ac:dyDescent="0.35">
      <c r="A48" s="1" t="s">
        <v>37</v>
      </c>
      <c r="B48" s="1">
        <v>454</v>
      </c>
      <c r="C48" s="1">
        <v>251</v>
      </c>
      <c r="D48" s="1">
        <v>61</v>
      </c>
      <c r="E48" s="1">
        <v>27</v>
      </c>
      <c r="F48" s="1">
        <v>47</v>
      </c>
      <c r="G48" s="1">
        <v>68</v>
      </c>
    </row>
    <row r="49" spans="1:7" x14ac:dyDescent="0.35">
      <c r="A49" s="1" t="s">
        <v>38</v>
      </c>
      <c r="B49" s="1">
        <v>4021</v>
      </c>
      <c r="C49" s="1">
        <v>2665</v>
      </c>
      <c r="D49" s="1">
        <v>382</v>
      </c>
      <c r="E49" s="1">
        <v>162</v>
      </c>
      <c r="F49" s="1">
        <v>281</v>
      </c>
      <c r="G49" s="1">
        <v>531</v>
      </c>
    </row>
    <row r="50" spans="1:7" x14ac:dyDescent="0.35">
      <c r="A50" s="1" t="s">
        <v>39</v>
      </c>
      <c r="B50" s="1">
        <v>2310</v>
      </c>
      <c r="C50" s="1">
        <v>1586</v>
      </c>
      <c r="D50" s="1">
        <v>161</v>
      </c>
      <c r="E50" s="1">
        <v>81</v>
      </c>
      <c r="F50" s="1">
        <v>316</v>
      </c>
      <c r="G50" s="1">
        <v>166</v>
      </c>
    </row>
    <row r="51" spans="1:7" x14ac:dyDescent="0.35">
      <c r="A51" s="1" t="s">
        <v>40</v>
      </c>
      <c r="B51" s="1">
        <v>2393</v>
      </c>
      <c r="C51" s="1">
        <v>685</v>
      </c>
      <c r="D51" s="1">
        <v>716</v>
      </c>
      <c r="E51" s="1">
        <v>332</v>
      </c>
      <c r="F51" s="1">
        <v>422</v>
      </c>
      <c r="G51" s="1">
        <v>238</v>
      </c>
    </row>
    <row r="52" spans="1:7" x14ac:dyDescent="0.35">
      <c r="A52" s="41" t="s">
        <v>25</v>
      </c>
      <c r="B52" s="41"/>
      <c r="C52" s="41"/>
      <c r="D52" s="41"/>
      <c r="E52" s="41"/>
      <c r="F52" s="41"/>
      <c r="G52" s="41"/>
    </row>
  </sheetData>
  <mergeCells count="1">
    <mergeCell ref="A52:G5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418F4-40BF-4226-AD93-E1E44180D29D}">
  <dimension ref="A1:G54"/>
  <sheetViews>
    <sheetView view="pageBreakPreview" topLeftCell="A28" zoomScale="125" zoomScaleSheetLayoutView="125" workbookViewId="0">
      <selection activeCell="A54" sqref="A54:G54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255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256</v>
      </c>
    </row>
    <row r="4" spans="1:7" x14ac:dyDescent="0.35">
      <c r="A4" s="1" t="s">
        <v>1</v>
      </c>
      <c r="B4" s="1">
        <v>30266</v>
      </c>
      <c r="C4" s="1">
        <v>14795</v>
      </c>
      <c r="D4" s="1">
        <v>4797</v>
      </c>
      <c r="E4" s="1">
        <v>2490</v>
      </c>
      <c r="F4" s="1">
        <v>4994</v>
      </c>
      <c r="G4" s="1">
        <v>3190</v>
      </c>
    </row>
    <row r="5" spans="1:7" x14ac:dyDescent="0.35">
      <c r="A5" s="1" t="s">
        <v>257</v>
      </c>
      <c r="B5" s="1">
        <v>12914</v>
      </c>
      <c r="C5" s="1">
        <v>3619</v>
      </c>
      <c r="D5" s="1">
        <v>2955</v>
      </c>
      <c r="E5" s="1">
        <v>1525</v>
      </c>
      <c r="F5" s="1">
        <v>3340</v>
      </c>
      <c r="G5" s="1">
        <v>1475</v>
      </c>
    </row>
    <row r="6" spans="1:7" x14ac:dyDescent="0.35">
      <c r="A6" s="1" t="s">
        <v>258</v>
      </c>
      <c r="B6" s="1">
        <v>976</v>
      </c>
      <c r="C6" s="1">
        <v>721</v>
      </c>
      <c r="D6" s="1">
        <v>94</v>
      </c>
      <c r="E6" s="1">
        <v>43</v>
      </c>
      <c r="F6" s="1">
        <v>59</v>
      </c>
      <c r="G6" s="1">
        <v>59</v>
      </c>
    </row>
    <row r="7" spans="1:7" x14ac:dyDescent="0.35">
      <c r="A7" s="1" t="s">
        <v>259</v>
      </c>
      <c r="B7" s="1">
        <v>1931</v>
      </c>
      <c r="C7" s="1">
        <v>509</v>
      </c>
      <c r="D7" s="1">
        <v>386</v>
      </c>
      <c r="E7" s="1">
        <v>362</v>
      </c>
      <c r="F7" s="1">
        <v>395</v>
      </c>
      <c r="G7" s="1">
        <v>279</v>
      </c>
    </row>
    <row r="8" spans="1:7" x14ac:dyDescent="0.35">
      <c r="A8" s="1" t="s">
        <v>260</v>
      </c>
      <c r="B8" s="1">
        <v>11861</v>
      </c>
      <c r="C8" s="1">
        <v>8202</v>
      </c>
      <c r="D8" s="1">
        <v>965</v>
      </c>
      <c r="E8" s="1">
        <v>457</v>
      </c>
      <c r="F8" s="1">
        <v>1011</v>
      </c>
      <c r="G8" s="1">
        <v>1226</v>
      </c>
    </row>
    <row r="9" spans="1:7" x14ac:dyDescent="0.35">
      <c r="A9" s="1" t="s">
        <v>261</v>
      </c>
      <c r="B9" s="1">
        <v>830</v>
      </c>
      <c r="C9" s="1">
        <v>644</v>
      </c>
      <c r="D9" s="1">
        <v>71</v>
      </c>
      <c r="E9" s="1">
        <v>17</v>
      </c>
      <c r="F9" s="1">
        <v>53</v>
      </c>
      <c r="G9" s="1">
        <v>45</v>
      </c>
    </row>
    <row r="10" spans="1:7" x14ac:dyDescent="0.35">
      <c r="A10" s="1" t="s">
        <v>262</v>
      </c>
      <c r="B10" s="1">
        <v>611</v>
      </c>
      <c r="C10" s="1">
        <v>508</v>
      </c>
      <c r="D10" s="1">
        <v>39</v>
      </c>
      <c r="E10" s="1">
        <v>14</v>
      </c>
      <c r="F10" s="1">
        <v>30</v>
      </c>
      <c r="G10" s="1">
        <v>20</v>
      </c>
    </row>
    <row r="11" spans="1:7" x14ac:dyDescent="0.35">
      <c r="A11" s="1" t="s">
        <v>263</v>
      </c>
      <c r="B11" s="1">
        <v>492</v>
      </c>
      <c r="C11" s="1">
        <v>170</v>
      </c>
      <c r="D11" s="1">
        <v>161</v>
      </c>
      <c r="E11" s="1">
        <v>15</v>
      </c>
      <c r="F11" s="1">
        <v>83</v>
      </c>
      <c r="G11" s="1">
        <v>63</v>
      </c>
    </row>
    <row r="12" spans="1:7" x14ac:dyDescent="0.35">
      <c r="A12" s="1" t="s">
        <v>151</v>
      </c>
      <c r="B12" s="1">
        <v>630</v>
      </c>
      <c r="C12" s="1">
        <v>411</v>
      </c>
      <c r="D12" s="1">
        <v>123</v>
      </c>
      <c r="E12" s="1">
        <v>56</v>
      </c>
      <c r="F12" s="1">
        <v>19</v>
      </c>
      <c r="G12" s="1">
        <v>21</v>
      </c>
    </row>
    <row r="13" spans="1:7" x14ac:dyDescent="0.35">
      <c r="A13" s="1" t="s">
        <v>264</v>
      </c>
      <c r="B13" s="1">
        <v>21</v>
      </c>
      <c r="C13" s="1">
        <v>11</v>
      </c>
      <c r="D13" s="1">
        <v>3</v>
      </c>
      <c r="E13" s="1">
        <v>1</v>
      </c>
      <c r="F13" s="1">
        <v>4</v>
      </c>
      <c r="G13" s="1">
        <v>2</v>
      </c>
    </row>
    <row r="14" spans="1:7" x14ac:dyDescent="0.35">
      <c r="A14" s="1" t="s">
        <v>23</v>
      </c>
    </row>
    <row r="15" spans="1:7" x14ac:dyDescent="0.35">
      <c r="A15" s="1" t="s">
        <v>1</v>
      </c>
      <c r="B15" s="1">
        <v>16921</v>
      </c>
      <c r="C15" s="1">
        <v>7693</v>
      </c>
      <c r="D15" s="1">
        <v>2625</v>
      </c>
      <c r="E15" s="1">
        <v>1470</v>
      </c>
      <c r="F15" s="1">
        <v>3078</v>
      </c>
      <c r="G15" s="1">
        <v>2055</v>
      </c>
    </row>
    <row r="16" spans="1:7" x14ac:dyDescent="0.35">
      <c r="A16" s="1" t="s">
        <v>257</v>
      </c>
      <c r="B16" s="1">
        <v>7107</v>
      </c>
      <c r="C16" s="1">
        <v>1540</v>
      </c>
      <c r="D16" s="1">
        <v>1559</v>
      </c>
      <c r="E16" s="1">
        <v>858</v>
      </c>
      <c r="F16" s="1">
        <v>2173</v>
      </c>
      <c r="G16" s="1">
        <v>977</v>
      </c>
    </row>
    <row r="17" spans="1:7" x14ac:dyDescent="0.35">
      <c r="A17" s="1" t="s">
        <v>258</v>
      </c>
      <c r="B17" s="1">
        <v>533</v>
      </c>
      <c r="C17" s="1">
        <v>405</v>
      </c>
      <c r="D17" s="1">
        <v>46</v>
      </c>
      <c r="E17" s="1">
        <v>17</v>
      </c>
      <c r="F17" s="1">
        <v>38</v>
      </c>
      <c r="G17" s="1">
        <v>27</v>
      </c>
    </row>
    <row r="18" spans="1:7" x14ac:dyDescent="0.35">
      <c r="A18" s="1" t="s">
        <v>259</v>
      </c>
      <c r="B18" s="1">
        <v>1710</v>
      </c>
      <c r="C18" s="1">
        <v>461</v>
      </c>
      <c r="D18" s="1">
        <v>364</v>
      </c>
      <c r="E18" s="1">
        <v>303</v>
      </c>
      <c r="F18" s="1">
        <v>317</v>
      </c>
      <c r="G18" s="1">
        <v>265</v>
      </c>
    </row>
    <row r="19" spans="1:7" x14ac:dyDescent="0.35">
      <c r="A19" s="1" t="s">
        <v>260</v>
      </c>
      <c r="B19" s="1">
        <v>6158</v>
      </c>
      <c r="C19" s="1">
        <v>4309</v>
      </c>
      <c r="D19" s="1">
        <v>462</v>
      </c>
      <c r="E19" s="1">
        <v>219</v>
      </c>
      <c r="F19" s="1">
        <v>454</v>
      </c>
      <c r="G19" s="1">
        <v>714</v>
      </c>
    </row>
    <row r="20" spans="1:7" x14ac:dyDescent="0.35">
      <c r="A20" s="1" t="s">
        <v>261</v>
      </c>
      <c r="B20" s="1">
        <v>369</v>
      </c>
      <c r="C20" s="1">
        <v>250</v>
      </c>
      <c r="D20" s="1">
        <v>44</v>
      </c>
      <c r="E20" s="1">
        <v>13</v>
      </c>
      <c r="F20" s="1">
        <v>33</v>
      </c>
      <c r="G20" s="1">
        <v>29</v>
      </c>
    </row>
    <row r="21" spans="1:7" x14ac:dyDescent="0.35">
      <c r="A21" s="1" t="s">
        <v>262</v>
      </c>
      <c r="B21" s="1">
        <v>513</v>
      </c>
      <c r="C21" s="1">
        <v>424</v>
      </c>
      <c r="D21" s="1">
        <v>33</v>
      </c>
      <c r="E21" s="1">
        <v>13</v>
      </c>
      <c r="F21" s="1">
        <v>25</v>
      </c>
      <c r="G21" s="1">
        <v>18</v>
      </c>
    </row>
    <row r="22" spans="1:7" x14ac:dyDescent="0.35">
      <c r="A22" s="1" t="s">
        <v>263</v>
      </c>
      <c r="B22" s="1">
        <v>137</v>
      </c>
      <c r="C22" s="1">
        <v>52</v>
      </c>
      <c r="D22" s="1">
        <v>41</v>
      </c>
      <c r="E22" s="1">
        <v>6</v>
      </c>
      <c r="F22" s="1">
        <v>26</v>
      </c>
      <c r="G22" s="1">
        <v>12</v>
      </c>
    </row>
    <row r="23" spans="1:7" x14ac:dyDescent="0.35">
      <c r="A23" s="1" t="s">
        <v>151</v>
      </c>
      <c r="B23" s="1">
        <v>379</v>
      </c>
      <c r="C23" s="1">
        <v>243</v>
      </c>
      <c r="D23" s="1">
        <v>73</v>
      </c>
      <c r="E23" s="1">
        <v>40</v>
      </c>
      <c r="F23" s="1">
        <v>12</v>
      </c>
      <c r="G23" s="1">
        <v>11</v>
      </c>
    </row>
    <row r="24" spans="1:7" x14ac:dyDescent="0.35">
      <c r="A24" s="1" t="s">
        <v>264</v>
      </c>
      <c r="B24" s="1">
        <v>15</v>
      </c>
      <c r="C24" s="1">
        <v>9</v>
      </c>
      <c r="D24" s="1">
        <v>3</v>
      </c>
      <c r="E24" s="1">
        <v>1</v>
      </c>
      <c r="F24" s="1">
        <v>0</v>
      </c>
      <c r="G24" s="1">
        <v>2</v>
      </c>
    </row>
    <row r="25" spans="1:7" x14ac:dyDescent="0.35">
      <c r="A25" s="1" t="s">
        <v>24</v>
      </c>
    </row>
    <row r="26" spans="1:7" x14ac:dyDescent="0.35">
      <c r="A26" s="1" t="s">
        <v>1</v>
      </c>
      <c r="B26" s="1">
        <v>13345</v>
      </c>
      <c r="C26" s="1">
        <v>7102</v>
      </c>
      <c r="D26" s="1">
        <v>2172</v>
      </c>
      <c r="E26" s="1">
        <v>1020</v>
      </c>
      <c r="F26" s="1">
        <v>1916</v>
      </c>
      <c r="G26" s="1">
        <v>1135</v>
      </c>
    </row>
    <row r="27" spans="1:7" x14ac:dyDescent="0.35">
      <c r="A27" s="1" t="s">
        <v>257</v>
      </c>
      <c r="B27" s="1">
        <v>5807</v>
      </c>
      <c r="C27" s="1">
        <v>2079</v>
      </c>
      <c r="D27" s="1">
        <v>1396</v>
      </c>
      <c r="E27" s="1">
        <v>667</v>
      </c>
      <c r="F27" s="1">
        <v>1167</v>
      </c>
      <c r="G27" s="1">
        <v>498</v>
      </c>
    </row>
    <row r="28" spans="1:7" x14ac:dyDescent="0.35">
      <c r="A28" s="1" t="s">
        <v>258</v>
      </c>
      <c r="B28" s="1">
        <v>443</v>
      </c>
      <c r="C28" s="1">
        <v>316</v>
      </c>
      <c r="D28" s="1">
        <v>48</v>
      </c>
      <c r="E28" s="1">
        <v>26</v>
      </c>
      <c r="F28" s="1">
        <v>21</v>
      </c>
      <c r="G28" s="1">
        <v>32</v>
      </c>
    </row>
    <row r="29" spans="1:7" x14ac:dyDescent="0.35">
      <c r="A29" s="1" t="s">
        <v>259</v>
      </c>
      <c r="B29" s="1">
        <v>221</v>
      </c>
      <c r="C29" s="1">
        <v>48</v>
      </c>
      <c r="D29" s="1">
        <v>22</v>
      </c>
      <c r="E29" s="1">
        <v>59</v>
      </c>
      <c r="F29" s="1">
        <v>78</v>
      </c>
      <c r="G29" s="1">
        <v>14</v>
      </c>
    </row>
    <row r="30" spans="1:7" x14ac:dyDescent="0.35">
      <c r="A30" s="1" t="s">
        <v>260</v>
      </c>
      <c r="B30" s="1">
        <v>5703</v>
      </c>
      <c r="C30" s="1">
        <v>3893</v>
      </c>
      <c r="D30" s="1">
        <v>503</v>
      </c>
      <c r="E30" s="1">
        <v>238</v>
      </c>
      <c r="F30" s="1">
        <v>557</v>
      </c>
      <c r="G30" s="1">
        <v>512</v>
      </c>
    </row>
    <row r="31" spans="1:7" x14ac:dyDescent="0.35">
      <c r="A31" s="1" t="s">
        <v>261</v>
      </c>
      <c r="B31" s="1">
        <v>461</v>
      </c>
      <c r="C31" s="1">
        <v>394</v>
      </c>
      <c r="D31" s="1">
        <v>27</v>
      </c>
      <c r="E31" s="1">
        <v>4</v>
      </c>
      <c r="F31" s="1">
        <v>20</v>
      </c>
      <c r="G31" s="1">
        <v>16</v>
      </c>
    </row>
    <row r="32" spans="1:7" x14ac:dyDescent="0.35">
      <c r="A32" s="1" t="s">
        <v>262</v>
      </c>
      <c r="B32" s="1">
        <v>98</v>
      </c>
      <c r="C32" s="1">
        <v>84</v>
      </c>
      <c r="D32" s="1">
        <v>6</v>
      </c>
      <c r="E32" s="1">
        <v>1</v>
      </c>
      <c r="F32" s="1">
        <v>5</v>
      </c>
      <c r="G32" s="1">
        <v>2</v>
      </c>
    </row>
    <row r="33" spans="1:7" x14ac:dyDescent="0.35">
      <c r="A33" s="1" t="s">
        <v>263</v>
      </c>
      <c r="B33" s="1">
        <v>355</v>
      </c>
      <c r="C33" s="1">
        <v>118</v>
      </c>
      <c r="D33" s="1">
        <v>120</v>
      </c>
      <c r="E33" s="1">
        <v>9</v>
      </c>
      <c r="F33" s="1">
        <v>57</v>
      </c>
      <c r="G33" s="1">
        <v>51</v>
      </c>
    </row>
    <row r="34" spans="1:7" x14ac:dyDescent="0.35">
      <c r="A34" s="1" t="s">
        <v>151</v>
      </c>
      <c r="B34" s="1">
        <v>251</v>
      </c>
      <c r="C34" s="1">
        <v>168</v>
      </c>
      <c r="D34" s="1">
        <v>50</v>
      </c>
      <c r="E34" s="1">
        <v>16</v>
      </c>
      <c r="F34" s="1">
        <v>7</v>
      </c>
      <c r="G34" s="1">
        <v>10</v>
      </c>
    </row>
    <row r="35" spans="1:7" x14ac:dyDescent="0.35">
      <c r="A35" s="1" t="s">
        <v>264</v>
      </c>
      <c r="B35" s="1">
        <v>6</v>
      </c>
      <c r="C35" s="1">
        <v>2</v>
      </c>
      <c r="D35" s="1">
        <v>0</v>
      </c>
      <c r="E35" s="1">
        <v>0</v>
      </c>
      <c r="F35" s="1">
        <v>4</v>
      </c>
      <c r="G35" s="1">
        <v>0</v>
      </c>
    </row>
    <row r="36" spans="1:7" x14ac:dyDescent="0.35">
      <c r="A36" s="1" t="s">
        <v>265</v>
      </c>
    </row>
    <row r="37" spans="1:7" x14ac:dyDescent="0.35">
      <c r="A37" s="1" t="s">
        <v>1</v>
      </c>
      <c r="B37" s="1">
        <v>30264</v>
      </c>
      <c r="C37" s="1">
        <v>14795</v>
      </c>
      <c r="D37" s="1">
        <v>4797</v>
      </c>
      <c r="E37" s="1">
        <v>2490</v>
      </c>
      <c r="F37" s="1">
        <v>4993</v>
      </c>
      <c r="G37" s="1">
        <v>3189</v>
      </c>
    </row>
    <row r="38" spans="1:7" x14ac:dyDescent="0.35">
      <c r="A38" s="1" t="s">
        <v>266</v>
      </c>
      <c r="B38" s="1">
        <v>29922</v>
      </c>
      <c r="C38" s="1">
        <v>14717</v>
      </c>
      <c r="D38" s="1">
        <v>4620</v>
      </c>
      <c r="E38" s="1">
        <v>2485</v>
      </c>
      <c r="F38" s="1">
        <v>4917</v>
      </c>
      <c r="G38" s="1">
        <v>3183</v>
      </c>
    </row>
    <row r="39" spans="1:7" x14ac:dyDescent="0.35">
      <c r="A39" s="1" t="s">
        <v>267</v>
      </c>
      <c r="B39" s="1">
        <v>320</v>
      </c>
      <c r="C39" s="1">
        <v>59</v>
      </c>
      <c r="D39" s="1">
        <v>176</v>
      </c>
      <c r="E39" s="1">
        <v>4</v>
      </c>
      <c r="F39" s="1">
        <v>75</v>
      </c>
      <c r="G39" s="1">
        <v>6</v>
      </c>
    </row>
    <row r="40" spans="1:7" x14ac:dyDescent="0.35">
      <c r="A40" s="1" t="s">
        <v>268</v>
      </c>
      <c r="B40" s="1">
        <v>20</v>
      </c>
      <c r="C40" s="1">
        <v>18</v>
      </c>
      <c r="D40" s="1">
        <v>1</v>
      </c>
      <c r="E40" s="1">
        <v>1</v>
      </c>
      <c r="F40" s="1">
        <v>0</v>
      </c>
      <c r="G40" s="1">
        <v>0</v>
      </c>
    </row>
    <row r="41" spans="1:7" x14ac:dyDescent="0.35">
      <c r="A41" s="1" t="s">
        <v>143</v>
      </c>
      <c r="B41" s="1">
        <v>2</v>
      </c>
      <c r="C41" s="1">
        <v>1</v>
      </c>
      <c r="D41" s="1">
        <v>0</v>
      </c>
      <c r="E41" s="1">
        <v>0</v>
      </c>
      <c r="F41" s="1">
        <v>1</v>
      </c>
      <c r="G41" s="1">
        <v>0</v>
      </c>
    </row>
    <row r="42" spans="1:7" x14ac:dyDescent="0.35">
      <c r="A42" s="1" t="s">
        <v>23</v>
      </c>
    </row>
    <row r="43" spans="1:7" x14ac:dyDescent="0.35">
      <c r="A43" s="1" t="s">
        <v>1</v>
      </c>
      <c r="B43" s="1">
        <v>16920</v>
      </c>
      <c r="C43" s="1">
        <v>7693</v>
      </c>
      <c r="D43" s="1">
        <v>2625</v>
      </c>
      <c r="E43" s="1">
        <v>1470</v>
      </c>
      <c r="F43" s="1">
        <v>3078</v>
      </c>
      <c r="G43" s="1">
        <v>2054</v>
      </c>
    </row>
    <row r="44" spans="1:7" x14ac:dyDescent="0.35">
      <c r="A44" s="1" t="s">
        <v>266</v>
      </c>
      <c r="B44" s="1">
        <v>16738</v>
      </c>
      <c r="C44" s="1">
        <v>7646</v>
      </c>
      <c r="D44" s="1">
        <v>2530</v>
      </c>
      <c r="E44" s="1">
        <v>1467</v>
      </c>
      <c r="F44" s="1">
        <v>3045</v>
      </c>
      <c r="G44" s="1">
        <v>2050</v>
      </c>
    </row>
    <row r="45" spans="1:7" x14ac:dyDescent="0.35">
      <c r="A45" s="1" t="s">
        <v>267</v>
      </c>
      <c r="B45" s="1">
        <v>164</v>
      </c>
      <c r="C45" s="1">
        <v>31</v>
      </c>
      <c r="D45" s="1">
        <v>94</v>
      </c>
      <c r="E45" s="1">
        <v>2</v>
      </c>
      <c r="F45" s="1">
        <v>33</v>
      </c>
      <c r="G45" s="1">
        <v>4</v>
      </c>
    </row>
    <row r="46" spans="1:7" x14ac:dyDescent="0.35">
      <c r="A46" s="1" t="s">
        <v>268</v>
      </c>
      <c r="B46" s="1">
        <v>18</v>
      </c>
      <c r="C46" s="1">
        <v>16</v>
      </c>
      <c r="D46" s="1">
        <v>1</v>
      </c>
      <c r="E46" s="1">
        <v>1</v>
      </c>
      <c r="F46" s="1">
        <v>0</v>
      </c>
      <c r="G46" s="1">
        <v>0</v>
      </c>
    </row>
    <row r="47" spans="1:7" x14ac:dyDescent="0.35">
      <c r="A47" s="1" t="s">
        <v>143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</row>
    <row r="48" spans="1:7" x14ac:dyDescent="0.35">
      <c r="A48" s="1" t="s">
        <v>24</v>
      </c>
    </row>
    <row r="49" spans="1:7" x14ac:dyDescent="0.35">
      <c r="A49" s="1" t="s">
        <v>1</v>
      </c>
      <c r="B49" s="1">
        <v>13344</v>
      </c>
      <c r="C49" s="1">
        <v>7102</v>
      </c>
      <c r="D49" s="1">
        <v>2172</v>
      </c>
      <c r="E49" s="1">
        <v>1020</v>
      </c>
      <c r="F49" s="1">
        <v>1915</v>
      </c>
      <c r="G49" s="1">
        <v>1135</v>
      </c>
    </row>
    <row r="50" spans="1:7" x14ac:dyDescent="0.35">
      <c r="A50" s="1" t="s">
        <v>266</v>
      </c>
      <c r="B50" s="1">
        <v>13184</v>
      </c>
      <c r="C50" s="1">
        <v>7071</v>
      </c>
      <c r="D50" s="1">
        <v>2090</v>
      </c>
      <c r="E50" s="1">
        <v>1018</v>
      </c>
      <c r="F50" s="1">
        <v>1872</v>
      </c>
      <c r="G50" s="1">
        <v>1133</v>
      </c>
    </row>
    <row r="51" spans="1:7" x14ac:dyDescent="0.35">
      <c r="A51" s="1" t="s">
        <v>267</v>
      </c>
      <c r="B51" s="1">
        <v>156</v>
      </c>
      <c r="C51" s="1">
        <v>28</v>
      </c>
      <c r="D51" s="1">
        <v>82</v>
      </c>
      <c r="E51" s="1">
        <v>2</v>
      </c>
      <c r="F51" s="1">
        <v>42</v>
      </c>
      <c r="G51" s="1">
        <v>2</v>
      </c>
    </row>
    <row r="52" spans="1:7" x14ac:dyDescent="0.35">
      <c r="A52" s="1" t="s">
        <v>268</v>
      </c>
      <c r="B52" s="1">
        <v>2</v>
      </c>
      <c r="C52" s="1">
        <v>2</v>
      </c>
      <c r="D52" s="1">
        <v>0</v>
      </c>
      <c r="E52" s="1">
        <v>0</v>
      </c>
      <c r="F52" s="1">
        <v>0</v>
      </c>
      <c r="G52" s="1">
        <v>0</v>
      </c>
    </row>
    <row r="53" spans="1:7" x14ac:dyDescent="0.35">
      <c r="A53" s="1" t="s">
        <v>143</v>
      </c>
      <c r="B53" s="1">
        <v>2</v>
      </c>
      <c r="C53" s="1">
        <v>1</v>
      </c>
      <c r="D53" s="1">
        <v>0</v>
      </c>
      <c r="E53" s="1">
        <v>0</v>
      </c>
      <c r="F53" s="1">
        <v>1</v>
      </c>
      <c r="G53" s="1">
        <v>0</v>
      </c>
    </row>
    <row r="54" spans="1:7" x14ac:dyDescent="0.35">
      <c r="A54" s="41" t="s">
        <v>25</v>
      </c>
      <c r="B54" s="41"/>
      <c r="C54" s="41"/>
      <c r="D54" s="41"/>
      <c r="E54" s="41"/>
      <c r="F54" s="41"/>
      <c r="G54" s="41"/>
    </row>
  </sheetData>
  <mergeCells count="1">
    <mergeCell ref="A54:G54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C3894-5269-4B91-9D25-959EA05DDC42}">
  <dimension ref="A1:G48"/>
  <sheetViews>
    <sheetView view="pageBreakPreview" topLeftCell="A22" zoomScale="125" zoomScaleSheetLayoutView="125" workbookViewId="0">
      <selection activeCell="A48" sqref="A48:G48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269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270</v>
      </c>
    </row>
    <row r="4" spans="1:7" x14ac:dyDescent="0.35">
      <c r="A4" s="1" t="s">
        <v>1</v>
      </c>
      <c r="B4" s="1">
        <v>30266</v>
      </c>
      <c r="C4" s="1">
        <v>14795</v>
      </c>
      <c r="D4" s="1">
        <v>4797</v>
      </c>
      <c r="E4" s="1">
        <v>2490</v>
      </c>
      <c r="F4" s="1">
        <v>4994</v>
      </c>
      <c r="G4" s="1">
        <v>3190</v>
      </c>
    </row>
    <row r="5" spans="1:7" x14ac:dyDescent="0.35">
      <c r="A5" s="1" t="s">
        <v>271</v>
      </c>
      <c r="B5" s="1">
        <v>16060</v>
      </c>
      <c r="C5" s="1">
        <v>10959</v>
      </c>
      <c r="D5" s="1">
        <v>1534</v>
      </c>
      <c r="E5" s="1">
        <v>750</v>
      </c>
      <c r="F5" s="1">
        <v>1499</v>
      </c>
      <c r="G5" s="1">
        <v>1318</v>
      </c>
    </row>
    <row r="6" spans="1:7" x14ac:dyDescent="0.35">
      <c r="A6" s="1" t="s">
        <v>272</v>
      </c>
      <c r="B6" s="1">
        <v>425</v>
      </c>
      <c r="C6" s="1">
        <v>251</v>
      </c>
      <c r="D6" s="1">
        <v>22</v>
      </c>
      <c r="E6" s="1">
        <v>9</v>
      </c>
      <c r="F6" s="1">
        <v>12</v>
      </c>
      <c r="G6" s="1">
        <v>131</v>
      </c>
    </row>
    <row r="7" spans="1:7" x14ac:dyDescent="0.35">
      <c r="A7" s="1" t="s">
        <v>273</v>
      </c>
      <c r="B7" s="1">
        <v>337</v>
      </c>
      <c r="C7" s="1">
        <v>261</v>
      </c>
      <c r="D7" s="1">
        <v>26</v>
      </c>
      <c r="E7" s="1">
        <v>9</v>
      </c>
      <c r="F7" s="1">
        <v>8</v>
      </c>
      <c r="G7" s="1">
        <v>33</v>
      </c>
    </row>
    <row r="8" spans="1:7" x14ac:dyDescent="0.35">
      <c r="A8" s="1" t="s">
        <v>274</v>
      </c>
      <c r="B8" s="1">
        <v>11339</v>
      </c>
      <c r="C8" s="1">
        <v>2819</v>
      </c>
      <c r="D8" s="1">
        <v>2624</v>
      </c>
      <c r="E8" s="1">
        <v>1479</v>
      </c>
      <c r="F8" s="1">
        <v>3009</v>
      </c>
      <c r="G8" s="1">
        <v>1408</v>
      </c>
    </row>
    <row r="9" spans="1:7" x14ac:dyDescent="0.35">
      <c r="A9" s="1" t="s">
        <v>275</v>
      </c>
      <c r="B9" s="1">
        <v>2105</v>
      </c>
      <c r="C9" s="1">
        <v>505</v>
      </c>
      <c r="D9" s="1">
        <v>591</v>
      </c>
      <c r="E9" s="1">
        <v>243</v>
      </c>
      <c r="F9" s="1">
        <v>466</v>
      </c>
      <c r="G9" s="1">
        <v>300</v>
      </c>
    </row>
    <row r="10" spans="1:7" x14ac:dyDescent="0.35">
      <c r="A10" s="1" t="s">
        <v>23</v>
      </c>
    </row>
    <row r="11" spans="1:7" x14ac:dyDescent="0.35">
      <c r="A11" s="1" t="s">
        <v>1</v>
      </c>
      <c r="B11" s="1">
        <v>16921</v>
      </c>
      <c r="C11" s="1">
        <v>7693</v>
      </c>
      <c r="D11" s="1">
        <v>2625</v>
      </c>
      <c r="E11" s="1">
        <v>1470</v>
      </c>
      <c r="F11" s="1">
        <v>3078</v>
      </c>
      <c r="G11" s="1">
        <v>2055</v>
      </c>
    </row>
    <row r="12" spans="1:7" x14ac:dyDescent="0.35">
      <c r="A12" s="1" t="s">
        <v>271</v>
      </c>
      <c r="B12" s="1">
        <v>8853</v>
      </c>
      <c r="C12" s="1">
        <v>6146</v>
      </c>
      <c r="D12" s="1">
        <v>798</v>
      </c>
      <c r="E12" s="1">
        <v>392</v>
      </c>
      <c r="F12" s="1">
        <v>752</v>
      </c>
      <c r="G12" s="1">
        <v>765</v>
      </c>
    </row>
    <row r="13" spans="1:7" x14ac:dyDescent="0.35">
      <c r="A13" s="1" t="s">
        <v>272</v>
      </c>
      <c r="B13" s="1">
        <v>243</v>
      </c>
      <c r="C13" s="1">
        <v>148</v>
      </c>
      <c r="D13" s="1">
        <v>13</v>
      </c>
      <c r="E13" s="1">
        <v>6</v>
      </c>
      <c r="F13" s="1">
        <v>2</v>
      </c>
      <c r="G13" s="1">
        <v>74</v>
      </c>
    </row>
    <row r="14" spans="1:7" x14ac:dyDescent="0.35">
      <c r="A14" s="1" t="s">
        <v>273</v>
      </c>
      <c r="B14" s="1">
        <v>192</v>
      </c>
      <c r="C14" s="1">
        <v>152</v>
      </c>
      <c r="D14" s="1">
        <v>11</v>
      </c>
      <c r="E14" s="1">
        <v>6</v>
      </c>
      <c r="F14" s="1">
        <v>5</v>
      </c>
      <c r="G14" s="1">
        <v>18</v>
      </c>
    </row>
    <row r="15" spans="1:7" x14ac:dyDescent="0.35">
      <c r="A15" s="1" t="s">
        <v>274</v>
      </c>
      <c r="B15" s="1">
        <v>6529</v>
      </c>
      <c r="C15" s="1">
        <v>1013</v>
      </c>
      <c r="D15" s="1">
        <v>1506</v>
      </c>
      <c r="E15" s="1">
        <v>950</v>
      </c>
      <c r="F15" s="1">
        <v>2059</v>
      </c>
      <c r="G15" s="1">
        <v>1001</v>
      </c>
    </row>
    <row r="16" spans="1:7" x14ac:dyDescent="0.35">
      <c r="A16" s="1" t="s">
        <v>275</v>
      </c>
      <c r="B16" s="1">
        <v>1104</v>
      </c>
      <c r="C16" s="1">
        <v>234</v>
      </c>
      <c r="D16" s="1">
        <v>297</v>
      </c>
      <c r="E16" s="1">
        <v>116</v>
      </c>
      <c r="F16" s="1">
        <v>260</v>
      </c>
      <c r="G16" s="1">
        <v>197</v>
      </c>
    </row>
    <row r="17" spans="1:7" x14ac:dyDescent="0.35">
      <c r="A17" s="1" t="s">
        <v>24</v>
      </c>
    </row>
    <row r="18" spans="1:7" x14ac:dyDescent="0.35">
      <c r="A18" s="1" t="s">
        <v>1</v>
      </c>
      <c r="B18" s="1">
        <v>13345</v>
      </c>
      <c r="C18" s="1">
        <v>7102</v>
      </c>
      <c r="D18" s="1">
        <v>2172</v>
      </c>
      <c r="E18" s="1">
        <v>1020</v>
      </c>
      <c r="F18" s="1">
        <v>1916</v>
      </c>
      <c r="G18" s="1">
        <v>1135</v>
      </c>
    </row>
    <row r="19" spans="1:7" x14ac:dyDescent="0.35">
      <c r="A19" s="1" t="s">
        <v>271</v>
      </c>
      <c r="B19" s="1">
        <v>7207</v>
      </c>
      <c r="C19" s="1">
        <v>4813</v>
      </c>
      <c r="D19" s="1">
        <v>736</v>
      </c>
      <c r="E19" s="1">
        <v>358</v>
      </c>
      <c r="F19" s="1">
        <v>747</v>
      </c>
      <c r="G19" s="1">
        <v>553</v>
      </c>
    </row>
    <row r="20" spans="1:7" x14ac:dyDescent="0.35">
      <c r="A20" s="1" t="s">
        <v>272</v>
      </c>
      <c r="B20" s="1">
        <v>182</v>
      </c>
      <c r="C20" s="1">
        <v>103</v>
      </c>
      <c r="D20" s="1">
        <v>9</v>
      </c>
      <c r="E20" s="1">
        <v>3</v>
      </c>
      <c r="F20" s="1">
        <v>10</v>
      </c>
      <c r="G20" s="1">
        <v>57</v>
      </c>
    </row>
    <row r="21" spans="1:7" x14ac:dyDescent="0.35">
      <c r="A21" s="1" t="s">
        <v>273</v>
      </c>
      <c r="B21" s="1">
        <v>145</v>
      </c>
      <c r="C21" s="1">
        <v>109</v>
      </c>
      <c r="D21" s="1">
        <v>15</v>
      </c>
      <c r="E21" s="1">
        <v>3</v>
      </c>
      <c r="F21" s="1">
        <v>3</v>
      </c>
      <c r="G21" s="1">
        <v>15</v>
      </c>
    </row>
    <row r="22" spans="1:7" x14ac:dyDescent="0.35">
      <c r="A22" s="1" t="s">
        <v>274</v>
      </c>
      <c r="B22" s="1">
        <v>4810</v>
      </c>
      <c r="C22" s="1">
        <v>1806</v>
      </c>
      <c r="D22" s="1">
        <v>1118</v>
      </c>
      <c r="E22" s="1">
        <v>529</v>
      </c>
      <c r="F22" s="1">
        <v>950</v>
      </c>
      <c r="G22" s="1">
        <v>407</v>
      </c>
    </row>
    <row r="23" spans="1:7" x14ac:dyDescent="0.35">
      <c r="A23" s="1" t="s">
        <v>275</v>
      </c>
      <c r="B23" s="1">
        <v>1001</v>
      </c>
      <c r="C23" s="1">
        <v>271</v>
      </c>
      <c r="D23" s="1">
        <v>294</v>
      </c>
      <c r="E23" s="1">
        <v>127</v>
      </c>
      <c r="F23" s="1">
        <v>206</v>
      </c>
      <c r="G23" s="1">
        <v>103</v>
      </c>
    </row>
    <row r="24" spans="1:7" x14ac:dyDescent="0.35">
      <c r="A24" s="1" t="s">
        <v>276</v>
      </c>
    </row>
    <row r="25" spans="1:7" x14ac:dyDescent="0.35">
      <c r="A25" s="1" t="s">
        <v>1</v>
      </c>
      <c r="B25" s="1">
        <v>16485</v>
      </c>
      <c r="C25" s="1">
        <v>11210</v>
      </c>
      <c r="D25" s="1">
        <v>1556</v>
      </c>
      <c r="E25" s="1">
        <v>759</v>
      </c>
      <c r="F25" s="1">
        <v>1511</v>
      </c>
      <c r="G25" s="1">
        <v>1449</v>
      </c>
    </row>
    <row r="26" spans="1:7" x14ac:dyDescent="0.35">
      <c r="A26" s="1" t="s">
        <v>277</v>
      </c>
      <c r="B26" s="1">
        <v>9507</v>
      </c>
      <c r="C26" s="1">
        <v>5943</v>
      </c>
      <c r="D26" s="1">
        <v>1015</v>
      </c>
      <c r="E26" s="1">
        <v>511</v>
      </c>
      <c r="F26" s="1">
        <v>1104</v>
      </c>
      <c r="G26" s="1">
        <v>934</v>
      </c>
    </row>
    <row r="27" spans="1:7" x14ac:dyDescent="0.35">
      <c r="A27" s="1" t="s">
        <v>278</v>
      </c>
      <c r="B27" s="1">
        <v>129</v>
      </c>
      <c r="C27" s="1">
        <v>25</v>
      </c>
      <c r="D27" s="1">
        <v>40</v>
      </c>
      <c r="E27" s="1">
        <v>36</v>
      </c>
      <c r="F27" s="1">
        <v>27</v>
      </c>
      <c r="G27" s="1">
        <v>1</v>
      </c>
    </row>
    <row r="28" spans="1:7" x14ac:dyDescent="0.35">
      <c r="A28" s="1" t="s">
        <v>279</v>
      </c>
      <c r="B28" s="1">
        <v>4215</v>
      </c>
      <c r="C28" s="1">
        <v>3561</v>
      </c>
      <c r="D28" s="1">
        <v>236</v>
      </c>
      <c r="E28" s="1">
        <v>45</v>
      </c>
      <c r="F28" s="1">
        <v>82</v>
      </c>
      <c r="G28" s="1">
        <v>291</v>
      </c>
    </row>
    <row r="29" spans="1:7" x14ac:dyDescent="0.35">
      <c r="A29" s="1" t="s">
        <v>280</v>
      </c>
      <c r="B29" s="1">
        <v>2246</v>
      </c>
      <c r="C29" s="1">
        <v>1460</v>
      </c>
      <c r="D29" s="1">
        <v>224</v>
      </c>
      <c r="E29" s="1">
        <v>136</v>
      </c>
      <c r="F29" s="1">
        <v>233</v>
      </c>
      <c r="G29" s="1">
        <v>193</v>
      </c>
    </row>
    <row r="30" spans="1:7" x14ac:dyDescent="0.35">
      <c r="A30" s="1" t="s">
        <v>281</v>
      </c>
      <c r="B30" s="1">
        <v>223</v>
      </c>
      <c r="C30" s="1">
        <v>79</v>
      </c>
      <c r="D30" s="1">
        <v>34</v>
      </c>
      <c r="E30" s="1">
        <v>22</v>
      </c>
      <c r="F30" s="1">
        <v>60</v>
      </c>
      <c r="G30" s="1">
        <v>28</v>
      </c>
    </row>
    <row r="31" spans="1:7" x14ac:dyDescent="0.35">
      <c r="A31" s="1" t="s">
        <v>282</v>
      </c>
      <c r="B31" s="1">
        <v>156</v>
      </c>
      <c r="C31" s="1">
        <v>135</v>
      </c>
      <c r="D31" s="1">
        <v>5</v>
      </c>
      <c r="E31" s="1">
        <v>9</v>
      </c>
      <c r="F31" s="1">
        <v>5</v>
      </c>
      <c r="G31" s="1">
        <v>2</v>
      </c>
    </row>
    <row r="32" spans="1:7" x14ac:dyDescent="0.35">
      <c r="A32" s="1" t="s">
        <v>23</v>
      </c>
    </row>
    <row r="33" spans="1:7" x14ac:dyDescent="0.35">
      <c r="A33" s="1" t="s">
        <v>1</v>
      </c>
      <c r="B33" s="1">
        <v>9096</v>
      </c>
      <c r="C33" s="1">
        <v>6294</v>
      </c>
      <c r="D33" s="1">
        <v>811</v>
      </c>
      <c r="E33" s="1">
        <v>398</v>
      </c>
      <c r="F33" s="1">
        <v>754</v>
      </c>
      <c r="G33" s="1">
        <v>839</v>
      </c>
    </row>
    <row r="34" spans="1:7" x14ac:dyDescent="0.35">
      <c r="A34" s="1" t="s">
        <v>277</v>
      </c>
      <c r="B34" s="1">
        <v>4727</v>
      </c>
      <c r="C34" s="1">
        <v>3012</v>
      </c>
      <c r="D34" s="1">
        <v>437</v>
      </c>
      <c r="E34" s="1">
        <v>246</v>
      </c>
      <c r="F34" s="1">
        <v>501</v>
      </c>
      <c r="G34" s="1">
        <v>531</v>
      </c>
    </row>
    <row r="35" spans="1:7" x14ac:dyDescent="0.35">
      <c r="A35" s="1" t="s">
        <v>278</v>
      </c>
      <c r="B35" s="1">
        <v>96</v>
      </c>
      <c r="C35" s="1">
        <v>15</v>
      </c>
      <c r="D35" s="1">
        <v>32</v>
      </c>
      <c r="E35" s="1">
        <v>27</v>
      </c>
      <c r="F35" s="1">
        <v>21</v>
      </c>
      <c r="G35" s="1">
        <v>1</v>
      </c>
    </row>
    <row r="36" spans="1:7" x14ac:dyDescent="0.35">
      <c r="A36" s="1" t="s">
        <v>279</v>
      </c>
      <c r="B36" s="1">
        <v>2663</v>
      </c>
      <c r="C36" s="1">
        <v>2270</v>
      </c>
      <c r="D36" s="1">
        <v>149</v>
      </c>
      <c r="E36" s="1">
        <v>27</v>
      </c>
      <c r="F36" s="1">
        <v>49</v>
      </c>
      <c r="G36" s="1">
        <v>168</v>
      </c>
    </row>
    <row r="37" spans="1:7" x14ac:dyDescent="0.35">
      <c r="A37" s="1" t="s">
        <v>280</v>
      </c>
      <c r="B37" s="1">
        <v>1393</v>
      </c>
      <c r="C37" s="1">
        <v>889</v>
      </c>
      <c r="D37" s="1">
        <v>164</v>
      </c>
      <c r="E37" s="1">
        <v>81</v>
      </c>
      <c r="F37" s="1">
        <v>143</v>
      </c>
      <c r="G37" s="1">
        <v>116</v>
      </c>
    </row>
    <row r="38" spans="1:7" x14ac:dyDescent="0.35">
      <c r="A38" s="1" t="s">
        <v>281</v>
      </c>
      <c r="B38" s="1">
        <v>129</v>
      </c>
      <c r="C38" s="1">
        <v>34</v>
      </c>
      <c r="D38" s="1">
        <v>23</v>
      </c>
      <c r="E38" s="1">
        <v>11</v>
      </c>
      <c r="F38" s="1">
        <v>39</v>
      </c>
      <c r="G38" s="1">
        <v>22</v>
      </c>
    </row>
    <row r="39" spans="1:7" x14ac:dyDescent="0.35">
      <c r="A39" s="1" t="s">
        <v>282</v>
      </c>
      <c r="B39" s="1">
        <v>83</v>
      </c>
      <c r="C39" s="1">
        <v>70</v>
      </c>
      <c r="D39" s="1">
        <v>5</v>
      </c>
      <c r="E39" s="1">
        <v>6</v>
      </c>
      <c r="F39" s="1">
        <v>1</v>
      </c>
      <c r="G39" s="1">
        <v>1</v>
      </c>
    </row>
    <row r="40" spans="1:7" x14ac:dyDescent="0.35">
      <c r="A40" s="1" t="s">
        <v>24</v>
      </c>
    </row>
    <row r="41" spans="1:7" x14ac:dyDescent="0.35">
      <c r="A41" s="1" t="s">
        <v>1</v>
      </c>
      <c r="B41" s="1">
        <v>7389</v>
      </c>
      <c r="C41" s="1">
        <v>4916</v>
      </c>
      <c r="D41" s="1">
        <v>745</v>
      </c>
      <c r="E41" s="1">
        <v>361</v>
      </c>
      <c r="F41" s="1">
        <v>757</v>
      </c>
      <c r="G41" s="1">
        <v>610</v>
      </c>
    </row>
    <row r="42" spans="1:7" x14ac:dyDescent="0.35">
      <c r="A42" s="1" t="s">
        <v>277</v>
      </c>
      <c r="B42" s="1">
        <v>4780</v>
      </c>
      <c r="C42" s="1">
        <v>2931</v>
      </c>
      <c r="D42" s="1">
        <v>578</v>
      </c>
      <c r="E42" s="1">
        <v>265</v>
      </c>
      <c r="F42" s="1">
        <v>603</v>
      </c>
      <c r="G42" s="1">
        <v>403</v>
      </c>
    </row>
    <row r="43" spans="1:7" x14ac:dyDescent="0.35">
      <c r="A43" s="1" t="s">
        <v>278</v>
      </c>
      <c r="B43" s="1">
        <v>33</v>
      </c>
      <c r="C43" s="1">
        <v>10</v>
      </c>
      <c r="D43" s="1">
        <v>8</v>
      </c>
      <c r="E43" s="1">
        <v>9</v>
      </c>
      <c r="F43" s="1">
        <v>6</v>
      </c>
      <c r="G43" s="1">
        <v>0</v>
      </c>
    </row>
    <row r="44" spans="1:7" x14ac:dyDescent="0.35">
      <c r="A44" s="1" t="s">
        <v>279</v>
      </c>
      <c r="B44" s="1">
        <v>1552</v>
      </c>
      <c r="C44" s="1">
        <v>1291</v>
      </c>
      <c r="D44" s="1">
        <v>87</v>
      </c>
      <c r="E44" s="1">
        <v>18</v>
      </c>
      <c r="F44" s="1">
        <v>33</v>
      </c>
      <c r="G44" s="1">
        <v>123</v>
      </c>
    </row>
    <row r="45" spans="1:7" x14ac:dyDescent="0.35">
      <c r="A45" s="1" t="s">
        <v>280</v>
      </c>
      <c r="B45" s="1">
        <v>853</v>
      </c>
      <c r="C45" s="1">
        <v>571</v>
      </c>
      <c r="D45" s="1">
        <v>60</v>
      </c>
      <c r="E45" s="1">
        <v>55</v>
      </c>
      <c r="F45" s="1">
        <v>90</v>
      </c>
      <c r="G45" s="1">
        <v>77</v>
      </c>
    </row>
    <row r="46" spans="1:7" x14ac:dyDescent="0.35">
      <c r="A46" s="1" t="s">
        <v>281</v>
      </c>
      <c r="B46" s="1">
        <v>94</v>
      </c>
      <c r="C46" s="1">
        <v>45</v>
      </c>
      <c r="D46" s="1">
        <v>11</v>
      </c>
      <c r="E46" s="1">
        <v>11</v>
      </c>
      <c r="F46" s="1">
        <v>21</v>
      </c>
      <c r="G46" s="1">
        <v>6</v>
      </c>
    </row>
    <row r="47" spans="1:7" x14ac:dyDescent="0.35">
      <c r="A47" s="1" t="s">
        <v>282</v>
      </c>
      <c r="B47" s="1">
        <v>73</v>
      </c>
      <c r="C47" s="1">
        <v>65</v>
      </c>
      <c r="D47" s="1">
        <v>0</v>
      </c>
      <c r="E47" s="1">
        <v>3</v>
      </c>
      <c r="F47" s="1">
        <v>4</v>
      </c>
      <c r="G47" s="1">
        <v>1</v>
      </c>
    </row>
    <row r="48" spans="1:7" x14ac:dyDescent="0.35">
      <c r="A48" s="41" t="s">
        <v>25</v>
      </c>
      <c r="B48" s="41"/>
      <c r="C48" s="41"/>
      <c r="D48" s="41"/>
      <c r="E48" s="41"/>
      <c r="F48" s="41"/>
      <c r="G48" s="41"/>
    </row>
  </sheetData>
  <mergeCells count="1">
    <mergeCell ref="A48:G48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59B32-975B-4B6E-9329-ADC8B52D087F}">
  <dimension ref="A1:G72"/>
  <sheetViews>
    <sheetView view="pageBreakPreview" topLeftCell="A40" zoomScale="125" zoomScaleSheetLayoutView="125" workbookViewId="0">
      <selection activeCell="A72" sqref="A72:G72"/>
    </sheetView>
  </sheetViews>
  <sheetFormatPr defaultColWidth="9.35546875" defaultRowHeight="9.15" customHeight="1" x14ac:dyDescent="0.35"/>
  <cols>
    <col min="1" max="1" width="28" style="3" customWidth="1"/>
    <col min="2" max="7" width="15.140625" style="1" customWidth="1"/>
    <col min="8" max="16384" width="9.35546875" style="1"/>
  </cols>
  <sheetData>
    <row r="1" spans="1:7" ht="9.15" customHeight="1" x14ac:dyDescent="0.35">
      <c r="A1" s="3" t="s">
        <v>283</v>
      </c>
    </row>
    <row r="2" spans="1:7" ht="9.15" customHeight="1" x14ac:dyDescent="0.35">
      <c r="A2" s="29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ht="9.15" customHeight="1" x14ac:dyDescent="0.35">
      <c r="A3" s="3" t="s">
        <v>284</v>
      </c>
    </row>
    <row r="4" spans="1:7" ht="9.15" customHeight="1" x14ac:dyDescent="0.35">
      <c r="A4" s="3" t="s">
        <v>1</v>
      </c>
      <c r="B4" s="1">
        <v>30267</v>
      </c>
      <c r="C4" s="1">
        <v>14795</v>
      </c>
      <c r="D4" s="1">
        <v>4797</v>
      </c>
      <c r="E4" s="1">
        <v>2490</v>
      </c>
      <c r="F4" s="1">
        <v>4995</v>
      </c>
      <c r="G4" s="1">
        <v>3190</v>
      </c>
    </row>
    <row r="5" spans="1:7" ht="9.15" customHeight="1" x14ac:dyDescent="0.35">
      <c r="A5" s="3" t="s">
        <v>209</v>
      </c>
      <c r="B5" s="1">
        <v>10598</v>
      </c>
      <c r="C5" s="1">
        <v>2932</v>
      </c>
      <c r="D5" s="1">
        <v>2610</v>
      </c>
      <c r="E5" s="1">
        <v>1314</v>
      </c>
      <c r="F5" s="1">
        <v>2504</v>
      </c>
      <c r="G5" s="1">
        <v>1238</v>
      </c>
    </row>
    <row r="6" spans="1:7" ht="9.15" customHeight="1" x14ac:dyDescent="0.35">
      <c r="A6" s="3" t="s">
        <v>210</v>
      </c>
      <c r="B6" s="1">
        <v>5064</v>
      </c>
      <c r="C6" s="1">
        <v>1605</v>
      </c>
      <c r="D6" s="1">
        <v>1084</v>
      </c>
      <c r="E6" s="1">
        <v>532</v>
      </c>
      <c r="F6" s="1">
        <v>1220</v>
      </c>
      <c r="G6" s="1">
        <v>623</v>
      </c>
    </row>
    <row r="7" spans="1:7" ht="9.15" customHeight="1" x14ac:dyDescent="0.35">
      <c r="A7" s="3" t="s">
        <v>211</v>
      </c>
      <c r="B7" s="1">
        <v>5880</v>
      </c>
      <c r="C7" s="1">
        <v>3686</v>
      </c>
      <c r="D7" s="1">
        <v>532</v>
      </c>
      <c r="E7" s="1">
        <v>272</v>
      </c>
      <c r="F7" s="1">
        <v>799</v>
      </c>
      <c r="G7" s="1">
        <v>591</v>
      </c>
    </row>
    <row r="8" spans="1:7" ht="9.15" customHeight="1" x14ac:dyDescent="0.35">
      <c r="A8" s="3">
        <v>40</v>
      </c>
      <c r="B8" s="1">
        <v>2971</v>
      </c>
      <c r="C8" s="1">
        <v>2092</v>
      </c>
      <c r="D8" s="1">
        <v>263</v>
      </c>
      <c r="E8" s="1">
        <v>128</v>
      </c>
      <c r="F8" s="1">
        <v>205</v>
      </c>
      <c r="G8" s="1">
        <v>283</v>
      </c>
    </row>
    <row r="9" spans="1:7" ht="9.15" customHeight="1" x14ac:dyDescent="0.35">
      <c r="A9" s="3" t="s">
        <v>212</v>
      </c>
      <c r="B9" s="1">
        <v>4168</v>
      </c>
      <c r="C9" s="1">
        <v>3220</v>
      </c>
      <c r="D9" s="1">
        <v>225</v>
      </c>
      <c r="E9" s="1">
        <v>158</v>
      </c>
      <c r="F9" s="1">
        <v>204</v>
      </c>
      <c r="G9" s="1">
        <v>361</v>
      </c>
    </row>
    <row r="10" spans="1:7" ht="9.15" customHeight="1" x14ac:dyDescent="0.35">
      <c r="A10" s="3" t="s">
        <v>213</v>
      </c>
      <c r="B10" s="1">
        <v>1586</v>
      </c>
      <c r="C10" s="1">
        <v>1260</v>
      </c>
      <c r="D10" s="1">
        <v>83</v>
      </c>
      <c r="E10" s="1">
        <v>86</v>
      </c>
      <c r="F10" s="1">
        <v>63</v>
      </c>
      <c r="G10" s="1">
        <v>94</v>
      </c>
    </row>
    <row r="11" spans="1:7" ht="9.15" customHeight="1" x14ac:dyDescent="0.35">
      <c r="A11" s="3" t="s">
        <v>285</v>
      </c>
      <c r="B11" s="2">
        <v>27.3</v>
      </c>
      <c r="C11" s="2">
        <v>34.9</v>
      </c>
      <c r="D11" s="2">
        <v>18.2</v>
      </c>
      <c r="E11" s="2">
        <v>20</v>
      </c>
      <c r="F11" s="2">
        <v>18.8</v>
      </c>
      <c r="G11" s="2">
        <v>24.6</v>
      </c>
    </row>
    <row r="12" spans="1:7" ht="9.15" customHeight="1" x14ac:dyDescent="0.35">
      <c r="A12" s="3" t="s">
        <v>22</v>
      </c>
      <c r="B12" s="2">
        <v>28.4</v>
      </c>
      <c r="C12" s="2">
        <v>37.799999999999997</v>
      </c>
      <c r="D12" s="2">
        <v>13.9</v>
      </c>
      <c r="E12" s="2">
        <v>14.3</v>
      </c>
      <c r="F12" s="2">
        <v>15</v>
      </c>
      <c r="G12" s="2">
        <v>23.6</v>
      </c>
    </row>
    <row r="13" spans="1:7" ht="9.15" customHeight="1" x14ac:dyDescent="0.35">
      <c r="A13" s="3" t="s">
        <v>23</v>
      </c>
    </row>
    <row r="14" spans="1:7" ht="9.15" customHeight="1" x14ac:dyDescent="0.35">
      <c r="A14" s="3" t="s">
        <v>1</v>
      </c>
      <c r="B14" s="1">
        <v>16922</v>
      </c>
      <c r="C14" s="1">
        <v>7693</v>
      </c>
      <c r="D14" s="1">
        <v>2625</v>
      </c>
      <c r="E14" s="1">
        <v>1470</v>
      </c>
      <c r="F14" s="1">
        <v>3079</v>
      </c>
      <c r="G14" s="1">
        <v>2055</v>
      </c>
    </row>
    <row r="15" spans="1:7" ht="9.15" customHeight="1" x14ac:dyDescent="0.35">
      <c r="A15" s="3" t="s">
        <v>209</v>
      </c>
      <c r="B15" s="1">
        <v>5947</v>
      </c>
      <c r="C15" s="1">
        <v>1208</v>
      </c>
      <c r="D15" s="1">
        <v>1484</v>
      </c>
      <c r="E15" s="1">
        <v>781</v>
      </c>
      <c r="F15" s="1">
        <v>1640</v>
      </c>
      <c r="G15" s="1">
        <v>834</v>
      </c>
    </row>
    <row r="16" spans="1:7" ht="9.15" customHeight="1" x14ac:dyDescent="0.35">
      <c r="A16" s="3" t="s">
        <v>210</v>
      </c>
      <c r="B16" s="1">
        <v>2876</v>
      </c>
      <c r="C16" s="1">
        <v>803</v>
      </c>
      <c r="D16" s="1">
        <v>579</v>
      </c>
      <c r="E16" s="1">
        <v>322</v>
      </c>
      <c r="F16" s="1">
        <v>753</v>
      </c>
      <c r="G16" s="1">
        <v>419</v>
      </c>
    </row>
    <row r="17" spans="1:7" ht="9.15" customHeight="1" x14ac:dyDescent="0.35">
      <c r="A17" s="3" t="s">
        <v>211</v>
      </c>
      <c r="B17" s="1">
        <v>3067</v>
      </c>
      <c r="C17" s="1">
        <v>1854</v>
      </c>
      <c r="D17" s="1">
        <v>257</v>
      </c>
      <c r="E17" s="1">
        <v>141</v>
      </c>
      <c r="F17" s="1">
        <v>451</v>
      </c>
      <c r="G17" s="1">
        <v>364</v>
      </c>
    </row>
    <row r="18" spans="1:7" ht="9.15" customHeight="1" x14ac:dyDescent="0.35">
      <c r="A18" s="3">
        <v>40</v>
      </c>
      <c r="B18" s="1">
        <v>1540</v>
      </c>
      <c r="C18" s="1">
        <v>1090</v>
      </c>
      <c r="D18" s="1">
        <v>134</v>
      </c>
      <c r="E18" s="1">
        <v>66</v>
      </c>
      <c r="F18" s="1">
        <v>90</v>
      </c>
      <c r="G18" s="1">
        <v>160</v>
      </c>
    </row>
    <row r="19" spans="1:7" ht="9.15" customHeight="1" x14ac:dyDescent="0.35">
      <c r="A19" s="3" t="s">
        <v>212</v>
      </c>
      <c r="B19" s="1">
        <v>2509</v>
      </c>
      <c r="C19" s="1">
        <v>1952</v>
      </c>
      <c r="D19" s="1">
        <v>130</v>
      </c>
      <c r="E19" s="1">
        <v>97</v>
      </c>
      <c r="F19" s="1">
        <v>113</v>
      </c>
      <c r="G19" s="1">
        <v>217</v>
      </c>
    </row>
    <row r="20" spans="1:7" ht="9.15" customHeight="1" x14ac:dyDescent="0.35">
      <c r="A20" s="3" t="s">
        <v>213</v>
      </c>
      <c r="B20" s="1">
        <v>983</v>
      </c>
      <c r="C20" s="1">
        <v>786</v>
      </c>
      <c r="D20" s="1">
        <v>41</v>
      </c>
      <c r="E20" s="1">
        <v>63</v>
      </c>
      <c r="F20" s="1">
        <v>32</v>
      </c>
      <c r="G20" s="1">
        <v>61</v>
      </c>
    </row>
    <row r="21" spans="1:7" ht="9.15" customHeight="1" x14ac:dyDescent="0.35">
      <c r="A21" s="3" t="s">
        <v>285</v>
      </c>
      <c r="B21" s="2">
        <v>27.6</v>
      </c>
      <c r="C21" s="2">
        <v>37.4</v>
      </c>
      <c r="D21" s="2">
        <v>17.7</v>
      </c>
      <c r="E21" s="2">
        <v>20.2</v>
      </c>
      <c r="F21" s="2">
        <v>17.7</v>
      </c>
      <c r="G21" s="2">
        <v>23.9</v>
      </c>
    </row>
    <row r="22" spans="1:7" ht="9.15" customHeight="1" x14ac:dyDescent="0.35">
      <c r="A22" s="3" t="s">
        <v>22</v>
      </c>
      <c r="B22" s="2">
        <v>28.1</v>
      </c>
      <c r="C22" s="2">
        <v>39.9</v>
      </c>
      <c r="D22" s="2">
        <v>13.4</v>
      </c>
      <c r="E22" s="2">
        <v>14.2</v>
      </c>
      <c r="F22" s="2">
        <v>14.1</v>
      </c>
      <c r="G22" s="2">
        <v>21.9</v>
      </c>
    </row>
    <row r="23" spans="1:7" ht="9.15" customHeight="1" x14ac:dyDescent="0.35">
      <c r="A23" s="3" t="s">
        <v>24</v>
      </c>
    </row>
    <row r="24" spans="1:7" ht="9.15" customHeight="1" x14ac:dyDescent="0.35">
      <c r="A24" s="3" t="s">
        <v>1</v>
      </c>
      <c r="B24" s="1">
        <v>13345</v>
      </c>
      <c r="C24" s="1">
        <v>7102</v>
      </c>
      <c r="D24" s="1">
        <v>2172</v>
      </c>
      <c r="E24" s="1">
        <v>1020</v>
      </c>
      <c r="F24" s="1">
        <v>1916</v>
      </c>
      <c r="G24" s="1">
        <v>1135</v>
      </c>
    </row>
    <row r="25" spans="1:7" ht="9.15" customHeight="1" x14ac:dyDescent="0.35">
      <c r="A25" s="3" t="s">
        <v>209</v>
      </c>
      <c r="B25" s="1">
        <v>4651</v>
      </c>
      <c r="C25" s="1">
        <v>1724</v>
      </c>
      <c r="D25" s="1">
        <v>1126</v>
      </c>
      <c r="E25" s="1">
        <v>533</v>
      </c>
      <c r="F25" s="1">
        <v>864</v>
      </c>
      <c r="G25" s="1">
        <v>404</v>
      </c>
    </row>
    <row r="26" spans="1:7" ht="9.15" customHeight="1" x14ac:dyDescent="0.35">
      <c r="A26" s="3" t="s">
        <v>210</v>
      </c>
      <c r="B26" s="1">
        <v>2188</v>
      </c>
      <c r="C26" s="1">
        <v>802</v>
      </c>
      <c r="D26" s="1">
        <v>505</v>
      </c>
      <c r="E26" s="1">
        <v>210</v>
      </c>
      <c r="F26" s="1">
        <v>467</v>
      </c>
      <c r="G26" s="1">
        <v>204</v>
      </c>
    </row>
    <row r="27" spans="1:7" ht="9.15" customHeight="1" x14ac:dyDescent="0.35">
      <c r="A27" s="3" t="s">
        <v>211</v>
      </c>
      <c r="B27" s="1">
        <v>2813</v>
      </c>
      <c r="C27" s="1">
        <v>1832</v>
      </c>
      <c r="D27" s="1">
        <v>275</v>
      </c>
      <c r="E27" s="1">
        <v>131</v>
      </c>
      <c r="F27" s="1">
        <v>348</v>
      </c>
      <c r="G27" s="1">
        <v>227</v>
      </c>
    </row>
    <row r="28" spans="1:7" ht="9.15" customHeight="1" x14ac:dyDescent="0.35">
      <c r="A28" s="3">
        <v>40</v>
      </c>
      <c r="B28" s="1">
        <v>1431</v>
      </c>
      <c r="C28" s="1">
        <v>1002</v>
      </c>
      <c r="D28" s="1">
        <v>129</v>
      </c>
      <c r="E28" s="1">
        <v>62</v>
      </c>
      <c r="F28" s="1">
        <v>115</v>
      </c>
      <c r="G28" s="1">
        <v>123</v>
      </c>
    </row>
    <row r="29" spans="1:7" ht="9.15" customHeight="1" x14ac:dyDescent="0.35">
      <c r="A29" s="3" t="s">
        <v>212</v>
      </c>
      <c r="B29" s="1">
        <v>1659</v>
      </c>
      <c r="C29" s="1">
        <v>1268</v>
      </c>
      <c r="D29" s="1">
        <v>95</v>
      </c>
      <c r="E29" s="1">
        <v>61</v>
      </c>
      <c r="F29" s="1">
        <v>91</v>
      </c>
      <c r="G29" s="1">
        <v>144</v>
      </c>
    </row>
    <row r="30" spans="1:7" ht="9.15" customHeight="1" x14ac:dyDescent="0.35">
      <c r="A30" s="3" t="s">
        <v>213</v>
      </c>
      <c r="B30" s="1">
        <v>603</v>
      </c>
      <c r="C30" s="1">
        <v>474</v>
      </c>
      <c r="D30" s="1">
        <v>42</v>
      </c>
      <c r="E30" s="1">
        <v>23</v>
      </c>
      <c r="F30" s="1">
        <v>31</v>
      </c>
      <c r="G30" s="1">
        <v>33</v>
      </c>
    </row>
    <row r="31" spans="1:7" ht="9.15" customHeight="1" x14ac:dyDescent="0.35">
      <c r="A31" s="3" t="s">
        <v>285</v>
      </c>
      <c r="B31" s="2">
        <v>26.9</v>
      </c>
      <c r="C31" s="2">
        <v>32.200000000000003</v>
      </c>
      <c r="D31" s="2">
        <v>18.7</v>
      </c>
      <c r="E31" s="2">
        <v>19.8</v>
      </c>
      <c r="F31" s="2">
        <v>20.6</v>
      </c>
      <c r="G31" s="2">
        <v>25.8</v>
      </c>
    </row>
    <row r="32" spans="1:7" ht="9.15" customHeight="1" x14ac:dyDescent="0.35">
      <c r="A32" s="3" t="s">
        <v>22</v>
      </c>
      <c r="B32" s="2">
        <v>28.9</v>
      </c>
      <c r="C32" s="2">
        <v>35.6</v>
      </c>
      <c r="D32" s="2">
        <v>14.5</v>
      </c>
      <c r="E32" s="2">
        <v>14.4</v>
      </c>
      <c r="F32" s="2">
        <v>18</v>
      </c>
      <c r="G32" s="2">
        <v>27</v>
      </c>
    </row>
    <row r="33" spans="1:7" ht="9.15" customHeight="1" x14ac:dyDescent="0.35">
      <c r="A33" s="3" t="s">
        <v>286</v>
      </c>
    </row>
    <row r="34" spans="1:7" ht="9.15" customHeight="1" x14ac:dyDescent="0.35">
      <c r="A34" s="3" t="s">
        <v>1</v>
      </c>
      <c r="B34" s="1">
        <v>29517</v>
      </c>
      <c r="C34" s="1">
        <v>13003</v>
      </c>
      <c r="D34" s="1">
        <v>6725</v>
      </c>
      <c r="E34" s="1">
        <v>2105</v>
      </c>
      <c r="F34" s="1">
        <v>4973</v>
      </c>
      <c r="G34" s="1">
        <v>2711</v>
      </c>
    </row>
    <row r="35" spans="1:7" ht="9.15" customHeight="1" x14ac:dyDescent="0.35">
      <c r="A35" s="3">
        <v>44565</v>
      </c>
      <c r="B35" s="1">
        <v>12373</v>
      </c>
      <c r="C35" s="1">
        <v>6702</v>
      </c>
      <c r="D35" s="1">
        <v>2110</v>
      </c>
      <c r="E35" s="1">
        <v>542</v>
      </c>
      <c r="F35" s="1">
        <v>1647</v>
      </c>
      <c r="G35" s="1">
        <v>1372</v>
      </c>
    </row>
    <row r="36" spans="1:7" ht="9.15" customHeight="1" x14ac:dyDescent="0.35">
      <c r="A36" s="3">
        <v>44690</v>
      </c>
      <c r="B36" s="1">
        <v>8868</v>
      </c>
      <c r="C36" s="1">
        <v>3634</v>
      </c>
      <c r="D36" s="1">
        <v>2288</v>
      </c>
      <c r="E36" s="1">
        <v>655</v>
      </c>
      <c r="F36" s="1">
        <v>1561</v>
      </c>
      <c r="G36" s="1">
        <v>730</v>
      </c>
    </row>
    <row r="37" spans="1:7" ht="9.15" customHeight="1" x14ac:dyDescent="0.35">
      <c r="A37" s="3">
        <v>44853</v>
      </c>
      <c r="B37" s="1">
        <v>5701</v>
      </c>
      <c r="C37" s="1">
        <v>1771</v>
      </c>
      <c r="D37" s="1">
        <v>1845</v>
      </c>
      <c r="E37" s="1">
        <v>492</v>
      </c>
      <c r="F37" s="1">
        <v>1182</v>
      </c>
      <c r="G37" s="1">
        <v>411</v>
      </c>
    </row>
    <row r="38" spans="1:7" ht="9.15" customHeight="1" x14ac:dyDescent="0.35">
      <c r="A38" s="3" t="s">
        <v>287</v>
      </c>
      <c r="B38" s="1">
        <v>1526</v>
      </c>
      <c r="C38" s="1">
        <v>526</v>
      </c>
      <c r="D38" s="1">
        <v>385</v>
      </c>
      <c r="E38" s="1">
        <v>137</v>
      </c>
      <c r="F38" s="1">
        <v>335</v>
      </c>
      <c r="G38" s="1">
        <v>143</v>
      </c>
    </row>
    <row r="39" spans="1:7" ht="9.15" customHeight="1" x14ac:dyDescent="0.35">
      <c r="A39" s="3" t="s">
        <v>211</v>
      </c>
      <c r="B39" s="1">
        <v>537</v>
      </c>
      <c r="C39" s="1">
        <v>204</v>
      </c>
      <c r="D39" s="1">
        <v>72</v>
      </c>
      <c r="E39" s="1">
        <v>73</v>
      </c>
      <c r="F39" s="1">
        <v>153</v>
      </c>
      <c r="G39" s="1">
        <v>35</v>
      </c>
    </row>
    <row r="40" spans="1:7" ht="9.15" customHeight="1" x14ac:dyDescent="0.35">
      <c r="A40" s="3" t="s">
        <v>288</v>
      </c>
      <c r="B40" s="1">
        <v>302</v>
      </c>
      <c r="C40" s="1">
        <v>102</v>
      </c>
      <c r="D40" s="1">
        <v>18</v>
      </c>
      <c r="E40" s="1">
        <v>99</v>
      </c>
      <c r="F40" s="1">
        <v>69</v>
      </c>
      <c r="G40" s="1">
        <v>14</v>
      </c>
    </row>
    <row r="41" spans="1:7" ht="9.15" customHeight="1" x14ac:dyDescent="0.35">
      <c r="A41" s="3" t="s">
        <v>289</v>
      </c>
      <c r="B41" s="1">
        <v>98</v>
      </c>
      <c r="C41" s="1">
        <v>21</v>
      </c>
      <c r="D41" s="1">
        <v>4</v>
      </c>
      <c r="E41" s="1">
        <v>62</v>
      </c>
      <c r="F41" s="1">
        <v>7</v>
      </c>
      <c r="G41" s="1">
        <v>4</v>
      </c>
    </row>
    <row r="42" spans="1:7" ht="9.15" customHeight="1" x14ac:dyDescent="0.35">
      <c r="A42" s="3" t="s">
        <v>290</v>
      </c>
      <c r="B42" s="1">
        <v>63</v>
      </c>
      <c r="C42" s="1">
        <v>14</v>
      </c>
      <c r="D42" s="1">
        <v>0</v>
      </c>
      <c r="E42" s="1">
        <v>41</v>
      </c>
      <c r="F42" s="1">
        <v>6</v>
      </c>
      <c r="G42" s="1">
        <v>2</v>
      </c>
    </row>
    <row r="43" spans="1:7" ht="9.15" customHeight="1" x14ac:dyDescent="0.35">
      <c r="A43" s="3" t="s">
        <v>291</v>
      </c>
      <c r="B43" s="1">
        <v>49</v>
      </c>
      <c r="C43" s="1">
        <v>29</v>
      </c>
      <c r="D43" s="1">
        <v>3</v>
      </c>
      <c r="E43" s="1">
        <v>4</v>
      </c>
      <c r="F43" s="1">
        <v>13</v>
      </c>
      <c r="G43" s="1">
        <v>0</v>
      </c>
    </row>
    <row r="44" spans="1:7" ht="9.15" customHeight="1" x14ac:dyDescent="0.35">
      <c r="A44" s="3" t="s">
        <v>285</v>
      </c>
      <c r="B44" s="2">
        <v>8.1</v>
      </c>
      <c r="C44" s="2">
        <v>6.8</v>
      </c>
      <c r="D44" s="2">
        <v>8.4</v>
      </c>
      <c r="E44" s="2">
        <v>13.3</v>
      </c>
      <c r="F44" s="2">
        <v>9.6999999999999993</v>
      </c>
      <c r="G44" s="2">
        <v>6.9</v>
      </c>
    </row>
    <row r="45" spans="1:7" ht="9.15" customHeight="1" x14ac:dyDescent="0.35">
      <c r="A45" s="3" t="s">
        <v>22</v>
      </c>
      <c r="B45" s="2">
        <v>6.3</v>
      </c>
      <c r="C45" s="2">
        <v>4.9000000000000004</v>
      </c>
      <c r="D45" s="2">
        <v>7.7</v>
      </c>
      <c r="E45" s="2">
        <v>8.9</v>
      </c>
      <c r="F45" s="2">
        <v>7.7</v>
      </c>
      <c r="G45" s="2">
        <v>5</v>
      </c>
    </row>
    <row r="46" spans="1:7" ht="9.15" customHeight="1" x14ac:dyDescent="0.35">
      <c r="A46" s="3" t="s">
        <v>23</v>
      </c>
    </row>
    <row r="47" spans="1:7" ht="9.15" customHeight="1" x14ac:dyDescent="0.35">
      <c r="A47" s="3" t="s">
        <v>1</v>
      </c>
      <c r="B47" s="1">
        <v>16002</v>
      </c>
      <c r="C47" s="1">
        <v>7575</v>
      </c>
      <c r="D47" s="1">
        <v>3506</v>
      </c>
      <c r="E47" s="1">
        <v>947</v>
      </c>
      <c r="F47" s="1">
        <v>2437</v>
      </c>
      <c r="G47" s="1">
        <v>1537</v>
      </c>
    </row>
    <row r="48" spans="1:7" ht="9.15" customHeight="1" x14ac:dyDescent="0.35">
      <c r="A48" s="3">
        <v>44565</v>
      </c>
      <c r="B48" s="1">
        <v>6078</v>
      </c>
      <c r="C48" s="1">
        <v>3603</v>
      </c>
      <c r="D48" s="1">
        <v>902</v>
      </c>
      <c r="E48" s="1">
        <v>241</v>
      </c>
      <c r="F48" s="1">
        <v>638</v>
      </c>
      <c r="G48" s="1">
        <v>694</v>
      </c>
    </row>
    <row r="49" spans="1:7" ht="9.15" customHeight="1" x14ac:dyDescent="0.35">
      <c r="A49" s="3">
        <v>44690</v>
      </c>
      <c r="B49" s="1">
        <v>4732</v>
      </c>
      <c r="C49" s="1">
        <v>2162</v>
      </c>
      <c r="D49" s="1">
        <v>1137</v>
      </c>
      <c r="E49" s="1">
        <v>266</v>
      </c>
      <c r="F49" s="1">
        <v>731</v>
      </c>
      <c r="G49" s="1">
        <v>436</v>
      </c>
    </row>
    <row r="50" spans="1:7" ht="9.15" customHeight="1" x14ac:dyDescent="0.35">
      <c r="A50" s="3">
        <v>44853</v>
      </c>
      <c r="B50" s="1">
        <v>3492</v>
      </c>
      <c r="C50" s="1">
        <v>1192</v>
      </c>
      <c r="D50" s="1">
        <v>1119</v>
      </c>
      <c r="E50" s="1">
        <v>249</v>
      </c>
      <c r="F50" s="1">
        <v>664</v>
      </c>
      <c r="G50" s="1">
        <v>268</v>
      </c>
    </row>
    <row r="51" spans="1:7" ht="9.15" customHeight="1" x14ac:dyDescent="0.35">
      <c r="A51" s="3" t="s">
        <v>287</v>
      </c>
      <c r="B51" s="1">
        <v>1022</v>
      </c>
      <c r="C51" s="1">
        <v>355</v>
      </c>
      <c r="D51" s="1">
        <v>279</v>
      </c>
      <c r="E51" s="1">
        <v>67</v>
      </c>
      <c r="F51" s="1">
        <v>225</v>
      </c>
      <c r="G51" s="1">
        <v>96</v>
      </c>
    </row>
    <row r="52" spans="1:7" ht="9.15" customHeight="1" x14ac:dyDescent="0.35">
      <c r="A52" s="3" t="s">
        <v>211</v>
      </c>
      <c r="B52" s="1">
        <v>350</v>
      </c>
      <c r="C52" s="1">
        <v>141</v>
      </c>
      <c r="D52" s="1">
        <v>51</v>
      </c>
      <c r="E52" s="1">
        <v>27</v>
      </c>
      <c r="F52" s="1">
        <v>104</v>
      </c>
      <c r="G52" s="1">
        <v>27</v>
      </c>
    </row>
    <row r="53" spans="1:7" ht="9.15" customHeight="1" x14ac:dyDescent="0.35">
      <c r="A53" s="3" t="s">
        <v>288</v>
      </c>
      <c r="B53" s="1">
        <v>205</v>
      </c>
      <c r="C53" s="1">
        <v>79</v>
      </c>
      <c r="D53" s="1">
        <v>13</v>
      </c>
      <c r="E53" s="1">
        <v>50</v>
      </c>
      <c r="F53" s="1">
        <v>52</v>
      </c>
      <c r="G53" s="1">
        <v>11</v>
      </c>
    </row>
    <row r="54" spans="1:7" ht="9.15" customHeight="1" x14ac:dyDescent="0.35">
      <c r="A54" s="3" t="s">
        <v>289</v>
      </c>
      <c r="B54" s="1">
        <v>58</v>
      </c>
      <c r="C54" s="1">
        <v>17</v>
      </c>
      <c r="D54" s="1">
        <v>2</v>
      </c>
      <c r="E54" s="1">
        <v>28</v>
      </c>
      <c r="F54" s="1">
        <v>7</v>
      </c>
      <c r="G54" s="1">
        <v>4</v>
      </c>
    </row>
    <row r="55" spans="1:7" ht="9.15" customHeight="1" x14ac:dyDescent="0.35">
      <c r="A55" s="3" t="s">
        <v>290</v>
      </c>
      <c r="B55" s="1">
        <v>31</v>
      </c>
      <c r="C55" s="1">
        <v>9</v>
      </c>
      <c r="D55" s="1">
        <v>0</v>
      </c>
      <c r="E55" s="1">
        <v>15</v>
      </c>
      <c r="F55" s="1">
        <v>6</v>
      </c>
      <c r="G55" s="1">
        <v>1</v>
      </c>
    </row>
    <row r="56" spans="1:7" ht="9.15" customHeight="1" x14ac:dyDescent="0.35">
      <c r="A56" s="3" t="s">
        <v>291</v>
      </c>
      <c r="B56" s="1">
        <v>34</v>
      </c>
      <c r="C56" s="1">
        <v>17</v>
      </c>
      <c r="D56" s="1">
        <v>3</v>
      </c>
      <c r="E56" s="1">
        <v>4</v>
      </c>
      <c r="F56" s="1">
        <v>10</v>
      </c>
      <c r="G56" s="1">
        <v>0</v>
      </c>
    </row>
    <row r="57" spans="1:7" ht="9.15" customHeight="1" x14ac:dyDescent="0.35">
      <c r="A57" s="3" t="s">
        <v>285</v>
      </c>
      <c r="B57" s="2">
        <v>9</v>
      </c>
      <c r="C57" s="2">
        <v>7.5</v>
      </c>
      <c r="D57" s="2">
        <v>9.6</v>
      </c>
      <c r="E57" s="2">
        <v>13.7</v>
      </c>
      <c r="F57" s="2">
        <v>11.5</v>
      </c>
      <c r="G57" s="2">
        <v>7.8</v>
      </c>
    </row>
    <row r="58" spans="1:7" ht="9.15" customHeight="1" x14ac:dyDescent="0.35">
      <c r="A58" s="3" t="s">
        <v>22</v>
      </c>
      <c r="B58" s="2">
        <v>7</v>
      </c>
      <c r="C58" s="2">
        <v>5.4</v>
      </c>
      <c r="D58" s="2">
        <v>8.6999999999999993</v>
      </c>
      <c r="E58" s="2">
        <v>9.4</v>
      </c>
      <c r="F58" s="2">
        <v>9</v>
      </c>
      <c r="G58" s="2">
        <v>5.9</v>
      </c>
    </row>
    <row r="59" spans="1:7" ht="9.15" customHeight="1" x14ac:dyDescent="0.35">
      <c r="A59" s="3" t="s">
        <v>24</v>
      </c>
    </row>
    <row r="60" spans="1:7" ht="9.15" customHeight="1" x14ac:dyDescent="0.35">
      <c r="A60" s="3" t="s">
        <v>1</v>
      </c>
      <c r="B60" s="1">
        <v>13515</v>
      </c>
      <c r="C60" s="1">
        <v>5428</v>
      </c>
      <c r="D60" s="1">
        <v>3219</v>
      </c>
      <c r="E60" s="1">
        <v>1158</v>
      </c>
      <c r="F60" s="1">
        <v>2536</v>
      </c>
      <c r="G60" s="1">
        <v>1174</v>
      </c>
    </row>
    <row r="61" spans="1:7" ht="9.15" customHeight="1" x14ac:dyDescent="0.35">
      <c r="A61" s="3">
        <v>44565</v>
      </c>
      <c r="B61" s="1">
        <v>6295</v>
      </c>
      <c r="C61" s="1">
        <v>3099</v>
      </c>
      <c r="D61" s="1">
        <v>1208</v>
      </c>
      <c r="E61" s="1">
        <v>301</v>
      </c>
      <c r="F61" s="1">
        <v>1009</v>
      </c>
      <c r="G61" s="1">
        <v>678</v>
      </c>
    </row>
    <row r="62" spans="1:7" ht="9.15" customHeight="1" x14ac:dyDescent="0.35">
      <c r="A62" s="3">
        <v>44690</v>
      </c>
      <c r="B62" s="1">
        <v>4136</v>
      </c>
      <c r="C62" s="1">
        <v>1472</v>
      </c>
      <c r="D62" s="1">
        <v>1151</v>
      </c>
      <c r="E62" s="1">
        <v>389</v>
      </c>
      <c r="F62" s="1">
        <v>830</v>
      </c>
      <c r="G62" s="1">
        <v>294</v>
      </c>
    </row>
    <row r="63" spans="1:7" ht="9.15" customHeight="1" x14ac:dyDescent="0.35">
      <c r="A63" s="3">
        <v>44853</v>
      </c>
      <c r="B63" s="1">
        <v>2209</v>
      </c>
      <c r="C63" s="1">
        <v>579</v>
      </c>
      <c r="D63" s="1">
        <v>726</v>
      </c>
      <c r="E63" s="1">
        <v>243</v>
      </c>
      <c r="F63" s="1">
        <v>518</v>
      </c>
      <c r="G63" s="1">
        <v>143</v>
      </c>
    </row>
    <row r="64" spans="1:7" ht="9.15" customHeight="1" x14ac:dyDescent="0.35">
      <c r="A64" s="3" t="s">
        <v>287</v>
      </c>
      <c r="B64" s="1">
        <v>504</v>
      </c>
      <c r="C64" s="1">
        <v>171</v>
      </c>
      <c r="D64" s="1">
        <v>106</v>
      </c>
      <c r="E64" s="1">
        <v>70</v>
      </c>
      <c r="F64" s="1">
        <v>110</v>
      </c>
      <c r="G64" s="1">
        <v>47</v>
      </c>
    </row>
    <row r="65" spans="1:7" ht="9.15" customHeight="1" x14ac:dyDescent="0.35">
      <c r="A65" s="3" t="s">
        <v>211</v>
      </c>
      <c r="B65" s="1">
        <v>187</v>
      </c>
      <c r="C65" s="1">
        <v>63</v>
      </c>
      <c r="D65" s="1">
        <v>21</v>
      </c>
      <c r="E65" s="1">
        <v>46</v>
      </c>
      <c r="F65" s="1">
        <v>49</v>
      </c>
      <c r="G65" s="1">
        <v>8</v>
      </c>
    </row>
    <row r="66" spans="1:7" ht="9.15" customHeight="1" x14ac:dyDescent="0.35">
      <c r="A66" s="3" t="s">
        <v>288</v>
      </c>
      <c r="B66" s="1">
        <v>97</v>
      </c>
      <c r="C66" s="1">
        <v>23</v>
      </c>
      <c r="D66" s="1">
        <v>5</v>
      </c>
      <c r="E66" s="1">
        <v>49</v>
      </c>
      <c r="F66" s="1">
        <v>17</v>
      </c>
      <c r="G66" s="1">
        <v>3</v>
      </c>
    </row>
    <row r="67" spans="1:7" ht="9.15" customHeight="1" x14ac:dyDescent="0.35">
      <c r="A67" s="3" t="s">
        <v>289</v>
      </c>
      <c r="B67" s="1">
        <v>40</v>
      </c>
      <c r="C67" s="1">
        <v>4</v>
      </c>
      <c r="D67" s="1">
        <v>2</v>
      </c>
      <c r="E67" s="1">
        <v>34</v>
      </c>
      <c r="F67" s="1">
        <v>0</v>
      </c>
      <c r="G67" s="1">
        <v>0</v>
      </c>
    </row>
    <row r="68" spans="1:7" ht="9.15" customHeight="1" x14ac:dyDescent="0.35">
      <c r="A68" s="3" t="s">
        <v>290</v>
      </c>
      <c r="B68" s="1">
        <v>32</v>
      </c>
      <c r="C68" s="1">
        <v>5</v>
      </c>
      <c r="D68" s="1">
        <v>0</v>
      </c>
      <c r="E68" s="1">
        <v>26</v>
      </c>
      <c r="F68" s="1">
        <v>0</v>
      </c>
      <c r="G68" s="1">
        <v>1</v>
      </c>
    </row>
    <row r="69" spans="1:7" ht="9.15" customHeight="1" x14ac:dyDescent="0.35">
      <c r="A69" s="3" t="s">
        <v>291</v>
      </c>
      <c r="B69" s="1">
        <v>15</v>
      </c>
      <c r="C69" s="1">
        <v>12</v>
      </c>
      <c r="D69" s="1">
        <v>0</v>
      </c>
      <c r="E69" s="1">
        <v>0</v>
      </c>
      <c r="F69" s="1">
        <v>3</v>
      </c>
      <c r="G69" s="1">
        <v>0</v>
      </c>
    </row>
    <row r="70" spans="1:7" ht="9.15" customHeight="1" x14ac:dyDescent="0.35">
      <c r="A70" s="3" t="s">
        <v>285</v>
      </c>
      <c r="B70" s="2">
        <v>7.2</v>
      </c>
      <c r="C70" s="2">
        <v>5.9</v>
      </c>
      <c r="D70" s="2">
        <v>7.1</v>
      </c>
      <c r="E70" s="2">
        <v>13.1</v>
      </c>
      <c r="F70" s="2">
        <v>7.9</v>
      </c>
      <c r="G70" s="2">
        <v>5.6</v>
      </c>
    </row>
    <row r="71" spans="1:7" ht="9.15" customHeight="1" x14ac:dyDescent="0.35">
      <c r="A71" s="3" t="s">
        <v>22</v>
      </c>
      <c r="B71" s="2">
        <v>5.6</v>
      </c>
      <c r="C71" s="2">
        <v>4.5</v>
      </c>
      <c r="D71" s="2">
        <v>6.7</v>
      </c>
      <c r="E71" s="2">
        <v>8.6</v>
      </c>
      <c r="F71" s="2">
        <v>6.6</v>
      </c>
      <c r="G71" s="2">
        <v>4.5</v>
      </c>
    </row>
    <row r="72" spans="1:7" ht="9.15" customHeight="1" x14ac:dyDescent="0.35">
      <c r="A72" s="41" t="s">
        <v>25</v>
      </c>
      <c r="B72" s="41"/>
      <c r="C72" s="41"/>
      <c r="D72" s="41"/>
      <c r="E72" s="41"/>
      <c r="F72" s="41"/>
      <c r="G72" s="41"/>
    </row>
  </sheetData>
  <mergeCells count="1">
    <mergeCell ref="A72:G72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12AF9-15BF-406F-A93D-32308B2444A3}">
  <dimension ref="A1:G51"/>
  <sheetViews>
    <sheetView view="pageBreakPreview" topLeftCell="A28" zoomScale="125" zoomScaleSheetLayoutView="125" workbookViewId="0">
      <selection activeCell="A51" sqref="A51:G51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292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293</v>
      </c>
    </row>
    <row r="4" spans="1:7" x14ac:dyDescent="0.35">
      <c r="A4" s="1" t="s">
        <v>1</v>
      </c>
      <c r="B4" s="1">
        <v>67034</v>
      </c>
      <c r="C4" s="1">
        <v>39739</v>
      </c>
      <c r="D4" s="1">
        <v>10491</v>
      </c>
      <c r="E4" s="1">
        <v>3652</v>
      </c>
      <c r="F4" s="1">
        <v>7884</v>
      </c>
      <c r="G4" s="1">
        <v>5268</v>
      </c>
    </row>
    <row r="5" spans="1:7" x14ac:dyDescent="0.35">
      <c r="A5" s="1" t="s">
        <v>93</v>
      </c>
      <c r="B5" s="1">
        <v>57683</v>
      </c>
      <c r="C5" s="1">
        <v>35708</v>
      </c>
      <c r="D5" s="1">
        <v>8240</v>
      </c>
      <c r="E5" s="1">
        <v>2909</v>
      </c>
      <c r="F5" s="1">
        <v>6285</v>
      </c>
      <c r="G5" s="1">
        <v>4541</v>
      </c>
    </row>
    <row r="6" spans="1:7" x14ac:dyDescent="0.35">
      <c r="A6" s="1" t="s">
        <v>92</v>
      </c>
      <c r="B6" s="1">
        <v>9351</v>
      </c>
      <c r="C6" s="1">
        <v>4031</v>
      </c>
      <c r="D6" s="1">
        <v>2251</v>
      </c>
      <c r="E6" s="1">
        <v>743</v>
      </c>
      <c r="F6" s="1">
        <v>1599</v>
      </c>
      <c r="G6" s="1">
        <v>727</v>
      </c>
    </row>
    <row r="7" spans="1:7" x14ac:dyDescent="0.35">
      <c r="A7" s="1" t="s">
        <v>23</v>
      </c>
    </row>
    <row r="8" spans="1:7" x14ac:dyDescent="0.35">
      <c r="A8" s="1" t="s">
        <v>1</v>
      </c>
      <c r="B8" s="1">
        <v>30187</v>
      </c>
      <c r="C8" s="1">
        <v>18302</v>
      </c>
      <c r="D8" s="1">
        <v>4725</v>
      </c>
      <c r="E8" s="1">
        <v>1441</v>
      </c>
      <c r="F8" s="1">
        <v>3403</v>
      </c>
      <c r="G8" s="1">
        <v>2316</v>
      </c>
    </row>
    <row r="9" spans="1:7" x14ac:dyDescent="0.35">
      <c r="A9" s="1" t="s">
        <v>93</v>
      </c>
      <c r="B9" s="1">
        <v>25688</v>
      </c>
      <c r="C9" s="1">
        <v>16315</v>
      </c>
      <c r="D9" s="1">
        <v>3650</v>
      </c>
      <c r="E9" s="1">
        <v>1127</v>
      </c>
      <c r="F9" s="1">
        <v>2636</v>
      </c>
      <c r="G9" s="1">
        <v>1960</v>
      </c>
    </row>
    <row r="10" spans="1:7" x14ac:dyDescent="0.35">
      <c r="A10" s="1" t="s">
        <v>92</v>
      </c>
      <c r="B10" s="1">
        <v>4499</v>
      </c>
      <c r="C10" s="1">
        <v>1987</v>
      </c>
      <c r="D10" s="1">
        <v>1075</v>
      </c>
      <c r="E10" s="1">
        <v>314</v>
      </c>
      <c r="F10" s="1">
        <v>767</v>
      </c>
      <c r="G10" s="1">
        <v>356</v>
      </c>
    </row>
    <row r="11" spans="1:7" x14ac:dyDescent="0.35">
      <c r="A11" s="1" t="s">
        <v>24</v>
      </c>
    </row>
    <row r="12" spans="1:7" x14ac:dyDescent="0.35">
      <c r="A12" s="1" t="s">
        <v>1</v>
      </c>
      <c r="B12" s="1">
        <v>36847</v>
      </c>
      <c r="C12" s="1">
        <v>21437</v>
      </c>
      <c r="D12" s="1">
        <v>5766</v>
      </c>
      <c r="E12" s="1">
        <v>2211</v>
      </c>
      <c r="F12" s="1">
        <v>4481</v>
      </c>
      <c r="G12" s="1">
        <v>2952</v>
      </c>
    </row>
    <row r="13" spans="1:7" x14ac:dyDescent="0.35">
      <c r="A13" s="1" t="s">
        <v>93</v>
      </c>
      <c r="B13" s="1">
        <v>31995</v>
      </c>
      <c r="C13" s="1">
        <v>19393</v>
      </c>
      <c r="D13" s="1">
        <v>4590</v>
      </c>
      <c r="E13" s="1">
        <v>1782</v>
      </c>
      <c r="F13" s="1">
        <v>3649</v>
      </c>
      <c r="G13" s="1">
        <v>2581</v>
      </c>
    </row>
    <row r="14" spans="1:7" x14ac:dyDescent="0.35">
      <c r="A14" s="1" t="s">
        <v>92</v>
      </c>
      <c r="B14" s="1">
        <v>4852</v>
      </c>
      <c r="C14" s="1">
        <v>2044</v>
      </c>
      <c r="D14" s="1">
        <v>1176</v>
      </c>
      <c r="E14" s="1">
        <v>429</v>
      </c>
      <c r="F14" s="1">
        <v>832</v>
      </c>
      <c r="G14" s="1">
        <v>371</v>
      </c>
    </row>
    <row r="15" spans="1:7" x14ac:dyDescent="0.35">
      <c r="A15" s="1" t="s">
        <v>294</v>
      </c>
    </row>
    <row r="16" spans="1:7" x14ac:dyDescent="0.35">
      <c r="A16" s="1" t="s">
        <v>1</v>
      </c>
      <c r="B16" s="1">
        <v>67034</v>
      </c>
      <c r="C16" s="1">
        <v>39739</v>
      </c>
      <c r="D16" s="1">
        <v>10491</v>
      </c>
      <c r="E16" s="1">
        <v>3652</v>
      </c>
      <c r="F16" s="1">
        <v>7884</v>
      </c>
      <c r="G16" s="1">
        <v>5268</v>
      </c>
    </row>
    <row r="17" spans="1:7" x14ac:dyDescent="0.35">
      <c r="A17" s="1" t="s">
        <v>93</v>
      </c>
      <c r="B17" s="1">
        <v>42735</v>
      </c>
      <c r="C17" s="1">
        <v>29510</v>
      </c>
      <c r="D17" s="1">
        <v>4688</v>
      </c>
      <c r="E17" s="1">
        <v>1983</v>
      </c>
      <c r="F17" s="1">
        <v>3614</v>
      </c>
      <c r="G17" s="1">
        <v>2940</v>
      </c>
    </row>
    <row r="18" spans="1:7" x14ac:dyDescent="0.35">
      <c r="A18" s="1" t="s">
        <v>92</v>
      </c>
      <c r="B18" s="1">
        <v>24299</v>
      </c>
      <c r="C18" s="1">
        <v>10229</v>
      </c>
      <c r="D18" s="1">
        <v>5803</v>
      </c>
      <c r="E18" s="1">
        <v>1669</v>
      </c>
      <c r="F18" s="1">
        <v>4270</v>
      </c>
      <c r="G18" s="1">
        <v>2328</v>
      </c>
    </row>
    <row r="19" spans="1:7" x14ac:dyDescent="0.35">
      <c r="A19" s="1" t="s">
        <v>23</v>
      </c>
    </row>
    <row r="20" spans="1:7" x14ac:dyDescent="0.35">
      <c r="A20" s="1" t="s">
        <v>1</v>
      </c>
      <c r="B20" s="1">
        <v>30187</v>
      </c>
      <c r="C20" s="1">
        <v>18302</v>
      </c>
      <c r="D20" s="1">
        <v>4725</v>
      </c>
      <c r="E20" s="1">
        <v>1441</v>
      </c>
      <c r="F20" s="1">
        <v>3403</v>
      </c>
      <c r="G20" s="1">
        <v>2316</v>
      </c>
    </row>
    <row r="21" spans="1:7" x14ac:dyDescent="0.35">
      <c r="A21" s="1" t="s">
        <v>93</v>
      </c>
      <c r="B21" s="1">
        <v>17429</v>
      </c>
      <c r="C21" s="1">
        <v>12425</v>
      </c>
      <c r="D21" s="1">
        <v>1776</v>
      </c>
      <c r="E21" s="1">
        <v>729</v>
      </c>
      <c r="F21" s="1">
        <v>1441</v>
      </c>
      <c r="G21" s="1">
        <v>1058</v>
      </c>
    </row>
    <row r="22" spans="1:7" x14ac:dyDescent="0.35">
      <c r="A22" s="1" t="s">
        <v>92</v>
      </c>
      <c r="B22" s="1">
        <v>12758</v>
      </c>
      <c r="C22" s="1">
        <v>5877</v>
      </c>
      <c r="D22" s="1">
        <v>2949</v>
      </c>
      <c r="E22" s="1">
        <v>712</v>
      </c>
      <c r="F22" s="1">
        <v>1962</v>
      </c>
      <c r="G22" s="1">
        <v>1258</v>
      </c>
    </row>
    <row r="23" spans="1:7" x14ac:dyDescent="0.35">
      <c r="A23" s="1" t="s">
        <v>24</v>
      </c>
    </row>
    <row r="24" spans="1:7" x14ac:dyDescent="0.35">
      <c r="A24" s="1" t="s">
        <v>1</v>
      </c>
      <c r="B24" s="1">
        <v>36847</v>
      </c>
      <c r="C24" s="1">
        <v>21437</v>
      </c>
      <c r="D24" s="1">
        <v>5766</v>
      </c>
      <c r="E24" s="1">
        <v>2211</v>
      </c>
      <c r="F24" s="1">
        <v>4481</v>
      </c>
      <c r="G24" s="1">
        <v>2952</v>
      </c>
    </row>
    <row r="25" spans="1:7" x14ac:dyDescent="0.35">
      <c r="A25" s="1" t="s">
        <v>93</v>
      </c>
      <c r="B25" s="1">
        <v>25306</v>
      </c>
      <c r="C25" s="1">
        <v>17085</v>
      </c>
      <c r="D25" s="1">
        <v>2912</v>
      </c>
      <c r="E25" s="1">
        <v>1254</v>
      </c>
      <c r="F25" s="1">
        <v>2173</v>
      </c>
      <c r="G25" s="1">
        <v>1882</v>
      </c>
    </row>
    <row r="26" spans="1:7" x14ac:dyDescent="0.35">
      <c r="A26" s="1" t="s">
        <v>92</v>
      </c>
      <c r="B26" s="1">
        <v>11541</v>
      </c>
      <c r="C26" s="1">
        <v>4352</v>
      </c>
      <c r="D26" s="1">
        <v>2854</v>
      </c>
      <c r="E26" s="1">
        <v>957</v>
      </c>
      <c r="F26" s="1">
        <v>2308</v>
      </c>
      <c r="G26" s="1">
        <v>1070</v>
      </c>
    </row>
    <row r="27" spans="1:7" x14ac:dyDescent="0.35">
      <c r="A27" s="1" t="s">
        <v>295</v>
      </c>
    </row>
    <row r="28" spans="1:7" x14ac:dyDescent="0.35">
      <c r="A28" s="1" t="s">
        <v>1</v>
      </c>
      <c r="B28" s="1">
        <v>67034</v>
      </c>
      <c r="C28" s="1">
        <v>39739</v>
      </c>
      <c r="D28" s="1">
        <v>10491</v>
      </c>
      <c r="E28" s="1">
        <v>3652</v>
      </c>
      <c r="F28" s="1">
        <v>7884</v>
      </c>
      <c r="G28" s="1">
        <v>5268</v>
      </c>
    </row>
    <row r="29" spans="1:7" x14ac:dyDescent="0.35">
      <c r="A29" s="1" t="s">
        <v>93</v>
      </c>
      <c r="B29" s="1">
        <v>56471</v>
      </c>
      <c r="C29" s="1">
        <v>36289</v>
      </c>
      <c r="D29" s="1">
        <v>7329</v>
      </c>
      <c r="E29" s="1">
        <v>2599</v>
      </c>
      <c r="F29" s="1">
        <v>5982</v>
      </c>
      <c r="G29" s="1">
        <v>4272</v>
      </c>
    </row>
    <row r="30" spans="1:7" x14ac:dyDescent="0.35">
      <c r="A30" s="1" t="s">
        <v>92</v>
      </c>
      <c r="B30" s="1">
        <v>10563</v>
      </c>
      <c r="C30" s="1">
        <v>3450</v>
      </c>
      <c r="D30" s="1">
        <v>3162</v>
      </c>
      <c r="E30" s="1">
        <v>1053</v>
      </c>
      <c r="F30" s="1">
        <v>1902</v>
      </c>
      <c r="G30" s="1">
        <v>996</v>
      </c>
    </row>
    <row r="31" spans="1:7" x14ac:dyDescent="0.35">
      <c r="A31" s="1" t="s">
        <v>23</v>
      </c>
    </row>
    <row r="32" spans="1:7" x14ac:dyDescent="0.35">
      <c r="A32" s="1" t="s">
        <v>1</v>
      </c>
      <c r="B32" s="1">
        <v>30187</v>
      </c>
      <c r="C32" s="1">
        <v>18302</v>
      </c>
      <c r="D32" s="1">
        <v>4725</v>
      </c>
      <c r="E32" s="1">
        <v>1441</v>
      </c>
      <c r="F32" s="1">
        <v>3403</v>
      </c>
      <c r="G32" s="1">
        <v>2316</v>
      </c>
    </row>
    <row r="33" spans="1:7" x14ac:dyDescent="0.35">
      <c r="A33" s="1" t="s">
        <v>93</v>
      </c>
      <c r="B33" s="1">
        <v>22024</v>
      </c>
      <c r="C33" s="1">
        <v>15484</v>
      </c>
      <c r="D33" s="1">
        <v>2422</v>
      </c>
      <c r="E33" s="1">
        <v>824</v>
      </c>
      <c r="F33" s="1">
        <v>1900</v>
      </c>
      <c r="G33" s="1">
        <v>1394</v>
      </c>
    </row>
    <row r="34" spans="1:7" x14ac:dyDescent="0.35">
      <c r="A34" s="1" t="s">
        <v>92</v>
      </c>
      <c r="B34" s="1">
        <v>8163</v>
      </c>
      <c r="C34" s="1">
        <v>2818</v>
      </c>
      <c r="D34" s="1">
        <v>2303</v>
      </c>
      <c r="E34" s="1">
        <v>617</v>
      </c>
      <c r="F34" s="1">
        <v>1503</v>
      </c>
      <c r="G34" s="1">
        <v>922</v>
      </c>
    </row>
    <row r="35" spans="1:7" x14ac:dyDescent="0.35">
      <c r="A35" s="1" t="s">
        <v>24</v>
      </c>
    </row>
    <row r="36" spans="1:7" x14ac:dyDescent="0.35">
      <c r="A36" s="1" t="s">
        <v>1</v>
      </c>
      <c r="B36" s="1">
        <v>36847</v>
      </c>
      <c r="C36" s="1">
        <v>21437</v>
      </c>
      <c r="D36" s="1">
        <v>5766</v>
      </c>
      <c r="E36" s="1">
        <v>2211</v>
      </c>
      <c r="F36" s="1">
        <v>4481</v>
      </c>
      <c r="G36" s="1">
        <v>2952</v>
      </c>
    </row>
    <row r="37" spans="1:7" x14ac:dyDescent="0.35">
      <c r="A37" s="1" t="s">
        <v>93</v>
      </c>
      <c r="B37" s="1">
        <v>34447</v>
      </c>
      <c r="C37" s="1">
        <v>20805</v>
      </c>
      <c r="D37" s="1">
        <v>4907</v>
      </c>
      <c r="E37" s="1">
        <v>1775</v>
      </c>
      <c r="F37" s="1">
        <v>4082</v>
      </c>
      <c r="G37" s="1">
        <v>2878</v>
      </c>
    </row>
    <row r="38" spans="1:7" x14ac:dyDescent="0.35">
      <c r="A38" s="1" t="s">
        <v>92</v>
      </c>
      <c r="B38" s="1">
        <v>2400</v>
      </c>
      <c r="C38" s="1">
        <v>632</v>
      </c>
      <c r="D38" s="1">
        <v>859</v>
      </c>
      <c r="E38" s="1">
        <v>436</v>
      </c>
      <c r="F38" s="1">
        <v>399</v>
      </c>
      <c r="G38" s="1">
        <v>74</v>
      </c>
    </row>
    <row r="39" spans="1:7" x14ac:dyDescent="0.35">
      <c r="A39" s="1" t="s">
        <v>296</v>
      </c>
    </row>
    <row r="40" spans="1:7" x14ac:dyDescent="0.35">
      <c r="A40" s="1" t="s">
        <v>1</v>
      </c>
      <c r="B40" s="1">
        <v>67034</v>
      </c>
      <c r="C40" s="1">
        <v>39739</v>
      </c>
      <c r="D40" s="1">
        <v>10491</v>
      </c>
      <c r="E40" s="1">
        <v>3652</v>
      </c>
      <c r="F40" s="1">
        <v>7884</v>
      </c>
      <c r="G40" s="1">
        <v>5268</v>
      </c>
    </row>
    <row r="41" spans="1:7" x14ac:dyDescent="0.35">
      <c r="A41" s="1" t="s">
        <v>93</v>
      </c>
      <c r="B41" s="1">
        <v>66320</v>
      </c>
      <c r="C41" s="1">
        <v>39537</v>
      </c>
      <c r="D41" s="1">
        <v>10254</v>
      </c>
      <c r="E41" s="1">
        <v>3600</v>
      </c>
      <c r="F41" s="1">
        <v>7681</v>
      </c>
      <c r="G41" s="1">
        <v>5248</v>
      </c>
    </row>
    <row r="42" spans="1:7" x14ac:dyDescent="0.35">
      <c r="A42" s="1" t="s">
        <v>92</v>
      </c>
      <c r="B42" s="1">
        <v>714</v>
      </c>
      <c r="C42" s="1">
        <v>202</v>
      </c>
      <c r="D42" s="1">
        <v>237</v>
      </c>
      <c r="E42" s="1">
        <v>52</v>
      </c>
      <c r="F42" s="1">
        <v>203</v>
      </c>
      <c r="G42" s="1">
        <v>20</v>
      </c>
    </row>
    <row r="43" spans="1:7" x14ac:dyDescent="0.35">
      <c r="A43" s="1" t="s">
        <v>23</v>
      </c>
    </row>
    <row r="44" spans="1:7" x14ac:dyDescent="0.35">
      <c r="A44" s="1" t="s">
        <v>1</v>
      </c>
      <c r="B44" s="1">
        <v>30187</v>
      </c>
      <c r="C44" s="1">
        <v>18302</v>
      </c>
      <c r="D44" s="1">
        <v>4725</v>
      </c>
      <c r="E44" s="1">
        <v>1441</v>
      </c>
      <c r="F44" s="1">
        <v>3403</v>
      </c>
      <c r="G44" s="1">
        <v>2316</v>
      </c>
    </row>
    <row r="45" spans="1:7" x14ac:dyDescent="0.35">
      <c r="A45" s="1" t="s">
        <v>93</v>
      </c>
      <c r="B45" s="1">
        <v>29691</v>
      </c>
      <c r="C45" s="1">
        <v>18187</v>
      </c>
      <c r="D45" s="1">
        <v>4551</v>
      </c>
      <c r="E45" s="1">
        <v>1405</v>
      </c>
      <c r="F45" s="1">
        <v>3244</v>
      </c>
      <c r="G45" s="1">
        <v>2304</v>
      </c>
    </row>
    <row r="46" spans="1:7" x14ac:dyDescent="0.35">
      <c r="A46" s="1" t="s">
        <v>92</v>
      </c>
      <c r="B46" s="1">
        <v>496</v>
      </c>
      <c r="C46" s="1">
        <v>115</v>
      </c>
      <c r="D46" s="1">
        <v>174</v>
      </c>
      <c r="E46" s="1">
        <v>36</v>
      </c>
      <c r="F46" s="1">
        <v>159</v>
      </c>
      <c r="G46" s="1">
        <v>12</v>
      </c>
    </row>
    <row r="47" spans="1:7" x14ac:dyDescent="0.35">
      <c r="A47" s="1" t="s">
        <v>24</v>
      </c>
    </row>
    <row r="48" spans="1:7" x14ac:dyDescent="0.35">
      <c r="A48" s="1" t="s">
        <v>1</v>
      </c>
      <c r="B48" s="1">
        <v>36847</v>
      </c>
      <c r="C48" s="1">
        <v>21437</v>
      </c>
      <c r="D48" s="1">
        <v>5766</v>
      </c>
      <c r="E48" s="1">
        <v>2211</v>
      </c>
      <c r="F48" s="1">
        <v>4481</v>
      </c>
      <c r="G48" s="1">
        <v>2952</v>
      </c>
    </row>
    <row r="49" spans="1:7" x14ac:dyDescent="0.35">
      <c r="A49" s="1" t="s">
        <v>93</v>
      </c>
      <c r="B49" s="1">
        <v>36629</v>
      </c>
      <c r="C49" s="1">
        <v>21350</v>
      </c>
      <c r="D49" s="1">
        <v>5703</v>
      </c>
      <c r="E49" s="1">
        <v>2195</v>
      </c>
      <c r="F49" s="1">
        <v>4437</v>
      </c>
      <c r="G49" s="1">
        <v>2944</v>
      </c>
    </row>
    <row r="50" spans="1:7" x14ac:dyDescent="0.35">
      <c r="A50" s="1" t="s">
        <v>92</v>
      </c>
      <c r="B50" s="1">
        <v>218</v>
      </c>
      <c r="C50" s="1">
        <v>87</v>
      </c>
      <c r="D50" s="1">
        <v>63</v>
      </c>
      <c r="E50" s="1">
        <v>16</v>
      </c>
      <c r="F50" s="1">
        <v>44</v>
      </c>
      <c r="G50" s="1">
        <v>8</v>
      </c>
    </row>
    <row r="51" spans="1:7" x14ac:dyDescent="0.35">
      <c r="A51" s="41" t="s">
        <v>25</v>
      </c>
      <c r="B51" s="41"/>
      <c r="C51" s="41"/>
      <c r="D51" s="41"/>
      <c r="E51" s="41"/>
      <c r="F51" s="41"/>
      <c r="G51" s="41"/>
    </row>
  </sheetData>
  <mergeCells count="1">
    <mergeCell ref="A51:G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4D323-CD44-412D-A2F0-8A70B2E3B9E8}">
  <dimension ref="A1:G48"/>
  <sheetViews>
    <sheetView view="pageBreakPreview" topLeftCell="A19" zoomScale="125" zoomScaleSheetLayoutView="125" workbookViewId="0">
      <selection activeCell="A48" sqref="A48:G48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41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119438</v>
      </c>
      <c r="C4" s="1">
        <v>63072</v>
      </c>
      <c r="D4" s="1">
        <v>20735</v>
      </c>
      <c r="E4" s="1">
        <v>8344</v>
      </c>
      <c r="F4" s="1">
        <v>15994</v>
      </c>
      <c r="G4" s="1">
        <v>11293</v>
      </c>
    </row>
    <row r="5" spans="1:7" x14ac:dyDescent="0.35">
      <c r="A5" s="1" t="s">
        <v>42</v>
      </c>
      <c r="B5" s="1">
        <v>114316</v>
      </c>
      <c r="C5" s="1">
        <v>59642</v>
      </c>
      <c r="D5" s="1">
        <v>20433</v>
      </c>
      <c r="E5" s="1">
        <v>8198</v>
      </c>
      <c r="F5" s="1">
        <v>15610</v>
      </c>
      <c r="G5" s="1">
        <v>10433</v>
      </c>
    </row>
    <row r="6" spans="1:7" x14ac:dyDescent="0.35">
      <c r="A6" s="1" t="s">
        <v>43</v>
      </c>
      <c r="B6" s="1">
        <v>4491</v>
      </c>
      <c r="C6" s="1">
        <v>3029</v>
      </c>
      <c r="D6" s="1">
        <v>264</v>
      </c>
      <c r="E6" s="1">
        <v>129</v>
      </c>
      <c r="F6" s="1">
        <v>356</v>
      </c>
      <c r="G6" s="1">
        <v>713</v>
      </c>
    </row>
    <row r="7" spans="1:7" x14ac:dyDescent="0.35">
      <c r="A7" s="1" t="s">
        <v>44</v>
      </c>
      <c r="B7" s="1">
        <v>292</v>
      </c>
      <c r="C7" s="1">
        <v>199</v>
      </c>
      <c r="D7" s="1">
        <v>10</v>
      </c>
      <c r="E7" s="1">
        <v>6</v>
      </c>
      <c r="F7" s="1">
        <v>18</v>
      </c>
      <c r="G7" s="1">
        <v>59</v>
      </c>
    </row>
    <row r="8" spans="1:7" x14ac:dyDescent="0.35">
      <c r="A8" s="1" t="s">
        <v>45</v>
      </c>
      <c r="B8" s="1">
        <v>72</v>
      </c>
      <c r="C8" s="1">
        <v>59</v>
      </c>
      <c r="D8" s="1">
        <v>4</v>
      </c>
      <c r="E8" s="1">
        <v>2</v>
      </c>
      <c r="F8" s="1">
        <v>0</v>
      </c>
      <c r="G8" s="1">
        <v>7</v>
      </c>
    </row>
    <row r="9" spans="1:7" x14ac:dyDescent="0.35">
      <c r="A9" s="1" t="s">
        <v>46</v>
      </c>
      <c r="B9" s="1">
        <v>12</v>
      </c>
      <c r="C9" s="1">
        <v>8</v>
      </c>
      <c r="D9" s="1">
        <v>1</v>
      </c>
      <c r="E9" s="1">
        <v>0</v>
      </c>
      <c r="F9" s="1">
        <v>2</v>
      </c>
      <c r="G9" s="1">
        <v>1</v>
      </c>
    </row>
    <row r="10" spans="1:7" x14ac:dyDescent="0.35">
      <c r="A10" s="1" t="s">
        <v>47</v>
      </c>
      <c r="B10" s="1">
        <v>6</v>
      </c>
      <c r="C10" s="1">
        <v>4</v>
      </c>
      <c r="D10" s="1">
        <v>1</v>
      </c>
      <c r="E10" s="1">
        <v>0</v>
      </c>
      <c r="F10" s="1">
        <v>0</v>
      </c>
      <c r="G10" s="1">
        <v>1</v>
      </c>
    </row>
    <row r="11" spans="1:7" x14ac:dyDescent="0.35">
      <c r="A11" s="1" t="s">
        <v>48</v>
      </c>
      <c r="B11" s="1">
        <v>40</v>
      </c>
      <c r="C11" s="1">
        <v>29</v>
      </c>
      <c r="D11" s="1">
        <v>3</v>
      </c>
      <c r="E11" s="1">
        <v>1</v>
      </c>
      <c r="F11" s="1">
        <v>3</v>
      </c>
      <c r="G11" s="1">
        <v>4</v>
      </c>
    </row>
    <row r="12" spans="1:7" x14ac:dyDescent="0.35">
      <c r="A12" s="1" t="s">
        <v>49</v>
      </c>
      <c r="B12" s="1">
        <v>39</v>
      </c>
      <c r="C12" s="1">
        <v>24</v>
      </c>
      <c r="D12" s="1">
        <v>6</v>
      </c>
      <c r="E12" s="1">
        <v>3</v>
      </c>
      <c r="F12" s="1">
        <v>2</v>
      </c>
      <c r="G12" s="1">
        <v>4</v>
      </c>
    </row>
    <row r="13" spans="1:7" x14ac:dyDescent="0.35">
      <c r="A13" s="1" t="s">
        <v>50</v>
      </c>
      <c r="B13" s="1">
        <v>59</v>
      </c>
      <c r="C13" s="1">
        <v>39</v>
      </c>
      <c r="D13" s="1">
        <v>3</v>
      </c>
      <c r="E13" s="1">
        <v>4</v>
      </c>
      <c r="F13" s="1">
        <v>1</v>
      </c>
      <c r="G13" s="1">
        <v>12</v>
      </c>
    </row>
    <row r="14" spans="1:7" x14ac:dyDescent="0.35">
      <c r="A14" s="1" t="s">
        <v>51</v>
      </c>
      <c r="B14" s="1">
        <v>50</v>
      </c>
      <c r="C14" s="1">
        <v>12</v>
      </c>
      <c r="D14" s="1">
        <v>0</v>
      </c>
      <c r="E14" s="1">
        <v>1</v>
      </c>
      <c r="F14" s="1">
        <v>0</v>
      </c>
      <c r="G14" s="1">
        <v>37</v>
      </c>
    </row>
    <row r="15" spans="1:7" x14ac:dyDescent="0.35">
      <c r="A15" s="1" t="s">
        <v>52</v>
      </c>
      <c r="B15" s="1">
        <v>30</v>
      </c>
      <c r="C15" s="1">
        <v>16</v>
      </c>
      <c r="D15" s="1">
        <v>2</v>
      </c>
      <c r="E15" s="1">
        <v>0</v>
      </c>
      <c r="F15" s="1">
        <v>0</v>
      </c>
      <c r="G15" s="1">
        <v>12</v>
      </c>
    </row>
    <row r="16" spans="1:7" x14ac:dyDescent="0.35">
      <c r="A16" s="1" t="s">
        <v>53</v>
      </c>
      <c r="B16" s="1">
        <v>8</v>
      </c>
      <c r="C16" s="1">
        <v>1</v>
      </c>
      <c r="D16" s="1">
        <v>0</v>
      </c>
      <c r="E16" s="1">
        <v>0</v>
      </c>
      <c r="F16" s="1">
        <v>0</v>
      </c>
      <c r="G16" s="1">
        <v>7</v>
      </c>
    </row>
    <row r="17" spans="1:7" x14ac:dyDescent="0.35">
      <c r="A17" s="1" t="s">
        <v>54</v>
      </c>
      <c r="B17" s="1">
        <v>23</v>
      </c>
      <c r="C17" s="1">
        <v>10</v>
      </c>
      <c r="D17" s="1">
        <v>8</v>
      </c>
      <c r="E17" s="1">
        <v>0</v>
      </c>
      <c r="F17" s="1">
        <v>2</v>
      </c>
      <c r="G17" s="1">
        <v>3</v>
      </c>
    </row>
    <row r="18" spans="1:7" x14ac:dyDescent="0.35">
      <c r="A18" s="1" t="s">
        <v>23</v>
      </c>
    </row>
    <row r="19" spans="1:7" x14ac:dyDescent="0.35">
      <c r="A19" s="1" t="s">
        <v>1</v>
      </c>
      <c r="B19" s="1">
        <v>58904</v>
      </c>
      <c r="C19" s="1">
        <v>30281</v>
      </c>
      <c r="D19" s="1">
        <v>10359</v>
      </c>
      <c r="E19" s="1">
        <v>4219</v>
      </c>
      <c r="F19" s="1">
        <v>8134</v>
      </c>
      <c r="G19" s="1">
        <v>5911</v>
      </c>
    </row>
    <row r="20" spans="1:7" x14ac:dyDescent="0.35">
      <c r="A20" s="1" t="s">
        <v>42</v>
      </c>
      <c r="B20" s="1">
        <v>56201</v>
      </c>
      <c r="C20" s="1">
        <v>28534</v>
      </c>
      <c r="D20" s="1">
        <v>10198</v>
      </c>
      <c r="E20" s="1">
        <v>4132</v>
      </c>
      <c r="F20" s="1">
        <v>7928</v>
      </c>
      <c r="G20" s="1">
        <v>5409</v>
      </c>
    </row>
    <row r="21" spans="1:7" x14ac:dyDescent="0.35">
      <c r="A21" s="1" t="s">
        <v>43</v>
      </c>
      <c r="B21" s="1">
        <v>2338</v>
      </c>
      <c r="C21" s="1">
        <v>1536</v>
      </c>
      <c r="D21" s="1">
        <v>138</v>
      </c>
      <c r="E21" s="1">
        <v>77</v>
      </c>
      <c r="F21" s="1">
        <v>192</v>
      </c>
      <c r="G21" s="1">
        <v>395</v>
      </c>
    </row>
    <row r="22" spans="1:7" x14ac:dyDescent="0.35">
      <c r="A22" s="1" t="s">
        <v>44</v>
      </c>
      <c r="B22" s="1">
        <v>134</v>
      </c>
      <c r="C22" s="1">
        <v>86</v>
      </c>
      <c r="D22" s="1">
        <v>6</v>
      </c>
      <c r="E22" s="1">
        <v>4</v>
      </c>
      <c r="F22" s="1">
        <v>8</v>
      </c>
      <c r="G22" s="1">
        <v>30</v>
      </c>
    </row>
    <row r="23" spans="1:7" x14ac:dyDescent="0.35">
      <c r="A23" s="1" t="s">
        <v>45</v>
      </c>
      <c r="B23" s="1">
        <v>50</v>
      </c>
      <c r="C23" s="1">
        <v>44</v>
      </c>
      <c r="D23" s="1">
        <v>2</v>
      </c>
      <c r="E23" s="1">
        <v>1</v>
      </c>
      <c r="F23" s="1">
        <v>0</v>
      </c>
      <c r="G23" s="1">
        <v>3</v>
      </c>
    </row>
    <row r="24" spans="1:7" x14ac:dyDescent="0.35">
      <c r="A24" s="1" t="s">
        <v>46</v>
      </c>
      <c r="B24" s="1">
        <v>9</v>
      </c>
      <c r="C24" s="1">
        <v>7</v>
      </c>
      <c r="D24" s="1">
        <v>1</v>
      </c>
      <c r="E24" s="1">
        <v>0</v>
      </c>
      <c r="F24" s="1">
        <v>1</v>
      </c>
      <c r="G24" s="1">
        <v>0</v>
      </c>
    </row>
    <row r="25" spans="1:7" x14ac:dyDescent="0.35">
      <c r="A25" s="1" t="s">
        <v>47</v>
      </c>
      <c r="B25" s="1">
        <v>4</v>
      </c>
      <c r="C25" s="1">
        <v>2</v>
      </c>
      <c r="D25" s="1">
        <v>1</v>
      </c>
      <c r="E25" s="1">
        <v>0</v>
      </c>
      <c r="F25" s="1">
        <v>0</v>
      </c>
      <c r="G25" s="1">
        <v>1</v>
      </c>
    </row>
    <row r="26" spans="1:7" x14ac:dyDescent="0.35">
      <c r="A26" s="1" t="s">
        <v>48</v>
      </c>
      <c r="B26" s="1">
        <v>28</v>
      </c>
      <c r="C26" s="1">
        <v>21</v>
      </c>
      <c r="D26" s="1">
        <v>2</v>
      </c>
      <c r="E26" s="1">
        <v>1</v>
      </c>
      <c r="F26" s="1">
        <v>2</v>
      </c>
      <c r="G26" s="1">
        <v>2</v>
      </c>
    </row>
    <row r="27" spans="1:7" x14ac:dyDescent="0.35">
      <c r="A27" s="1" t="s">
        <v>49</v>
      </c>
      <c r="B27" s="1">
        <v>24</v>
      </c>
      <c r="C27" s="1">
        <v>13</v>
      </c>
      <c r="D27" s="1">
        <v>4</v>
      </c>
      <c r="E27" s="1">
        <v>2</v>
      </c>
      <c r="F27" s="1">
        <v>1</v>
      </c>
      <c r="G27" s="1">
        <v>4</v>
      </c>
    </row>
    <row r="28" spans="1:7" x14ac:dyDescent="0.35">
      <c r="A28" s="1" t="s">
        <v>50</v>
      </c>
      <c r="B28" s="1">
        <v>29</v>
      </c>
      <c r="C28" s="1">
        <v>16</v>
      </c>
      <c r="D28" s="1">
        <v>1</v>
      </c>
      <c r="E28" s="1">
        <v>1</v>
      </c>
      <c r="F28" s="1">
        <v>1</v>
      </c>
      <c r="G28" s="1">
        <v>10</v>
      </c>
    </row>
    <row r="29" spans="1:7" x14ac:dyDescent="0.35">
      <c r="A29" s="1" t="s">
        <v>51</v>
      </c>
      <c r="B29" s="1">
        <v>47</v>
      </c>
      <c r="C29" s="1">
        <v>9</v>
      </c>
      <c r="D29" s="1">
        <v>0</v>
      </c>
      <c r="E29" s="1">
        <v>1</v>
      </c>
      <c r="F29" s="1">
        <v>0</v>
      </c>
      <c r="G29" s="1">
        <v>37</v>
      </c>
    </row>
    <row r="30" spans="1:7" x14ac:dyDescent="0.35">
      <c r="A30" s="1" t="s">
        <v>52</v>
      </c>
      <c r="B30" s="1">
        <v>18</v>
      </c>
      <c r="C30" s="1">
        <v>7</v>
      </c>
      <c r="D30" s="1">
        <v>1</v>
      </c>
      <c r="E30" s="1">
        <v>0</v>
      </c>
      <c r="F30" s="1">
        <v>0</v>
      </c>
      <c r="G30" s="1">
        <v>10</v>
      </c>
    </row>
    <row r="31" spans="1:7" x14ac:dyDescent="0.35">
      <c r="A31" s="1" t="s">
        <v>53</v>
      </c>
      <c r="B31" s="1">
        <v>8</v>
      </c>
      <c r="C31" s="1">
        <v>1</v>
      </c>
      <c r="D31" s="1">
        <v>0</v>
      </c>
      <c r="E31" s="1">
        <v>0</v>
      </c>
      <c r="F31" s="1">
        <v>0</v>
      </c>
      <c r="G31" s="1">
        <v>7</v>
      </c>
    </row>
    <row r="32" spans="1:7" x14ac:dyDescent="0.35">
      <c r="A32" s="1" t="s">
        <v>54</v>
      </c>
      <c r="B32" s="1">
        <v>14</v>
      </c>
      <c r="C32" s="1">
        <v>5</v>
      </c>
      <c r="D32" s="1">
        <v>5</v>
      </c>
      <c r="E32" s="1">
        <v>0</v>
      </c>
      <c r="F32" s="1">
        <v>1</v>
      </c>
      <c r="G32" s="1">
        <v>3</v>
      </c>
    </row>
    <row r="33" spans="1:7" x14ac:dyDescent="0.35">
      <c r="A33" s="1" t="s">
        <v>24</v>
      </c>
    </row>
    <row r="34" spans="1:7" x14ac:dyDescent="0.35">
      <c r="A34" s="1" t="s">
        <v>1</v>
      </c>
      <c r="B34" s="1">
        <v>60534</v>
      </c>
      <c r="C34" s="1">
        <v>32791</v>
      </c>
      <c r="D34" s="1">
        <v>10376</v>
      </c>
      <c r="E34" s="1">
        <v>4125</v>
      </c>
      <c r="F34" s="1">
        <v>7860</v>
      </c>
      <c r="G34" s="1">
        <v>5382</v>
      </c>
    </row>
    <row r="35" spans="1:7" x14ac:dyDescent="0.35">
      <c r="A35" s="1" t="s">
        <v>42</v>
      </c>
      <c r="B35" s="1">
        <v>58115</v>
      </c>
      <c r="C35" s="1">
        <v>31108</v>
      </c>
      <c r="D35" s="1">
        <v>10235</v>
      </c>
      <c r="E35" s="1">
        <v>4066</v>
      </c>
      <c r="F35" s="1">
        <v>7682</v>
      </c>
      <c r="G35" s="1">
        <v>5024</v>
      </c>
    </row>
    <row r="36" spans="1:7" x14ac:dyDescent="0.35">
      <c r="A36" s="1" t="s">
        <v>43</v>
      </c>
      <c r="B36" s="1">
        <v>2153</v>
      </c>
      <c r="C36" s="1">
        <v>1493</v>
      </c>
      <c r="D36" s="1">
        <v>126</v>
      </c>
      <c r="E36" s="1">
        <v>52</v>
      </c>
      <c r="F36" s="1">
        <v>164</v>
      </c>
      <c r="G36" s="1">
        <v>318</v>
      </c>
    </row>
    <row r="37" spans="1:7" x14ac:dyDescent="0.35">
      <c r="A37" s="1" t="s">
        <v>44</v>
      </c>
      <c r="B37" s="1">
        <v>158</v>
      </c>
      <c r="C37" s="1">
        <v>113</v>
      </c>
      <c r="D37" s="1">
        <v>4</v>
      </c>
      <c r="E37" s="1">
        <v>2</v>
      </c>
      <c r="F37" s="1">
        <v>10</v>
      </c>
      <c r="G37" s="1">
        <v>29</v>
      </c>
    </row>
    <row r="38" spans="1:7" x14ac:dyDescent="0.35">
      <c r="A38" s="1" t="s">
        <v>45</v>
      </c>
      <c r="B38" s="1">
        <v>22</v>
      </c>
      <c r="C38" s="1">
        <v>15</v>
      </c>
      <c r="D38" s="1">
        <v>2</v>
      </c>
      <c r="E38" s="1">
        <v>1</v>
      </c>
      <c r="F38" s="1">
        <v>0</v>
      </c>
      <c r="G38" s="1">
        <v>4</v>
      </c>
    </row>
    <row r="39" spans="1:7" x14ac:dyDescent="0.35">
      <c r="A39" s="1" t="s">
        <v>46</v>
      </c>
      <c r="B39" s="1">
        <v>3</v>
      </c>
      <c r="C39" s="1">
        <v>1</v>
      </c>
      <c r="D39" s="1">
        <v>0</v>
      </c>
      <c r="E39" s="1">
        <v>0</v>
      </c>
      <c r="F39" s="1">
        <v>1</v>
      </c>
      <c r="G39" s="1">
        <v>1</v>
      </c>
    </row>
    <row r="40" spans="1:7" x14ac:dyDescent="0.35">
      <c r="A40" s="1" t="s">
        <v>47</v>
      </c>
      <c r="B40" s="1">
        <v>2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</row>
    <row r="41" spans="1:7" x14ac:dyDescent="0.35">
      <c r="A41" s="1" t="s">
        <v>48</v>
      </c>
      <c r="B41" s="1">
        <v>12</v>
      </c>
      <c r="C41" s="1">
        <v>8</v>
      </c>
      <c r="D41" s="1">
        <v>1</v>
      </c>
      <c r="E41" s="1">
        <v>0</v>
      </c>
      <c r="F41" s="1">
        <v>1</v>
      </c>
      <c r="G41" s="1">
        <v>2</v>
      </c>
    </row>
    <row r="42" spans="1:7" x14ac:dyDescent="0.35">
      <c r="A42" s="1" t="s">
        <v>49</v>
      </c>
      <c r="B42" s="1">
        <v>15</v>
      </c>
      <c r="C42" s="1">
        <v>11</v>
      </c>
      <c r="D42" s="1">
        <v>2</v>
      </c>
      <c r="E42" s="1">
        <v>1</v>
      </c>
      <c r="F42" s="1">
        <v>1</v>
      </c>
      <c r="G42" s="1">
        <v>0</v>
      </c>
    </row>
    <row r="43" spans="1:7" x14ac:dyDescent="0.35">
      <c r="A43" s="1" t="s">
        <v>50</v>
      </c>
      <c r="B43" s="1">
        <v>30</v>
      </c>
      <c r="C43" s="1">
        <v>23</v>
      </c>
      <c r="D43" s="1">
        <v>2</v>
      </c>
      <c r="E43" s="1">
        <v>3</v>
      </c>
      <c r="F43" s="1">
        <v>0</v>
      </c>
      <c r="G43" s="1">
        <v>2</v>
      </c>
    </row>
    <row r="44" spans="1:7" x14ac:dyDescent="0.35">
      <c r="A44" s="1" t="s">
        <v>51</v>
      </c>
      <c r="B44" s="1">
        <v>3</v>
      </c>
      <c r="C44" s="1">
        <v>3</v>
      </c>
      <c r="D44" s="1">
        <v>0</v>
      </c>
      <c r="E44" s="1">
        <v>0</v>
      </c>
      <c r="F44" s="1">
        <v>0</v>
      </c>
      <c r="G44" s="1">
        <v>0</v>
      </c>
    </row>
    <row r="45" spans="1:7" x14ac:dyDescent="0.35">
      <c r="A45" s="1" t="s">
        <v>52</v>
      </c>
      <c r="B45" s="1">
        <v>12</v>
      </c>
      <c r="C45" s="1">
        <v>9</v>
      </c>
      <c r="D45" s="1">
        <v>1</v>
      </c>
      <c r="E45" s="1">
        <v>0</v>
      </c>
      <c r="F45" s="1">
        <v>0</v>
      </c>
      <c r="G45" s="1">
        <v>2</v>
      </c>
    </row>
    <row r="46" spans="1:7" x14ac:dyDescent="0.35">
      <c r="A46" s="1" t="s">
        <v>53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</row>
    <row r="47" spans="1:7" x14ac:dyDescent="0.35">
      <c r="A47" s="1" t="s">
        <v>54</v>
      </c>
      <c r="B47" s="1">
        <v>9</v>
      </c>
      <c r="C47" s="1">
        <v>5</v>
      </c>
      <c r="D47" s="1">
        <v>3</v>
      </c>
      <c r="E47" s="1">
        <v>0</v>
      </c>
      <c r="F47" s="1">
        <v>1</v>
      </c>
      <c r="G47" s="1">
        <v>0</v>
      </c>
    </row>
    <row r="48" spans="1:7" x14ac:dyDescent="0.35">
      <c r="A48" s="41" t="s">
        <v>25</v>
      </c>
      <c r="B48" s="41"/>
      <c r="C48" s="41"/>
      <c r="D48" s="41"/>
      <c r="E48" s="41"/>
      <c r="F48" s="41"/>
      <c r="G48" s="41"/>
    </row>
  </sheetData>
  <mergeCells count="1">
    <mergeCell ref="A48:G4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B2BD8-A68E-4FF3-9F0A-C06D87F2496C}">
  <dimension ref="A1:G48"/>
  <sheetViews>
    <sheetView view="pageBreakPreview" topLeftCell="A22" zoomScale="125" zoomScaleSheetLayoutView="125" workbookViewId="0">
      <selection activeCell="A48" sqref="A48:G48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55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119438</v>
      </c>
      <c r="C4" s="1">
        <v>63072</v>
      </c>
      <c r="D4" s="1">
        <v>20735</v>
      </c>
      <c r="E4" s="1">
        <v>8344</v>
      </c>
      <c r="F4" s="1">
        <v>15994</v>
      </c>
      <c r="G4" s="1">
        <v>11293</v>
      </c>
    </row>
    <row r="5" spans="1:7" x14ac:dyDescent="0.35">
      <c r="A5" s="1" t="s">
        <v>56</v>
      </c>
      <c r="B5" s="1">
        <v>117961</v>
      </c>
      <c r="C5" s="1">
        <v>62024</v>
      </c>
      <c r="D5" s="1">
        <v>20618</v>
      </c>
      <c r="E5" s="1">
        <v>8284</v>
      </c>
      <c r="F5" s="1">
        <v>15948</v>
      </c>
      <c r="G5" s="1">
        <v>11087</v>
      </c>
    </row>
    <row r="6" spans="1:7" x14ac:dyDescent="0.35">
      <c r="A6" s="1" t="s">
        <v>57</v>
      </c>
      <c r="B6" s="1">
        <v>292</v>
      </c>
      <c r="C6" s="1">
        <v>165</v>
      </c>
      <c r="D6" s="1">
        <v>61</v>
      </c>
      <c r="E6" s="1">
        <v>22</v>
      </c>
      <c r="F6" s="1">
        <v>18</v>
      </c>
      <c r="G6" s="1">
        <v>26</v>
      </c>
    </row>
    <row r="7" spans="1:7" x14ac:dyDescent="0.35">
      <c r="A7" s="1" t="s">
        <v>58</v>
      </c>
      <c r="B7" s="1">
        <v>585</v>
      </c>
      <c r="C7" s="1">
        <v>459</v>
      </c>
      <c r="D7" s="1">
        <v>26</v>
      </c>
      <c r="E7" s="1">
        <v>19</v>
      </c>
      <c r="F7" s="1">
        <v>16</v>
      </c>
      <c r="G7" s="1">
        <v>65</v>
      </c>
    </row>
    <row r="8" spans="1:7" x14ac:dyDescent="0.35">
      <c r="A8" s="1" t="s">
        <v>44</v>
      </c>
      <c r="B8" s="1">
        <v>217</v>
      </c>
      <c r="C8" s="1">
        <v>168</v>
      </c>
      <c r="D8" s="1">
        <v>8</v>
      </c>
      <c r="E8" s="1">
        <v>4</v>
      </c>
      <c r="F8" s="1">
        <v>6</v>
      </c>
      <c r="G8" s="1">
        <v>31</v>
      </c>
    </row>
    <row r="9" spans="1:7" x14ac:dyDescent="0.35">
      <c r="A9" s="1" t="s">
        <v>45</v>
      </c>
      <c r="B9" s="1">
        <v>78</v>
      </c>
      <c r="C9" s="1">
        <v>66</v>
      </c>
      <c r="D9" s="1">
        <v>1</v>
      </c>
      <c r="E9" s="1">
        <v>3</v>
      </c>
      <c r="F9" s="1">
        <v>0</v>
      </c>
      <c r="G9" s="1">
        <v>8</v>
      </c>
    </row>
    <row r="10" spans="1:7" x14ac:dyDescent="0.35">
      <c r="A10" s="1" t="s">
        <v>59</v>
      </c>
      <c r="B10" s="1">
        <v>38</v>
      </c>
      <c r="C10" s="1">
        <v>2</v>
      </c>
      <c r="D10" s="1">
        <v>0</v>
      </c>
      <c r="E10" s="1">
        <v>1</v>
      </c>
      <c r="F10" s="1">
        <v>0</v>
      </c>
      <c r="G10" s="1">
        <v>35</v>
      </c>
    </row>
    <row r="11" spans="1:7" x14ac:dyDescent="0.35">
      <c r="A11" s="1" t="s">
        <v>48</v>
      </c>
      <c r="B11" s="1">
        <v>43</v>
      </c>
      <c r="C11" s="1">
        <v>33</v>
      </c>
      <c r="D11" s="1">
        <v>3</v>
      </c>
      <c r="E11" s="1">
        <v>2</v>
      </c>
      <c r="F11" s="1">
        <v>0</v>
      </c>
      <c r="G11" s="1">
        <v>5</v>
      </c>
    </row>
    <row r="12" spans="1:7" x14ac:dyDescent="0.35">
      <c r="A12" s="1" t="s">
        <v>49</v>
      </c>
      <c r="B12" s="1">
        <v>42</v>
      </c>
      <c r="C12" s="1">
        <v>30</v>
      </c>
      <c r="D12" s="1">
        <v>4</v>
      </c>
      <c r="E12" s="1">
        <v>4</v>
      </c>
      <c r="F12" s="1">
        <v>1</v>
      </c>
      <c r="G12" s="1">
        <v>3</v>
      </c>
    </row>
    <row r="13" spans="1:7" x14ac:dyDescent="0.35">
      <c r="A13" s="1" t="s">
        <v>60</v>
      </c>
      <c r="B13" s="1">
        <v>21</v>
      </c>
      <c r="C13" s="1">
        <v>14</v>
      </c>
      <c r="D13" s="1">
        <v>1</v>
      </c>
      <c r="E13" s="1">
        <v>3</v>
      </c>
      <c r="F13" s="1">
        <v>1</v>
      </c>
      <c r="G13" s="1">
        <v>2</v>
      </c>
    </row>
    <row r="14" spans="1:7" x14ac:dyDescent="0.35">
      <c r="A14" s="1" t="s">
        <v>50</v>
      </c>
      <c r="B14" s="1">
        <v>45</v>
      </c>
      <c r="C14" s="1">
        <v>28</v>
      </c>
      <c r="D14" s="1">
        <v>1</v>
      </c>
      <c r="E14" s="1">
        <v>1</v>
      </c>
      <c r="F14" s="1">
        <v>3</v>
      </c>
      <c r="G14" s="1">
        <v>12</v>
      </c>
    </row>
    <row r="15" spans="1:7" x14ac:dyDescent="0.35">
      <c r="A15" s="1" t="s">
        <v>52</v>
      </c>
      <c r="B15" s="1">
        <v>36</v>
      </c>
      <c r="C15" s="1">
        <v>29</v>
      </c>
      <c r="D15" s="1">
        <v>2</v>
      </c>
      <c r="E15" s="1">
        <v>0</v>
      </c>
      <c r="F15" s="1">
        <v>0</v>
      </c>
      <c r="G15" s="1">
        <v>5</v>
      </c>
    </row>
    <row r="16" spans="1:7" x14ac:dyDescent="0.35">
      <c r="A16" s="1" t="s">
        <v>61</v>
      </c>
      <c r="B16" s="1">
        <v>72</v>
      </c>
      <c r="C16" s="1">
        <v>54</v>
      </c>
      <c r="D16" s="1">
        <v>2</v>
      </c>
      <c r="E16" s="1">
        <v>1</v>
      </c>
      <c r="F16" s="1">
        <v>1</v>
      </c>
      <c r="G16" s="1">
        <v>14</v>
      </c>
    </row>
    <row r="17" spans="1:7" x14ac:dyDescent="0.35">
      <c r="A17" s="1" t="s">
        <v>62</v>
      </c>
      <c r="B17" s="1">
        <v>8</v>
      </c>
      <c r="C17" s="1">
        <v>0</v>
      </c>
      <c r="D17" s="1">
        <v>8</v>
      </c>
      <c r="E17" s="1">
        <v>0</v>
      </c>
      <c r="F17" s="1">
        <v>0</v>
      </c>
      <c r="G17" s="1">
        <v>0</v>
      </c>
    </row>
    <row r="18" spans="1:7" x14ac:dyDescent="0.35">
      <c r="A18" s="1" t="s">
        <v>23</v>
      </c>
    </row>
    <row r="19" spans="1:7" x14ac:dyDescent="0.35">
      <c r="A19" s="1" t="s">
        <v>1</v>
      </c>
      <c r="B19" s="1">
        <v>58904</v>
      </c>
      <c r="C19" s="1">
        <v>30281</v>
      </c>
      <c r="D19" s="1">
        <v>10359</v>
      </c>
      <c r="E19" s="1">
        <v>4219</v>
      </c>
      <c r="F19" s="1">
        <v>8134</v>
      </c>
      <c r="G19" s="1">
        <v>5911</v>
      </c>
    </row>
    <row r="20" spans="1:7" x14ac:dyDescent="0.35">
      <c r="A20" s="1" t="s">
        <v>56</v>
      </c>
      <c r="B20" s="1">
        <v>58087</v>
      </c>
      <c r="C20" s="1">
        <v>29733</v>
      </c>
      <c r="D20" s="1">
        <v>10290</v>
      </c>
      <c r="E20" s="1">
        <v>4182</v>
      </c>
      <c r="F20" s="1">
        <v>8108</v>
      </c>
      <c r="G20" s="1">
        <v>5774</v>
      </c>
    </row>
    <row r="21" spans="1:7" x14ac:dyDescent="0.35">
      <c r="A21" s="1" t="s">
        <v>57</v>
      </c>
      <c r="B21" s="1">
        <v>161</v>
      </c>
      <c r="C21" s="1">
        <v>90</v>
      </c>
      <c r="D21" s="1">
        <v>35</v>
      </c>
      <c r="E21" s="1">
        <v>14</v>
      </c>
      <c r="F21" s="1">
        <v>11</v>
      </c>
      <c r="G21" s="1">
        <v>11</v>
      </c>
    </row>
    <row r="22" spans="1:7" x14ac:dyDescent="0.35">
      <c r="A22" s="1" t="s">
        <v>58</v>
      </c>
      <c r="B22" s="1">
        <v>309</v>
      </c>
      <c r="C22" s="1">
        <v>243</v>
      </c>
      <c r="D22" s="1">
        <v>14</v>
      </c>
      <c r="E22" s="1">
        <v>11</v>
      </c>
      <c r="F22" s="1">
        <v>8</v>
      </c>
      <c r="G22" s="1">
        <v>33</v>
      </c>
    </row>
    <row r="23" spans="1:7" x14ac:dyDescent="0.35">
      <c r="A23" s="1" t="s">
        <v>44</v>
      </c>
      <c r="B23" s="1">
        <v>100</v>
      </c>
      <c r="C23" s="1">
        <v>72</v>
      </c>
      <c r="D23" s="1">
        <v>4</v>
      </c>
      <c r="E23" s="1">
        <v>3</v>
      </c>
      <c r="F23" s="1">
        <v>3</v>
      </c>
      <c r="G23" s="1">
        <v>18</v>
      </c>
    </row>
    <row r="24" spans="1:7" x14ac:dyDescent="0.35">
      <c r="A24" s="1" t="s">
        <v>45</v>
      </c>
      <c r="B24" s="1">
        <v>53</v>
      </c>
      <c r="C24" s="1">
        <v>47</v>
      </c>
      <c r="D24" s="1">
        <v>0</v>
      </c>
      <c r="E24" s="1">
        <v>1</v>
      </c>
      <c r="F24" s="1">
        <v>0</v>
      </c>
      <c r="G24" s="1">
        <v>5</v>
      </c>
    </row>
    <row r="25" spans="1:7" x14ac:dyDescent="0.35">
      <c r="A25" s="1" t="s">
        <v>59</v>
      </c>
      <c r="B25" s="1">
        <v>36</v>
      </c>
      <c r="C25" s="1">
        <v>0</v>
      </c>
      <c r="D25" s="1">
        <v>0</v>
      </c>
      <c r="E25" s="1">
        <v>1</v>
      </c>
      <c r="F25" s="1">
        <v>0</v>
      </c>
      <c r="G25" s="1">
        <v>35</v>
      </c>
    </row>
    <row r="26" spans="1:7" x14ac:dyDescent="0.35">
      <c r="A26" s="1" t="s">
        <v>48</v>
      </c>
      <c r="B26" s="1">
        <v>29</v>
      </c>
      <c r="C26" s="1">
        <v>23</v>
      </c>
      <c r="D26" s="1">
        <v>2</v>
      </c>
      <c r="E26" s="1">
        <v>2</v>
      </c>
      <c r="F26" s="1">
        <v>0</v>
      </c>
      <c r="G26" s="1">
        <v>2</v>
      </c>
    </row>
    <row r="27" spans="1:7" x14ac:dyDescent="0.35">
      <c r="A27" s="1" t="s">
        <v>49</v>
      </c>
      <c r="B27" s="1">
        <v>24</v>
      </c>
      <c r="C27" s="1">
        <v>13</v>
      </c>
      <c r="D27" s="1">
        <v>4</v>
      </c>
      <c r="E27" s="1">
        <v>3</v>
      </c>
      <c r="F27" s="1">
        <v>1</v>
      </c>
      <c r="G27" s="1">
        <v>3</v>
      </c>
    </row>
    <row r="28" spans="1:7" x14ac:dyDescent="0.35">
      <c r="A28" s="1" t="s">
        <v>60</v>
      </c>
      <c r="B28" s="1">
        <v>10</v>
      </c>
      <c r="C28" s="1">
        <v>5</v>
      </c>
      <c r="D28" s="1">
        <v>1</v>
      </c>
      <c r="E28" s="1">
        <v>2</v>
      </c>
      <c r="F28" s="1">
        <v>1</v>
      </c>
      <c r="G28" s="1">
        <v>1</v>
      </c>
    </row>
    <row r="29" spans="1:7" x14ac:dyDescent="0.35">
      <c r="A29" s="1" t="s">
        <v>50</v>
      </c>
      <c r="B29" s="1">
        <v>27</v>
      </c>
      <c r="C29" s="1">
        <v>16</v>
      </c>
      <c r="D29" s="1">
        <v>0</v>
      </c>
      <c r="E29" s="1">
        <v>0</v>
      </c>
      <c r="F29" s="1">
        <v>1</v>
      </c>
      <c r="G29" s="1">
        <v>10</v>
      </c>
    </row>
    <row r="30" spans="1:7" x14ac:dyDescent="0.35">
      <c r="A30" s="1" t="s">
        <v>52</v>
      </c>
      <c r="B30" s="1">
        <v>23</v>
      </c>
      <c r="C30" s="1">
        <v>16</v>
      </c>
      <c r="D30" s="1">
        <v>2</v>
      </c>
      <c r="E30" s="1">
        <v>0</v>
      </c>
      <c r="F30" s="1">
        <v>0</v>
      </c>
      <c r="G30" s="1">
        <v>5</v>
      </c>
    </row>
    <row r="31" spans="1:7" x14ac:dyDescent="0.35">
      <c r="A31" s="1" t="s">
        <v>61</v>
      </c>
      <c r="B31" s="1">
        <v>40</v>
      </c>
      <c r="C31" s="1">
        <v>23</v>
      </c>
      <c r="D31" s="1">
        <v>2</v>
      </c>
      <c r="E31" s="1">
        <v>0</v>
      </c>
      <c r="F31" s="1">
        <v>1</v>
      </c>
      <c r="G31" s="1">
        <v>14</v>
      </c>
    </row>
    <row r="32" spans="1:7" x14ac:dyDescent="0.35">
      <c r="A32" s="1" t="s">
        <v>62</v>
      </c>
      <c r="B32" s="1">
        <v>5</v>
      </c>
      <c r="C32" s="1">
        <v>0</v>
      </c>
      <c r="D32" s="1">
        <v>5</v>
      </c>
      <c r="E32" s="1">
        <v>0</v>
      </c>
      <c r="F32" s="1">
        <v>0</v>
      </c>
      <c r="G32" s="1">
        <v>0</v>
      </c>
    </row>
    <row r="33" spans="1:7" x14ac:dyDescent="0.35">
      <c r="A33" s="1" t="s">
        <v>24</v>
      </c>
    </row>
    <row r="34" spans="1:7" x14ac:dyDescent="0.35">
      <c r="A34" s="1" t="s">
        <v>1</v>
      </c>
      <c r="B34" s="1">
        <v>60534</v>
      </c>
      <c r="C34" s="1">
        <v>32791</v>
      </c>
      <c r="D34" s="1">
        <v>10376</v>
      </c>
      <c r="E34" s="1">
        <v>4125</v>
      </c>
      <c r="F34" s="1">
        <v>7860</v>
      </c>
      <c r="G34" s="1">
        <v>5382</v>
      </c>
    </row>
    <row r="35" spans="1:7" x14ac:dyDescent="0.35">
      <c r="A35" s="1" t="s">
        <v>56</v>
      </c>
      <c r="B35" s="1">
        <v>59874</v>
      </c>
      <c r="C35" s="1">
        <v>32291</v>
      </c>
      <c r="D35" s="1">
        <v>10328</v>
      </c>
      <c r="E35" s="1">
        <v>4102</v>
      </c>
      <c r="F35" s="1">
        <v>7840</v>
      </c>
      <c r="G35" s="1">
        <v>5313</v>
      </c>
    </row>
    <row r="36" spans="1:7" x14ac:dyDescent="0.35">
      <c r="A36" s="1" t="s">
        <v>57</v>
      </c>
      <c r="B36" s="1">
        <v>131</v>
      </c>
      <c r="C36" s="1">
        <v>75</v>
      </c>
      <c r="D36" s="1">
        <v>26</v>
      </c>
      <c r="E36" s="1">
        <v>8</v>
      </c>
      <c r="F36" s="1">
        <v>7</v>
      </c>
      <c r="G36" s="1">
        <v>15</v>
      </c>
    </row>
    <row r="37" spans="1:7" x14ac:dyDescent="0.35">
      <c r="A37" s="1" t="s">
        <v>58</v>
      </c>
      <c r="B37" s="1">
        <v>276</v>
      </c>
      <c r="C37" s="1">
        <v>216</v>
      </c>
      <c r="D37" s="1">
        <v>12</v>
      </c>
      <c r="E37" s="1">
        <v>8</v>
      </c>
      <c r="F37" s="1">
        <v>8</v>
      </c>
      <c r="G37" s="1">
        <v>32</v>
      </c>
    </row>
    <row r="38" spans="1:7" x14ac:dyDescent="0.35">
      <c r="A38" s="1" t="s">
        <v>44</v>
      </c>
      <c r="B38" s="1">
        <v>117</v>
      </c>
      <c r="C38" s="1">
        <v>96</v>
      </c>
      <c r="D38" s="1">
        <v>4</v>
      </c>
      <c r="E38" s="1">
        <v>1</v>
      </c>
      <c r="F38" s="1">
        <v>3</v>
      </c>
      <c r="G38" s="1">
        <v>13</v>
      </c>
    </row>
    <row r="39" spans="1:7" x14ac:dyDescent="0.35">
      <c r="A39" s="1" t="s">
        <v>45</v>
      </c>
      <c r="B39" s="1">
        <v>25</v>
      </c>
      <c r="C39" s="1">
        <v>19</v>
      </c>
      <c r="D39" s="1">
        <v>1</v>
      </c>
      <c r="E39" s="1">
        <v>2</v>
      </c>
      <c r="F39" s="1">
        <v>0</v>
      </c>
      <c r="G39" s="1">
        <v>3</v>
      </c>
    </row>
    <row r="40" spans="1:7" x14ac:dyDescent="0.35">
      <c r="A40" s="1" t="s">
        <v>59</v>
      </c>
      <c r="B40" s="1">
        <v>2</v>
      </c>
      <c r="C40" s="1">
        <v>2</v>
      </c>
      <c r="D40" s="1">
        <v>0</v>
      </c>
      <c r="E40" s="1">
        <v>0</v>
      </c>
      <c r="F40" s="1">
        <v>0</v>
      </c>
      <c r="G40" s="1">
        <v>0</v>
      </c>
    </row>
    <row r="41" spans="1:7" x14ac:dyDescent="0.35">
      <c r="A41" s="1" t="s">
        <v>48</v>
      </c>
      <c r="B41" s="1">
        <v>14</v>
      </c>
      <c r="C41" s="1">
        <v>10</v>
      </c>
      <c r="D41" s="1">
        <v>1</v>
      </c>
      <c r="E41" s="1">
        <v>0</v>
      </c>
      <c r="F41" s="1">
        <v>0</v>
      </c>
      <c r="G41" s="1">
        <v>3</v>
      </c>
    </row>
    <row r="42" spans="1:7" x14ac:dyDescent="0.35">
      <c r="A42" s="1" t="s">
        <v>49</v>
      </c>
      <c r="B42" s="1">
        <v>18</v>
      </c>
      <c r="C42" s="1">
        <v>17</v>
      </c>
      <c r="D42" s="1">
        <v>0</v>
      </c>
      <c r="E42" s="1">
        <v>1</v>
      </c>
      <c r="F42" s="1">
        <v>0</v>
      </c>
      <c r="G42" s="1">
        <v>0</v>
      </c>
    </row>
    <row r="43" spans="1:7" x14ac:dyDescent="0.35">
      <c r="A43" s="1" t="s">
        <v>60</v>
      </c>
      <c r="B43" s="1">
        <v>11</v>
      </c>
      <c r="C43" s="1">
        <v>9</v>
      </c>
      <c r="D43" s="1">
        <v>0</v>
      </c>
      <c r="E43" s="1">
        <v>1</v>
      </c>
      <c r="F43" s="1">
        <v>0</v>
      </c>
      <c r="G43" s="1">
        <v>1</v>
      </c>
    </row>
    <row r="44" spans="1:7" x14ac:dyDescent="0.35">
      <c r="A44" s="1" t="s">
        <v>50</v>
      </c>
      <c r="B44" s="1">
        <v>18</v>
      </c>
      <c r="C44" s="1">
        <v>12</v>
      </c>
      <c r="D44" s="1">
        <v>1</v>
      </c>
      <c r="E44" s="1">
        <v>1</v>
      </c>
      <c r="F44" s="1">
        <v>2</v>
      </c>
      <c r="G44" s="1">
        <v>2</v>
      </c>
    </row>
    <row r="45" spans="1:7" x14ac:dyDescent="0.35">
      <c r="A45" s="1" t="s">
        <v>52</v>
      </c>
      <c r="B45" s="1">
        <v>13</v>
      </c>
      <c r="C45" s="1">
        <v>13</v>
      </c>
      <c r="D45" s="1">
        <v>0</v>
      </c>
      <c r="E45" s="1">
        <v>0</v>
      </c>
      <c r="F45" s="1">
        <v>0</v>
      </c>
      <c r="G45" s="1">
        <v>0</v>
      </c>
    </row>
    <row r="46" spans="1:7" x14ac:dyDescent="0.35">
      <c r="A46" s="1" t="s">
        <v>61</v>
      </c>
      <c r="B46" s="1">
        <v>32</v>
      </c>
      <c r="C46" s="1">
        <v>31</v>
      </c>
      <c r="D46" s="1">
        <v>0</v>
      </c>
      <c r="E46" s="1">
        <v>1</v>
      </c>
      <c r="F46" s="1">
        <v>0</v>
      </c>
      <c r="G46" s="1">
        <v>0</v>
      </c>
    </row>
    <row r="47" spans="1:7" x14ac:dyDescent="0.35">
      <c r="A47" s="1" t="s">
        <v>62</v>
      </c>
      <c r="B47" s="1">
        <v>3</v>
      </c>
      <c r="C47" s="1">
        <v>0</v>
      </c>
      <c r="D47" s="1">
        <v>3</v>
      </c>
      <c r="E47" s="1">
        <v>0</v>
      </c>
      <c r="F47" s="1">
        <v>0</v>
      </c>
      <c r="G47" s="1">
        <v>0</v>
      </c>
    </row>
    <row r="48" spans="1:7" x14ac:dyDescent="0.35">
      <c r="A48" s="41" t="s">
        <v>25</v>
      </c>
      <c r="B48" s="41"/>
      <c r="C48" s="41"/>
      <c r="D48" s="41"/>
      <c r="E48" s="41"/>
      <c r="F48" s="41"/>
      <c r="G48" s="41"/>
    </row>
  </sheetData>
  <mergeCells count="1">
    <mergeCell ref="A48:G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E960-5E30-4285-B8DC-07CFEC7DC782}">
  <dimension ref="A1:G30"/>
  <sheetViews>
    <sheetView view="pageBreakPreview" zoomScale="125" zoomScaleSheetLayoutView="125" workbookViewId="0">
      <selection activeCell="A30" sqref="A30:G30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63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76518</v>
      </c>
      <c r="C4" s="1">
        <v>41427</v>
      </c>
      <c r="D4" s="1">
        <v>12710</v>
      </c>
      <c r="E4" s="1">
        <v>5296</v>
      </c>
      <c r="F4" s="1">
        <v>10213</v>
      </c>
      <c r="G4" s="1">
        <v>6872</v>
      </c>
    </row>
    <row r="5" spans="1:7" x14ac:dyDescent="0.35">
      <c r="A5" s="1" t="s">
        <v>64</v>
      </c>
      <c r="B5" s="1">
        <v>19346</v>
      </c>
      <c r="C5" s="1">
        <v>11031</v>
      </c>
      <c r="D5" s="1">
        <v>3202</v>
      </c>
      <c r="E5" s="1">
        <v>1332</v>
      </c>
      <c r="F5" s="1">
        <v>2434</v>
      </c>
      <c r="G5" s="1">
        <v>1347</v>
      </c>
    </row>
    <row r="6" spans="1:7" x14ac:dyDescent="0.35">
      <c r="A6" s="1" t="s">
        <v>65</v>
      </c>
      <c r="B6" s="1">
        <v>35179</v>
      </c>
      <c r="C6" s="1">
        <v>17808</v>
      </c>
      <c r="D6" s="1">
        <v>6000</v>
      </c>
      <c r="E6" s="1">
        <v>2610</v>
      </c>
      <c r="F6" s="1">
        <v>5172</v>
      </c>
      <c r="G6" s="1">
        <v>3589</v>
      </c>
    </row>
    <row r="7" spans="1:7" x14ac:dyDescent="0.35">
      <c r="A7" s="1" t="s">
        <v>66</v>
      </c>
      <c r="B7" s="1">
        <v>14787</v>
      </c>
      <c r="C7" s="1">
        <v>8690</v>
      </c>
      <c r="D7" s="1">
        <v>2390</v>
      </c>
      <c r="E7" s="1">
        <v>927</v>
      </c>
      <c r="F7" s="1">
        <v>1416</v>
      </c>
      <c r="G7" s="1">
        <v>1364</v>
      </c>
    </row>
    <row r="8" spans="1:7" x14ac:dyDescent="0.35">
      <c r="A8" s="1" t="s">
        <v>67</v>
      </c>
      <c r="B8" s="1">
        <v>4859</v>
      </c>
      <c r="C8" s="1">
        <v>2511</v>
      </c>
      <c r="D8" s="1">
        <v>823</v>
      </c>
      <c r="E8" s="1">
        <v>296</v>
      </c>
      <c r="F8" s="1">
        <v>908</v>
      </c>
      <c r="G8" s="1">
        <v>321</v>
      </c>
    </row>
    <row r="9" spans="1:7" x14ac:dyDescent="0.35">
      <c r="A9" s="1" t="s">
        <v>68</v>
      </c>
      <c r="B9" s="1">
        <v>1482</v>
      </c>
      <c r="C9" s="1">
        <v>915</v>
      </c>
      <c r="D9" s="1">
        <v>162</v>
      </c>
      <c r="E9" s="1">
        <v>81</v>
      </c>
      <c r="F9" s="1">
        <v>174</v>
      </c>
      <c r="G9" s="1">
        <v>150</v>
      </c>
    </row>
    <row r="10" spans="1:7" x14ac:dyDescent="0.35">
      <c r="A10" s="1" t="s">
        <v>69</v>
      </c>
      <c r="B10" s="1">
        <v>803</v>
      </c>
      <c r="C10" s="1">
        <v>472</v>
      </c>
      <c r="D10" s="1">
        <v>133</v>
      </c>
      <c r="E10" s="1">
        <v>50</v>
      </c>
      <c r="F10" s="1">
        <v>109</v>
      </c>
      <c r="G10" s="1">
        <v>39</v>
      </c>
    </row>
    <row r="11" spans="1:7" x14ac:dyDescent="0.35">
      <c r="A11" s="1" t="s">
        <v>70</v>
      </c>
      <c r="B11" s="1">
        <v>62</v>
      </c>
      <c r="C11" s="1">
        <v>0</v>
      </c>
      <c r="D11" s="1">
        <v>0</v>
      </c>
      <c r="E11" s="1">
        <v>0</v>
      </c>
      <c r="F11" s="1">
        <v>0</v>
      </c>
      <c r="G11" s="1">
        <v>62</v>
      </c>
    </row>
    <row r="12" spans="1:7" x14ac:dyDescent="0.35">
      <c r="A12" s="1" t="s">
        <v>23</v>
      </c>
    </row>
    <row r="13" spans="1:7" x14ac:dyDescent="0.35">
      <c r="A13" s="1" t="s">
        <v>1</v>
      </c>
      <c r="B13" s="1">
        <v>36830</v>
      </c>
      <c r="C13" s="1">
        <v>19317</v>
      </c>
      <c r="D13" s="1">
        <v>6195</v>
      </c>
      <c r="E13" s="1">
        <v>2626</v>
      </c>
      <c r="F13" s="1">
        <v>5105</v>
      </c>
      <c r="G13" s="1">
        <v>3587</v>
      </c>
    </row>
    <row r="14" spans="1:7" x14ac:dyDescent="0.35">
      <c r="A14" s="1" t="s">
        <v>64</v>
      </c>
      <c r="B14" s="1">
        <v>11082</v>
      </c>
      <c r="C14" s="1">
        <v>5967</v>
      </c>
      <c r="D14" s="1">
        <v>1875</v>
      </c>
      <c r="E14" s="1">
        <v>767</v>
      </c>
      <c r="F14" s="1">
        <v>1551</v>
      </c>
      <c r="G14" s="1">
        <v>922</v>
      </c>
    </row>
    <row r="15" spans="1:7" x14ac:dyDescent="0.35">
      <c r="A15" s="1" t="s">
        <v>65</v>
      </c>
      <c r="B15" s="1">
        <v>16812</v>
      </c>
      <c r="C15" s="1">
        <v>8277</v>
      </c>
      <c r="D15" s="1">
        <v>2903</v>
      </c>
      <c r="E15" s="1">
        <v>1306</v>
      </c>
      <c r="F15" s="1">
        <v>2564</v>
      </c>
      <c r="G15" s="1">
        <v>1762</v>
      </c>
    </row>
    <row r="16" spans="1:7" x14ac:dyDescent="0.35">
      <c r="A16" s="1" t="s">
        <v>66</v>
      </c>
      <c r="B16" s="1">
        <v>7142</v>
      </c>
      <c r="C16" s="1">
        <v>4157</v>
      </c>
      <c r="D16" s="1">
        <v>1147</v>
      </c>
      <c r="E16" s="1">
        <v>454</v>
      </c>
      <c r="F16" s="1">
        <v>709</v>
      </c>
      <c r="G16" s="1">
        <v>675</v>
      </c>
    </row>
    <row r="17" spans="1:7" x14ac:dyDescent="0.35">
      <c r="A17" s="1" t="s">
        <v>67</v>
      </c>
      <c r="B17" s="1">
        <v>896</v>
      </c>
      <c r="C17" s="1">
        <v>434</v>
      </c>
      <c r="D17" s="1">
        <v>176</v>
      </c>
      <c r="E17" s="1">
        <v>50</v>
      </c>
      <c r="F17" s="1">
        <v>169</v>
      </c>
      <c r="G17" s="1">
        <v>67</v>
      </c>
    </row>
    <row r="18" spans="1:7" x14ac:dyDescent="0.35">
      <c r="A18" s="1" t="s">
        <v>68</v>
      </c>
      <c r="B18" s="1">
        <v>545</v>
      </c>
      <c r="C18" s="1">
        <v>318</v>
      </c>
      <c r="D18" s="1">
        <v>48</v>
      </c>
      <c r="E18" s="1">
        <v>27</v>
      </c>
      <c r="F18" s="1">
        <v>68</v>
      </c>
      <c r="G18" s="1">
        <v>84</v>
      </c>
    </row>
    <row r="19" spans="1:7" x14ac:dyDescent="0.35">
      <c r="A19" s="1" t="s">
        <v>69</v>
      </c>
      <c r="B19" s="1">
        <v>291</v>
      </c>
      <c r="C19" s="1">
        <v>164</v>
      </c>
      <c r="D19" s="1">
        <v>46</v>
      </c>
      <c r="E19" s="1">
        <v>22</v>
      </c>
      <c r="F19" s="1">
        <v>44</v>
      </c>
      <c r="G19" s="1">
        <v>15</v>
      </c>
    </row>
    <row r="20" spans="1:7" x14ac:dyDescent="0.35">
      <c r="A20" s="1" t="s">
        <v>70</v>
      </c>
      <c r="B20" s="1">
        <v>62</v>
      </c>
      <c r="C20" s="1">
        <v>0</v>
      </c>
      <c r="D20" s="1">
        <v>0</v>
      </c>
      <c r="E20" s="1">
        <v>0</v>
      </c>
      <c r="F20" s="1">
        <v>0</v>
      </c>
      <c r="G20" s="1">
        <v>62</v>
      </c>
    </row>
    <row r="21" spans="1:7" x14ac:dyDescent="0.35">
      <c r="A21" s="1" t="s">
        <v>24</v>
      </c>
    </row>
    <row r="22" spans="1:7" x14ac:dyDescent="0.35">
      <c r="A22" s="1" t="s">
        <v>1</v>
      </c>
      <c r="B22" s="1">
        <v>39688</v>
      </c>
      <c r="C22" s="1">
        <v>22110</v>
      </c>
      <c r="D22" s="1">
        <v>6515</v>
      </c>
      <c r="E22" s="1">
        <v>2670</v>
      </c>
      <c r="F22" s="1">
        <v>5108</v>
      </c>
      <c r="G22" s="1">
        <v>3285</v>
      </c>
    </row>
    <row r="23" spans="1:7" x14ac:dyDescent="0.35">
      <c r="A23" s="1" t="s">
        <v>64</v>
      </c>
      <c r="B23" s="1">
        <v>8264</v>
      </c>
      <c r="C23" s="1">
        <v>5064</v>
      </c>
      <c r="D23" s="1">
        <v>1327</v>
      </c>
      <c r="E23" s="1">
        <v>565</v>
      </c>
      <c r="F23" s="1">
        <v>883</v>
      </c>
      <c r="G23" s="1">
        <v>425</v>
      </c>
    </row>
    <row r="24" spans="1:7" x14ac:dyDescent="0.35">
      <c r="A24" s="1" t="s">
        <v>65</v>
      </c>
      <c r="B24" s="1">
        <v>18367</v>
      </c>
      <c r="C24" s="1">
        <v>9531</v>
      </c>
      <c r="D24" s="1">
        <v>3097</v>
      </c>
      <c r="E24" s="1">
        <v>1304</v>
      </c>
      <c r="F24" s="1">
        <v>2608</v>
      </c>
      <c r="G24" s="1">
        <v>1827</v>
      </c>
    </row>
    <row r="25" spans="1:7" x14ac:dyDescent="0.35">
      <c r="A25" s="1" t="s">
        <v>66</v>
      </c>
      <c r="B25" s="1">
        <v>7645</v>
      </c>
      <c r="C25" s="1">
        <v>4533</v>
      </c>
      <c r="D25" s="1">
        <v>1243</v>
      </c>
      <c r="E25" s="1">
        <v>473</v>
      </c>
      <c r="F25" s="1">
        <v>707</v>
      </c>
      <c r="G25" s="1">
        <v>689</v>
      </c>
    </row>
    <row r="26" spans="1:7" x14ac:dyDescent="0.35">
      <c r="A26" s="1" t="s">
        <v>67</v>
      </c>
      <c r="B26" s="1">
        <v>3963</v>
      </c>
      <c r="C26" s="1">
        <v>2077</v>
      </c>
      <c r="D26" s="1">
        <v>647</v>
      </c>
      <c r="E26" s="1">
        <v>246</v>
      </c>
      <c r="F26" s="1">
        <v>739</v>
      </c>
      <c r="G26" s="1">
        <v>254</v>
      </c>
    </row>
    <row r="27" spans="1:7" x14ac:dyDescent="0.35">
      <c r="A27" s="1" t="s">
        <v>68</v>
      </c>
      <c r="B27" s="1">
        <v>937</v>
      </c>
      <c r="C27" s="1">
        <v>597</v>
      </c>
      <c r="D27" s="1">
        <v>114</v>
      </c>
      <c r="E27" s="1">
        <v>54</v>
      </c>
      <c r="F27" s="1">
        <v>106</v>
      </c>
      <c r="G27" s="1">
        <v>66</v>
      </c>
    </row>
    <row r="28" spans="1:7" x14ac:dyDescent="0.35">
      <c r="A28" s="1" t="s">
        <v>69</v>
      </c>
      <c r="B28" s="1">
        <v>512</v>
      </c>
      <c r="C28" s="1">
        <v>308</v>
      </c>
      <c r="D28" s="1">
        <v>87</v>
      </c>
      <c r="E28" s="1">
        <v>28</v>
      </c>
      <c r="F28" s="1">
        <v>65</v>
      </c>
      <c r="G28" s="1">
        <v>24</v>
      </c>
    </row>
    <row r="29" spans="1:7" x14ac:dyDescent="0.35">
      <c r="A29" s="1" t="s">
        <v>70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</row>
    <row r="30" spans="1:7" x14ac:dyDescent="0.35">
      <c r="A30" s="41" t="s">
        <v>25</v>
      </c>
      <c r="B30" s="41"/>
      <c r="C30" s="41"/>
      <c r="D30" s="41"/>
      <c r="E30" s="41"/>
      <c r="F30" s="41"/>
      <c r="G30" s="41"/>
    </row>
  </sheetData>
  <mergeCells count="1">
    <mergeCell ref="A30:G3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CC41-A6B6-46D5-A685-D3A3BDAC3BE3}">
  <dimension ref="A1:AF68"/>
  <sheetViews>
    <sheetView view="pageBreakPreview" topLeftCell="H1" zoomScale="125" zoomScaleSheetLayoutView="125" workbookViewId="0">
      <selection activeCell="AL2" sqref="AL2:AN2"/>
    </sheetView>
  </sheetViews>
  <sheetFormatPr defaultColWidth="9.35546875" defaultRowHeight="9" x14ac:dyDescent="0.35"/>
  <cols>
    <col min="1" max="1" width="14" style="1" customWidth="1"/>
    <col min="2" max="13" width="9" style="1" customWidth="1"/>
    <col min="14" max="14" width="14" style="1" customWidth="1"/>
    <col min="15" max="32" width="5.85546875" style="1" customWidth="1"/>
    <col min="33" max="16384" width="9.35546875" style="1"/>
  </cols>
  <sheetData>
    <row r="1" spans="1:32" x14ac:dyDescent="0.35">
      <c r="A1" s="1" t="s">
        <v>322</v>
      </c>
      <c r="N1" s="1" t="s">
        <v>322</v>
      </c>
    </row>
    <row r="2" spans="1:32" x14ac:dyDescent="0.35">
      <c r="A2" s="4"/>
      <c r="B2" s="42" t="s">
        <v>1</v>
      </c>
      <c r="C2" s="42"/>
      <c r="D2" s="42"/>
      <c r="E2" s="42" t="s">
        <v>64</v>
      </c>
      <c r="F2" s="42"/>
      <c r="G2" s="43"/>
      <c r="K2" s="42" t="s">
        <v>344</v>
      </c>
      <c r="L2" s="42"/>
      <c r="M2" s="43"/>
      <c r="N2" s="25"/>
      <c r="O2" s="42" t="s">
        <v>65</v>
      </c>
      <c r="P2" s="42"/>
      <c r="Q2" s="42"/>
      <c r="R2" s="34" t="s">
        <v>66</v>
      </c>
      <c r="S2" s="42"/>
      <c r="T2" s="42"/>
      <c r="U2" s="42" t="s">
        <v>67</v>
      </c>
      <c r="V2" s="42"/>
      <c r="W2" s="42"/>
      <c r="X2" s="42" t="s">
        <v>68</v>
      </c>
      <c r="Y2" s="42"/>
      <c r="Z2" s="42"/>
      <c r="AA2" s="42" t="s">
        <v>345</v>
      </c>
      <c r="AB2" s="42"/>
      <c r="AC2" s="42"/>
      <c r="AD2" s="42" t="s">
        <v>90</v>
      </c>
      <c r="AE2" s="42"/>
      <c r="AF2" s="43"/>
    </row>
    <row r="3" spans="1:32" s="16" customFormat="1" x14ac:dyDescent="0.35">
      <c r="A3" s="32"/>
      <c r="B3" s="26" t="s">
        <v>1</v>
      </c>
      <c r="C3" s="26" t="s">
        <v>323</v>
      </c>
      <c r="D3" s="26" t="s">
        <v>324</v>
      </c>
      <c r="E3" s="26" t="s">
        <v>1</v>
      </c>
      <c r="F3" s="26" t="s">
        <v>323</v>
      </c>
      <c r="G3" s="27" t="s">
        <v>324</v>
      </c>
      <c r="K3" s="26" t="s">
        <v>1</v>
      </c>
      <c r="L3" s="26" t="s">
        <v>323</v>
      </c>
      <c r="M3" s="27" t="s">
        <v>324</v>
      </c>
      <c r="N3" s="28"/>
      <c r="O3" s="35" t="s">
        <v>1</v>
      </c>
      <c r="P3" s="35" t="s">
        <v>323</v>
      </c>
      <c r="Q3" s="35" t="s">
        <v>324</v>
      </c>
      <c r="R3" s="35" t="s">
        <v>1</v>
      </c>
      <c r="S3" s="35" t="s">
        <v>323</v>
      </c>
      <c r="T3" s="35" t="s">
        <v>324</v>
      </c>
      <c r="U3" s="35" t="s">
        <v>1</v>
      </c>
      <c r="V3" s="35" t="s">
        <v>323</v>
      </c>
      <c r="W3" s="35" t="s">
        <v>324</v>
      </c>
      <c r="X3" s="35" t="s">
        <v>1</v>
      </c>
      <c r="Y3" s="35" t="s">
        <v>323</v>
      </c>
      <c r="Z3" s="35" t="s">
        <v>324</v>
      </c>
      <c r="AA3" s="35" t="s">
        <v>1</v>
      </c>
      <c r="AB3" s="35" t="s">
        <v>323</v>
      </c>
      <c r="AC3" s="35" t="s">
        <v>324</v>
      </c>
      <c r="AD3" s="35" t="s">
        <v>1</v>
      </c>
      <c r="AE3" s="35" t="s">
        <v>323</v>
      </c>
      <c r="AF3" s="36" t="s">
        <v>324</v>
      </c>
    </row>
    <row r="4" spans="1:32" x14ac:dyDescent="0.35">
      <c r="A4" s="1" t="s">
        <v>1</v>
      </c>
      <c r="B4" s="1">
        <v>63543</v>
      </c>
      <c r="C4" s="1">
        <v>31255</v>
      </c>
      <c r="D4" s="1">
        <v>32288</v>
      </c>
      <c r="E4" s="1">
        <v>18598</v>
      </c>
      <c r="F4" s="1">
        <v>10662</v>
      </c>
      <c r="G4" s="1">
        <v>7936</v>
      </c>
      <c r="N4" s="1" t="s">
        <v>1</v>
      </c>
      <c r="O4" s="33">
        <v>27989</v>
      </c>
      <c r="P4" s="33">
        <v>13127</v>
      </c>
      <c r="Q4" s="33">
        <v>14862</v>
      </c>
      <c r="R4" s="33">
        <v>13529</v>
      </c>
      <c r="S4" s="33">
        <v>6454</v>
      </c>
      <c r="T4" s="33">
        <v>7075</v>
      </c>
      <c r="U4" s="33">
        <v>1591</v>
      </c>
      <c r="V4" s="33">
        <v>317</v>
      </c>
      <c r="W4" s="33">
        <v>1274</v>
      </c>
      <c r="X4" s="33">
        <v>1160</v>
      </c>
      <c r="Y4" s="33">
        <v>410</v>
      </c>
      <c r="Z4" s="33">
        <v>750</v>
      </c>
      <c r="AA4" s="33">
        <v>625</v>
      </c>
      <c r="AB4" s="33">
        <v>234</v>
      </c>
      <c r="AC4" s="33">
        <v>391</v>
      </c>
      <c r="AD4" s="33">
        <v>51</v>
      </c>
      <c r="AE4" s="33">
        <v>51</v>
      </c>
      <c r="AF4" s="33">
        <v>0</v>
      </c>
    </row>
    <row r="5" spans="1:32" x14ac:dyDescent="0.35">
      <c r="A5" s="1" t="s">
        <v>326</v>
      </c>
      <c r="B5" s="1">
        <v>10154</v>
      </c>
      <c r="C5" s="1">
        <v>5236</v>
      </c>
      <c r="D5" s="1">
        <v>4918</v>
      </c>
      <c r="E5" s="1">
        <v>9359</v>
      </c>
      <c r="F5" s="1">
        <v>4974</v>
      </c>
      <c r="G5" s="1">
        <v>4385</v>
      </c>
      <c r="H5" s="17">
        <f t="shared" ref="H5:J12" si="0">E5/B5*100</f>
        <v>92.170573173133747</v>
      </c>
      <c r="I5" s="17">
        <f t="shared" si="0"/>
        <v>94.996180290297943</v>
      </c>
      <c r="J5" s="17">
        <f t="shared" si="0"/>
        <v>89.162261081740553</v>
      </c>
      <c r="K5" s="18">
        <f>H13+1500</f>
        <v>2426.2924153958029</v>
      </c>
      <c r="L5" s="18">
        <f t="shared" ref="L5:M5" si="1">I13+1500</f>
        <v>2553.7143478740536</v>
      </c>
      <c r="M5" s="18">
        <f t="shared" si="1"/>
        <v>2300.0010613728273</v>
      </c>
      <c r="N5" s="1" t="s">
        <v>326</v>
      </c>
      <c r="O5" s="33">
        <v>167</v>
      </c>
      <c r="P5" s="33">
        <v>62</v>
      </c>
      <c r="Q5" s="33">
        <v>105</v>
      </c>
      <c r="R5" s="33">
        <v>541</v>
      </c>
      <c r="S5" s="33">
        <v>170</v>
      </c>
      <c r="T5" s="33">
        <v>371</v>
      </c>
      <c r="U5" s="33">
        <v>59</v>
      </c>
      <c r="V5" s="33">
        <v>27</v>
      </c>
      <c r="W5" s="33">
        <v>32</v>
      </c>
      <c r="X5" s="33">
        <v>15</v>
      </c>
      <c r="Y5" s="33">
        <v>2</v>
      </c>
      <c r="Z5" s="33">
        <v>13</v>
      </c>
      <c r="AA5" s="33">
        <v>13</v>
      </c>
      <c r="AB5" s="33">
        <v>1</v>
      </c>
      <c r="AC5" s="33">
        <v>12</v>
      </c>
      <c r="AD5" s="33">
        <v>0</v>
      </c>
      <c r="AE5" s="33">
        <v>0</v>
      </c>
      <c r="AF5" s="33">
        <v>0</v>
      </c>
    </row>
    <row r="6" spans="1:32" x14ac:dyDescent="0.35">
      <c r="A6" s="1" t="s">
        <v>327</v>
      </c>
      <c r="B6" s="1">
        <v>10890</v>
      </c>
      <c r="C6" s="1">
        <v>5500</v>
      </c>
      <c r="D6" s="1">
        <v>5390</v>
      </c>
      <c r="E6" s="1">
        <v>5242</v>
      </c>
      <c r="F6" s="1">
        <v>3165</v>
      </c>
      <c r="G6" s="1">
        <v>2077</v>
      </c>
      <c r="H6" s="17">
        <f t="shared" si="0"/>
        <v>48.135904499540864</v>
      </c>
      <c r="I6" s="17">
        <f t="shared" si="0"/>
        <v>57.545454545454547</v>
      </c>
      <c r="J6" s="17">
        <f t="shared" si="0"/>
        <v>38.534322820037104</v>
      </c>
      <c r="K6" s="19"/>
      <c r="L6" s="19"/>
      <c r="M6" s="19"/>
      <c r="N6" s="1" t="s">
        <v>327</v>
      </c>
      <c r="O6" s="33">
        <v>2168</v>
      </c>
      <c r="P6" s="33">
        <v>879</v>
      </c>
      <c r="Q6" s="33">
        <v>1289</v>
      </c>
      <c r="R6" s="33">
        <v>3147</v>
      </c>
      <c r="S6" s="33">
        <v>1353</v>
      </c>
      <c r="T6" s="33">
        <v>1794</v>
      </c>
      <c r="U6" s="33">
        <v>93</v>
      </c>
      <c r="V6" s="33">
        <v>23</v>
      </c>
      <c r="W6" s="33">
        <v>70</v>
      </c>
      <c r="X6" s="33">
        <v>155</v>
      </c>
      <c r="Y6" s="33">
        <v>45</v>
      </c>
      <c r="Z6" s="33">
        <v>110</v>
      </c>
      <c r="AA6" s="33">
        <v>83</v>
      </c>
      <c r="AB6" s="33">
        <v>33</v>
      </c>
      <c r="AC6" s="33">
        <v>50</v>
      </c>
      <c r="AD6" s="33">
        <v>2</v>
      </c>
      <c r="AE6" s="33">
        <v>2</v>
      </c>
      <c r="AF6" s="33">
        <v>0</v>
      </c>
    </row>
    <row r="7" spans="1:32" x14ac:dyDescent="0.35">
      <c r="A7" s="1" t="s">
        <v>328</v>
      </c>
      <c r="B7" s="1">
        <v>9844</v>
      </c>
      <c r="C7" s="1">
        <v>4864</v>
      </c>
      <c r="D7" s="1">
        <v>4980</v>
      </c>
      <c r="E7" s="1">
        <v>1861</v>
      </c>
      <c r="F7" s="1">
        <v>1208</v>
      </c>
      <c r="G7" s="1">
        <v>653</v>
      </c>
      <c r="H7" s="17">
        <f t="shared" si="0"/>
        <v>18.90491670052824</v>
      </c>
      <c r="I7" s="17">
        <f t="shared" si="0"/>
        <v>24.835526315789476</v>
      </c>
      <c r="J7" s="17">
        <f t="shared" si="0"/>
        <v>13.112449799196787</v>
      </c>
      <c r="K7" s="18">
        <f>(H11+H12)/2</f>
        <v>4.8501169161565985</v>
      </c>
      <c r="L7" s="18">
        <f t="shared" ref="L7:M7" si="2">(I11+I12)/2</f>
        <v>5.7909178531042427</v>
      </c>
      <c r="M7" s="18">
        <f t="shared" si="2"/>
        <v>4.024165409638738</v>
      </c>
      <c r="N7" s="1" t="s">
        <v>328</v>
      </c>
      <c r="O7" s="33">
        <v>4345</v>
      </c>
      <c r="P7" s="33">
        <v>1950</v>
      </c>
      <c r="Q7" s="33">
        <v>2395</v>
      </c>
      <c r="R7" s="33">
        <v>3206</v>
      </c>
      <c r="S7" s="33">
        <v>1558</v>
      </c>
      <c r="T7" s="33">
        <v>1648</v>
      </c>
      <c r="U7" s="33">
        <v>109</v>
      </c>
      <c r="V7" s="33">
        <v>31</v>
      </c>
      <c r="W7" s="33">
        <v>78</v>
      </c>
      <c r="X7" s="33">
        <v>206</v>
      </c>
      <c r="Y7" s="33">
        <v>75</v>
      </c>
      <c r="Z7" s="33">
        <v>131</v>
      </c>
      <c r="AA7" s="33">
        <v>110</v>
      </c>
      <c r="AB7" s="33">
        <v>35</v>
      </c>
      <c r="AC7" s="33">
        <v>75</v>
      </c>
      <c r="AD7" s="33">
        <v>7</v>
      </c>
      <c r="AE7" s="33">
        <v>7</v>
      </c>
      <c r="AF7" s="33">
        <v>0</v>
      </c>
    </row>
    <row r="8" spans="1:32" x14ac:dyDescent="0.35">
      <c r="A8" s="1" t="s">
        <v>329</v>
      </c>
      <c r="B8" s="1">
        <v>9058</v>
      </c>
      <c r="C8" s="1">
        <v>4408</v>
      </c>
      <c r="D8" s="1">
        <v>4650</v>
      </c>
      <c r="E8" s="1">
        <v>840</v>
      </c>
      <c r="F8" s="1">
        <v>533</v>
      </c>
      <c r="G8" s="1">
        <v>307</v>
      </c>
      <c r="H8" s="17">
        <f t="shared" si="0"/>
        <v>9.2735703245749619</v>
      </c>
      <c r="I8" s="17">
        <f t="shared" si="0"/>
        <v>12.091651542649728</v>
      </c>
      <c r="J8" s="17">
        <f t="shared" si="0"/>
        <v>6.602150537634409</v>
      </c>
      <c r="K8" s="18"/>
      <c r="L8" s="18"/>
      <c r="M8" s="18"/>
      <c r="N8" s="1" t="s">
        <v>329</v>
      </c>
      <c r="O8" s="33">
        <v>5276</v>
      </c>
      <c r="P8" s="33">
        <v>2471</v>
      </c>
      <c r="Q8" s="33">
        <v>2805</v>
      </c>
      <c r="R8" s="33">
        <v>2483</v>
      </c>
      <c r="S8" s="33">
        <v>1260</v>
      </c>
      <c r="T8" s="33">
        <v>1223</v>
      </c>
      <c r="U8" s="33">
        <v>129</v>
      </c>
      <c r="V8" s="33">
        <v>26</v>
      </c>
      <c r="W8" s="33">
        <v>103</v>
      </c>
      <c r="X8" s="33">
        <v>221</v>
      </c>
      <c r="Y8" s="33">
        <v>77</v>
      </c>
      <c r="Z8" s="33">
        <v>144</v>
      </c>
      <c r="AA8" s="33">
        <v>106</v>
      </c>
      <c r="AB8" s="33">
        <v>38</v>
      </c>
      <c r="AC8" s="33">
        <v>68</v>
      </c>
      <c r="AD8" s="33">
        <v>3</v>
      </c>
      <c r="AE8" s="33">
        <v>3</v>
      </c>
      <c r="AF8" s="33">
        <v>0</v>
      </c>
    </row>
    <row r="9" spans="1:32" x14ac:dyDescent="0.35">
      <c r="A9" s="1" t="s">
        <v>330</v>
      </c>
      <c r="B9" s="1">
        <v>7696</v>
      </c>
      <c r="C9" s="1">
        <v>3688</v>
      </c>
      <c r="D9" s="1">
        <v>4008</v>
      </c>
      <c r="E9" s="1">
        <v>513</v>
      </c>
      <c r="F9" s="1">
        <v>317</v>
      </c>
      <c r="G9" s="1">
        <v>196</v>
      </c>
      <c r="H9" s="17">
        <f t="shared" si="0"/>
        <v>6.6658004158004154</v>
      </c>
      <c r="I9" s="17">
        <f t="shared" si="0"/>
        <v>8.5954446854663775</v>
      </c>
      <c r="J9" s="17">
        <f t="shared" si="0"/>
        <v>4.8902195608782435</v>
      </c>
      <c r="K9" s="18">
        <f>K7*50</f>
        <v>242.50584580782993</v>
      </c>
      <c r="L9" s="18">
        <f t="shared" ref="L9:M9" si="3">L7*50</f>
        <v>289.54589265521213</v>
      </c>
      <c r="M9" s="18">
        <f t="shared" si="3"/>
        <v>201.20827048193689</v>
      </c>
      <c r="N9" s="1" t="s">
        <v>330</v>
      </c>
      <c r="O9" s="33">
        <v>5063</v>
      </c>
      <c r="P9" s="33">
        <v>2388</v>
      </c>
      <c r="Q9" s="33">
        <v>2675</v>
      </c>
      <c r="R9" s="33">
        <v>1678</v>
      </c>
      <c r="S9" s="33">
        <v>831</v>
      </c>
      <c r="T9" s="33">
        <v>847</v>
      </c>
      <c r="U9" s="33">
        <v>163</v>
      </c>
      <c r="V9" s="33">
        <v>35</v>
      </c>
      <c r="W9" s="33">
        <v>128</v>
      </c>
      <c r="X9" s="33">
        <v>169</v>
      </c>
      <c r="Y9" s="33">
        <v>62</v>
      </c>
      <c r="Z9" s="33">
        <v>107</v>
      </c>
      <c r="AA9" s="33">
        <v>99</v>
      </c>
      <c r="AB9" s="33">
        <v>44</v>
      </c>
      <c r="AC9" s="33">
        <v>55</v>
      </c>
      <c r="AD9" s="33">
        <v>11</v>
      </c>
      <c r="AE9" s="33">
        <v>11</v>
      </c>
      <c r="AF9" s="33">
        <v>0</v>
      </c>
    </row>
    <row r="10" spans="1:32" x14ac:dyDescent="0.35">
      <c r="A10" s="1" t="s">
        <v>331</v>
      </c>
      <c r="B10" s="1">
        <v>6032</v>
      </c>
      <c r="C10" s="1">
        <v>2946</v>
      </c>
      <c r="D10" s="1">
        <v>3086</v>
      </c>
      <c r="E10" s="1">
        <v>305</v>
      </c>
      <c r="F10" s="1">
        <v>198</v>
      </c>
      <c r="G10" s="1">
        <v>107</v>
      </c>
      <c r="H10" s="17">
        <f t="shared" si="0"/>
        <v>5.0563660477453576</v>
      </c>
      <c r="I10" s="17">
        <f t="shared" si="0"/>
        <v>6.7209775967413439</v>
      </c>
      <c r="J10" s="17">
        <f t="shared" si="0"/>
        <v>3.4672715489306545</v>
      </c>
      <c r="K10" s="18"/>
      <c r="L10" s="18"/>
      <c r="M10" s="18"/>
      <c r="N10" s="1" t="s">
        <v>331</v>
      </c>
      <c r="O10" s="33">
        <v>4131</v>
      </c>
      <c r="P10" s="33">
        <v>2005</v>
      </c>
      <c r="Q10" s="33">
        <v>2126</v>
      </c>
      <c r="R10" s="33">
        <v>1147</v>
      </c>
      <c r="S10" s="33">
        <v>594</v>
      </c>
      <c r="T10" s="33">
        <v>553</v>
      </c>
      <c r="U10" s="33">
        <v>207</v>
      </c>
      <c r="V10" s="33">
        <v>47</v>
      </c>
      <c r="W10" s="33">
        <v>160</v>
      </c>
      <c r="X10" s="33">
        <v>154</v>
      </c>
      <c r="Y10" s="33">
        <v>56</v>
      </c>
      <c r="Z10" s="33">
        <v>98</v>
      </c>
      <c r="AA10" s="33">
        <v>81</v>
      </c>
      <c r="AB10" s="33">
        <v>39</v>
      </c>
      <c r="AC10" s="33">
        <v>42</v>
      </c>
      <c r="AD10" s="33">
        <v>7</v>
      </c>
      <c r="AE10" s="33">
        <v>7</v>
      </c>
      <c r="AF10" s="33">
        <v>0</v>
      </c>
    </row>
    <row r="11" spans="1:32" x14ac:dyDescent="0.35">
      <c r="A11" s="1" t="s">
        <v>332</v>
      </c>
      <c r="B11" s="1">
        <v>4771</v>
      </c>
      <c r="C11" s="1">
        <v>2266</v>
      </c>
      <c r="D11" s="1">
        <v>2505</v>
      </c>
      <c r="E11" s="1">
        <v>241</v>
      </c>
      <c r="F11" s="1">
        <v>135</v>
      </c>
      <c r="G11" s="1">
        <v>106</v>
      </c>
      <c r="H11" s="17">
        <f t="shared" si="0"/>
        <v>5.0513519178369313</v>
      </c>
      <c r="I11" s="17">
        <f t="shared" si="0"/>
        <v>5.9576345984112971</v>
      </c>
      <c r="J11" s="17">
        <f t="shared" si="0"/>
        <v>4.2315369261477045</v>
      </c>
      <c r="K11" s="18">
        <f>K5-K9</f>
        <v>2183.7865695879727</v>
      </c>
      <c r="L11" s="18">
        <f t="shared" ref="L11:M11" si="4">L5-L9</f>
        <v>2264.1684552188417</v>
      </c>
      <c r="M11" s="18">
        <f t="shared" si="4"/>
        <v>2098.7927908908905</v>
      </c>
      <c r="N11" s="1" t="s">
        <v>332</v>
      </c>
      <c r="O11" s="33">
        <v>3362</v>
      </c>
      <c r="P11" s="33">
        <v>1646</v>
      </c>
      <c r="Q11" s="33">
        <v>1716</v>
      </c>
      <c r="R11" s="33">
        <v>718</v>
      </c>
      <c r="S11" s="33">
        <v>370</v>
      </c>
      <c r="T11" s="33">
        <v>348</v>
      </c>
      <c r="U11" s="33">
        <v>268</v>
      </c>
      <c r="V11" s="33">
        <v>40</v>
      </c>
      <c r="W11" s="33">
        <v>228</v>
      </c>
      <c r="X11" s="33">
        <v>103</v>
      </c>
      <c r="Y11" s="33">
        <v>36</v>
      </c>
      <c r="Z11" s="33">
        <v>67</v>
      </c>
      <c r="AA11" s="33">
        <v>62</v>
      </c>
      <c r="AB11" s="33">
        <v>22</v>
      </c>
      <c r="AC11" s="33">
        <v>40</v>
      </c>
      <c r="AD11" s="33">
        <v>17</v>
      </c>
      <c r="AE11" s="33">
        <v>17</v>
      </c>
      <c r="AF11" s="33">
        <v>0</v>
      </c>
    </row>
    <row r="12" spans="1:32" x14ac:dyDescent="0.35">
      <c r="A12" s="1" t="s">
        <v>333</v>
      </c>
      <c r="B12" s="1">
        <v>5098</v>
      </c>
      <c r="C12" s="1">
        <v>2347</v>
      </c>
      <c r="D12" s="1">
        <v>2751</v>
      </c>
      <c r="E12" s="1">
        <v>237</v>
      </c>
      <c r="F12" s="1">
        <v>132</v>
      </c>
      <c r="G12" s="1">
        <v>105</v>
      </c>
      <c r="H12" s="17">
        <f t="shared" si="0"/>
        <v>4.6488819144762656</v>
      </c>
      <c r="I12" s="17">
        <f t="shared" si="0"/>
        <v>5.6242011077971883</v>
      </c>
      <c r="J12" s="17">
        <f t="shared" si="0"/>
        <v>3.8167938931297711</v>
      </c>
      <c r="K12" s="18">
        <f>100-K7</f>
        <v>95.149883083843406</v>
      </c>
      <c r="L12" s="18">
        <f t="shared" ref="L12:M12" si="5">100-L7</f>
        <v>94.209082146895753</v>
      </c>
      <c r="M12" s="18">
        <f t="shared" si="5"/>
        <v>95.975834590361259</v>
      </c>
      <c r="N12" s="1" t="s">
        <v>333</v>
      </c>
      <c r="O12" s="33">
        <v>3477</v>
      </c>
      <c r="P12" s="33">
        <v>1726</v>
      </c>
      <c r="Q12" s="33">
        <v>1751</v>
      </c>
      <c r="R12" s="33">
        <v>609</v>
      </c>
      <c r="S12" s="33">
        <v>318</v>
      </c>
      <c r="T12" s="33">
        <v>291</v>
      </c>
      <c r="U12" s="33">
        <v>563</v>
      </c>
      <c r="V12" s="33">
        <v>88</v>
      </c>
      <c r="W12" s="33">
        <v>475</v>
      </c>
      <c r="X12" s="33">
        <v>137</v>
      </c>
      <c r="Y12" s="33">
        <v>57</v>
      </c>
      <c r="Z12" s="33">
        <v>80</v>
      </c>
      <c r="AA12" s="33">
        <v>71</v>
      </c>
      <c r="AB12" s="33">
        <v>22</v>
      </c>
      <c r="AC12" s="33">
        <v>49</v>
      </c>
      <c r="AD12" s="33">
        <v>4</v>
      </c>
      <c r="AE12" s="33">
        <v>4</v>
      </c>
      <c r="AF12" s="33">
        <v>0</v>
      </c>
    </row>
    <row r="13" spans="1:32" x14ac:dyDescent="0.35">
      <c r="A13" s="1" t="s">
        <v>334</v>
      </c>
      <c r="H13" s="17">
        <f>SUM(H5:H11)*5</f>
        <v>926.29241539580278</v>
      </c>
      <c r="I13" s="17">
        <f>SUM(I5:I11)*5</f>
        <v>1053.7143478740536</v>
      </c>
      <c r="J13" s="17">
        <f>SUM(J5:J11)*5</f>
        <v>800.00106137282728</v>
      </c>
      <c r="K13" s="20">
        <f>K11/K12</f>
        <v>22.951016846375747</v>
      </c>
      <c r="L13" s="20">
        <f t="shared" ref="L13:M13" si="6">L11/L12</f>
        <v>24.033441400993922</v>
      </c>
      <c r="M13" s="20">
        <f t="shared" si="6"/>
        <v>21.867929566320957</v>
      </c>
      <c r="N13" s="1" t="s">
        <v>334</v>
      </c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x14ac:dyDescent="0.35">
      <c r="A14" s="1" t="s">
        <v>325</v>
      </c>
      <c r="N14" s="1" t="s">
        <v>325</v>
      </c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</row>
    <row r="15" spans="1:32" x14ac:dyDescent="0.35">
      <c r="A15" s="1" t="s">
        <v>1</v>
      </c>
      <c r="B15" s="1">
        <v>35557</v>
      </c>
      <c r="C15" s="1">
        <v>17051</v>
      </c>
      <c r="D15" s="1">
        <v>18506</v>
      </c>
      <c r="E15" s="1">
        <v>10822</v>
      </c>
      <c r="F15" s="1">
        <v>5882</v>
      </c>
      <c r="G15" s="1">
        <v>4940</v>
      </c>
      <c r="N15" s="1" t="s">
        <v>1</v>
      </c>
      <c r="O15" s="33">
        <v>14552</v>
      </c>
      <c r="P15" s="33">
        <v>6715</v>
      </c>
      <c r="Q15" s="33">
        <v>7837</v>
      </c>
      <c r="R15" s="33">
        <v>8170</v>
      </c>
      <c r="S15" s="33">
        <v>3871</v>
      </c>
      <c r="T15" s="33">
        <v>4299</v>
      </c>
      <c r="U15" s="33">
        <v>863</v>
      </c>
      <c r="V15" s="33">
        <v>184</v>
      </c>
      <c r="W15" s="33">
        <v>679</v>
      </c>
      <c r="X15" s="33">
        <v>758</v>
      </c>
      <c r="Y15" s="33">
        <v>257</v>
      </c>
      <c r="Z15" s="33">
        <v>501</v>
      </c>
      <c r="AA15" s="33">
        <v>392</v>
      </c>
      <c r="AB15" s="33">
        <v>142</v>
      </c>
      <c r="AC15" s="33">
        <v>250</v>
      </c>
      <c r="AD15" s="33">
        <v>0</v>
      </c>
      <c r="AE15" s="33">
        <v>0</v>
      </c>
      <c r="AF15" s="33">
        <v>0</v>
      </c>
    </row>
    <row r="16" spans="1:32" x14ac:dyDescent="0.35">
      <c r="A16" s="1" t="s">
        <v>326</v>
      </c>
      <c r="B16" s="1">
        <v>5645</v>
      </c>
      <c r="C16" s="1">
        <v>2768</v>
      </c>
      <c r="D16" s="1">
        <v>2877</v>
      </c>
      <c r="E16" s="1">
        <v>5218</v>
      </c>
      <c r="F16" s="1">
        <v>2635</v>
      </c>
      <c r="G16" s="1">
        <v>2583</v>
      </c>
      <c r="H16" s="17">
        <f t="shared" ref="H16:J23" si="7">E16/B16*100</f>
        <v>92.435783879539414</v>
      </c>
      <c r="I16" s="17">
        <f t="shared" si="7"/>
        <v>95.195086705202314</v>
      </c>
      <c r="J16" s="17">
        <f t="shared" si="7"/>
        <v>89.78102189781022</v>
      </c>
      <c r="K16" s="18">
        <f>H24+1500</f>
        <v>2442.3052588764904</v>
      </c>
      <c r="L16" s="18">
        <f t="shared" ref="L16:M16" si="8">I24+1500</f>
        <v>2552.6482820382453</v>
      </c>
      <c r="M16" s="18">
        <f t="shared" si="8"/>
        <v>2338.7705591448193</v>
      </c>
      <c r="N16" s="1" t="s">
        <v>326</v>
      </c>
      <c r="O16" s="33">
        <v>81</v>
      </c>
      <c r="P16" s="33">
        <v>26</v>
      </c>
      <c r="Q16" s="33">
        <v>55</v>
      </c>
      <c r="R16" s="33">
        <v>307</v>
      </c>
      <c r="S16" s="33">
        <v>99</v>
      </c>
      <c r="T16" s="33">
        <v>208</v>
      </c>
      <c r="U16" s="33">
        <v>25</v>
      </c>
      <c r="V16" s="33">
        <v>8</v>
      </c>
      <c r="W16" s="33">
        <v>17</v>
      </c>
      <c r="X16" s="33">
        <v>8</v>
      </c>
      <c r="Y16" s="33">
        <v>0</v>
      </c>
      <c r="Z16" s="33">
        <v>8</v>
      </c>
      <c r="AA16" s="33">
        <v>6</v>
      </c>
      <c r="AB16" s="33">
        <v>0</v>
      </c>
      <c r="AC16" s="33">
        <v>6</v>
      </c>
      <c r="AD16" s="33">
        <v>0</v>
      </c>
      <c r="AE16" s="33">
        <v>0</v>
      </c>
      <c r="AF16" s="33">
        <v>0</v>
      </c>
    </row>
    <row r="17" spans="1:32" x14ac:dyDescent="0.35">
      <c r="A17" s="1" t="s">
        <v>327</v>
      </c>
      <c r="B17" s="1">
        <v>6633</v>
      </c>
      <c r="C17" s="1">
        <v>3251</v>
      </c>
      <c r="D17" s="1">
        <v>3382</v>
      </c>
      <c r="E17" s="1">
        <v>3330</v>
      </c>
      <c r="F17" s="1">
        <v>1882</v>
      </c>
      <c r="G17" s="1">
        <v>1448</v>
      </c>
      <c r="H17" s="17">
        <f t="shared" si="7"/>
        <v>50.203527815468121</v>
      </c>
      <c r="I17" s="17">
        <f t="shared" si="7"/>
        <v>57.88988003691172</v>
      </c>
      <c r="J17" s="17">
        <f t="shared" si="7"/>
        <v>42.814902424600824</v>
      </c>
      <c r="K17" s="19"/>
      <c r="L17" s="19"/>
      <c r="M17" s="19"/>
      <c r="N17" s="1" t="s">
        <v>327</v>
      </c>
      <c r="O17" s="33">
        <v>1187</v>
      </c>
      <c r="P17" s="33">
        <v>488</v>
      </c>
      <c r="Q17" s="33">
        <v>699</v>
      </c>
      <c r="R17" s="33">
        <v>1919</v>
      </c>
      <c r="S17" s="33">
        <v>818</v>
      </c>
      <c r="T17" s="33">
        <v>1101</v>
      </c>
      <c r="U17" s="33">
        <v>48</v>
      </c>
      <c r="V17" s="33">
        <v>15</v>
      </c>
      <c r="W17" s="33">
        <v>33</v>
      </c>
      <c r="X17" s="33">
        <v>99</v>
      </c>
      <c r="Y17" s="33">
        <v>29</v>
      </c>
      <c r="Z17" s="33">
        <v>70</v>
      </c>
      <c r="AA17" s="33">
        <v>50</v>
      </c>
      <c r="AB17" s="33">
        <v>19</v>
      </c>
      <c r="AC17" s="33">
        <v>31</v>
      </c>
      <c r="AD17" s="33">
        <v>0</v>
      </c>
      <c r="AE17" s="33">
        <v>0</v>
      </c>
      <c r="AF17" s="33">
        <v>0</v>
      </c>
    </row>
    <row r="18" spans="1:32" x14ac:dyDescent="0.35">
      <c r="A18" s="1" t="s">
        <v>328</v>
      </c>
      <c r="B18" s="1">
        <v>5783</v>
      </c>
      <c r="C18" s="1">
        <v>2757</v>
      </c>
      <c r="D18" s="1">
        <v>3026</v>
      </c>
      <c r="E18" s="1">
        <v>1124</v>
      </c>
      <c r="F18" s="1">
        <v>687</v>
      </c>
      <c r="G18" s="1">
        <v>437</v>
      </c>
      <c r="H18" s="17">
        <f t="shared" si="7"/>
        <v>19.43627874805464</v>
      </c>
      <c r="I18" s="17">
        <f t="shared" si="7"/>
        <v>24.918389553862895</v>
      </c>
      <c r="J18" s="17">
        <f t="shared" si="7"/>
        <v>14.441506939854593</v>
      </c>
      <c r="K18" s="18">
        <f>(H22+H23)/2</f>
        <v>4.5749236234605508</v>
      </c>
      <c r="L18" s="18">
        <f t="shared" ref="L18:M18" si="9">(I22+I23)/2</f>
        <v>5.2050823195247755</v>
      </c>
      <c r="M18" s="18">
        <f t="shared" si="9"/>
        <v>4.0579074470543244</v>
      </c>
      <c r="N18" s="1" t="s">
        <v>328</v>
      </c>
      <c r="O18" s="33">
        <v>2390</v>
      </c>
      <c r="P18" s="33">
        <v>1053</v>
      </c>
      <c r="Q18" s="33">
        <v>1337</v>
      </c>
      <c r="R18" s="33">
        <v>2007</v>
      </c>
      <c r="S18" s="33">
        <v>937</v>
      </c>
      <c r="T18" s="33">
        <v>1070</v>
      </c>
      <c r="U18" s="33">
        <v>61</v>
      </c>
      <c r="V18" s="33">
        <v>18</v>
      </c>
      <c r="W18" s="33">
        <v>43</v>
      </c>
      <c r="X18" s="33">
        <v>131</v>
      </c>
      <c r="Y18" s="33">
        <v>43</v>
      </c>
      <c r="Z18" s="33">
        <v>88</v>
      </c>
      <c r="AA18" s="33">
        <v>70</v>
      </c>
      <c r="AB18" s="33">
        <v>19</v>
      </c>
      <c r="AC18" s="33">
        <v>51</v>
      </c>
      <c r="AD18" s="33">
        <v>0</v>
      </c>
      <c r="AE18" s="33">
        <v>0</v>
      </c>
      <c r="AF18" s="33">
        <v>0</v>
      </c>
    </row>
    <row r="19" spans="1:32" x14ac:dyDescent="0.35">
      <c r="A19" s="1" t="s">
        <v>329</v>
      </c>
      <c r="B19" s="1">
        <v>4999</v>
      </c>
      <c r="C19" s="1">
        <v>2407</v>
      </c>
      <c r="D19" s="1">
        <v>2592</v>
      </c>
      <c r="E19" s="1">
        <v>455</v>
      </c>
      <c r="F19" s="1">
        <v>281</v>
      </c>
      <c r="G19" s="1">
        <v>174</v>
      </c>
      <c r="H19" s="17">
        <f t="shared" si="7"/>
        <v>9.1018203640728146</v>
      </c>
      <c r="I19" s="17">
        <f t="shared" si="7"/>
        <v>11.674283340257583</v>
      </c>
      <c r="J19" s="17">
        <f t="shared" si="7"/>
        <v>6.7129629629629637</v>
      </c>
      <c r="K19" s="18"/>
      <c r="L19" s="18"/>
      <c r="M19" s="18"/>
      <c r="N19" s="1" t="s">
        <v>329</v>
      </c>
      <c r="O19" s="33">
        <v>2739</v>
      </c>
      <c r="P19" s="33">
        <v>1251</v>
      </c>
      <c r="Q19" s="33">
        <v>1488</v>
      </c>
      <c r="R19" s="33">
        <v>1524</v>
      </c>
      <c r="S19" s="33">
        <v>786</v>
      </c>
      <c r="T19" s="33">
        <v>738</v>
      </c>
      <c r="U19" s="33">
        <v>71</v>
      </c>
      <c r="V19" s="33">
        <v>15</v>
      </c>
      <c r="W19" s="33">
        <v>56</v>
      </c>
      <c r="X19" s="33">
        <v>141</v>
      </c>
      <c r="Y19" s="33">
        <v>45</v>
      </c>
      <c r="Z19" s="33">
        <v>96</v>
      </c>
      <c r="AA19" s="33">
        <v>69</v>
      </c>
      <c r="AB19" s="33">
        <v>29</v>
      </c>
      <c r="AC19" s="33">
        <v>40</v>
      </c>
      <c r="AD19" s="33">
        <v>0</v>
      </c>
      <c r="AE19" s="33">
        <v>0</v>
      </c>
      <c r="AF19" s="33">
        <v>0</v>
      </c>
    </row>
    <row r="20" spans="1:32" x14ac:dyDescent="0.35">
      <c r="A20" s="1" t="s">
        <v>330</v>
      </c>
      <c r="B20" s="1">
        <v>4194</v>
      </c>
      <c r="C20" s="1">
        <v>1992</v>
      </c>
      <c r="D20" s="1">
        <v>2202</v>
      </c>
      <c r="E20" s="1">
        <v>295</v>
      </c>
      <c r="F20" s="1">
        <v>175</v>
      </c>
      <c r="G20" s="1">
        <v>120</v>
      </c>
      <c r="H20" s="17">
        <f t="shared" si="7"/>
        <v>7.0338578922269912</v>
      </c>
      <c r="I20" s="17">
        <f t="shared" si="7"/>
        <v>8.785140562248996</v>
      </c>
      <c r="J20" s="17">
        <f t="shared" si="7"/>
        <v>5.4495912806539506</v>
      </c>
      <c r="K20" s="18">
        <f>K18*50</f>
        <v>228.74618117302754</v>
      </c>
      <c r="L20" s="18">
        <f t="shared" ref="L20:M20" si="10">L18*50</f>
        <v>260.25411597623878</v>
      </c>
      <c r="M20" s="18">
        <f t="shared" si="10"/>
        <v>202.89537235271621</v>
      </c>
      <c r="N20" s="1" t="s">
        <v>330</v>
      </c>
      <c r="O20" s="33">
        <v>2658</v>
      </c>
      <c r="P20" s="33">
        <v>1233</v>
      </c>
      <c r="Q20" s="33">
        <v>1425</v>
      </c>
      <c r="R20" s="33">
        <v>977</v>
      </c>
      <c r="S20" s="33">
        <v>493</v>
      </c>
      <c r="T20" s="33">
        <v>484</v>
      </c>
      <c r="U20" s="33">
        <v>85</v>
      </c>
      <c r="V20" s="33">
        <v>20</v>
      </c>
      <c r="W20" s="33">
        <v>65</v>
      </c>
      <c r="X20" s="33">
        <v>118</v>
      </c>
      <c r="Y20" s="33">
        <v>43</v>
      </c>
      <c r="Z20" s="33">
        <v>75</v>
      </c>
      <c r="AA20" s="33">
        <v>61</v>
      </c>
      <c r="AB20" s="33">
        <v>28</v>
      </c>
      <c r="AC20" s="33">
        <v>33</v>
      </c>
      <c r="AD20" s="33">
        <v>0</v>
      </c>
      <c r="AE20" s="33">
        <v>0</v>
      </c>
      <c r="AF20" s="33">
        <v>0</v>
      </c>
    </row>
    <row r="21" spans="1:32" x14ac:dyDescent="0.35">
      <c r="A21" s="1" t="s">
        <v>331</v>
      </c>
      <c r="B21" s="1">
        <v>3197</v>
      </c>
      <c r="C21" s="1">
        <v>1570</v>
      </c>
      <c r="D21" s="1">
        <v>1627</v>
      </c>
      <c r="E21" s="1">
        <v>167</v>
      </c>
      <c r="F21" s="1">
        <v>102</v>
      </c>
      <c r="G21" s="1">
        <v>65</v>
      </c>
      <c r="H21" s="17">
        <f t="shared" si="7"/>
        <v>5.2236471692211444</v>
      </c>
      <c r="I21" s="17">
        <f t="shared" si="7"/>
        <v>6.4968152866242042</v>
      </c>
      <c r="J21" s="17">
        <f t="shared" si="7"/>
        <v>3.9950829748002459</v>
      </c>
      <c r="K21" s="18"/>
      <c r="L21" s="18"/>
      <c r="M21" s="18"/>
      <c r="N21" s="1" t="s">
        <v>331</v>
      </c>
      <c r="O21" s="33">
        <v>2100</v>
      </c>
      <c r="P21" s="33">
        <v>1026</v>
      </c>
      <c r="Q21" s="33">
        <v>1074</v>
      </c>
      <c r="R21" s="33">
        <v>663</v>
      </c>
      <c r="S21" s="33">
        <v>344</v>
      </c>
      <c r="T21" s="33">
        <v>319</v>
      </c>
      <c r="U21" s="33">
        <v>111</v>
      </c>
      <c r="V21" s="33">
        <v>34</v>
      </c>
      <c r="W21" s="33">
        <v>77</v>
      </c>
      <c r="X21" s="33">
        <v>105</v>
      </c>
      <c r="Y21" s="33">
        <v>39</v>
      </c>
      <c r="Z21" s="33">
        <v>66</v>
      </c>
      <c r="AA21" s="33">
        <v>51</v>
      </c>
      <c r="AB21" s="33">
        <v>25</v>
      </c>
      <c r="AC21" s="33">
        <v>26</v>
      </c>
      <c r="AD21" s="33">
        <v>0</v>
      </c>
      <c r="AE21" s="33">
        <v>0</v>
      </c>
      <c r="AF21" s="33">
        <v>0</v>
      </c>
    </row>
    <row r="22" spans="1:32" x14ac:dyDescent="0.35">
      <c r="A22" s="1" t="s">
        <v>332</v>
      </c>
      <c r="B22" s="1">
        <v>2487</v>
      </c>
      <c r="C22" s="1">
        <v>1149</v>
      </c>
      <c r="D22" s="1">
        <v>1338</v>
      </c>
      <c r="E22" s="1">
        <v>125</v>
      </c>
      <c r="F22" s="1">
        <v>64</v>
      </c>
      <c r="G22" s="1">
        <v>61</v>
      </c>
      <c r="H22" s="17">
        <f t="shared" si="7"/>
        <v>5.0261359067149174</v>
      </c>
      <c r="I22" s="17">
        <f t="shared" si="7"/>
        <v>5.57006092254134</v>
      </c>
      <c r="J22" s="17">
        <f t="shared" si="7"/>
        <v>4.5590433482810164</v>
      </c>
      <c r="K22" s="18">
        <f>K16-K20</f>
        <v>2213.5590777034627</v>
      </c>
      <c r="L22" s="18">
        <f t="shared" ref="L22:M22" si="11">L16-L20</f>
        <v>2292.3941660620067</v>
      </c>
      <c r="M22" s="18">
        <f t="shared" si="11"/>
        <v>2135.8751867921032</v>
      </c>
      <c r="N22" s="1" t="s">
        <v>332</v>
      </c>
      <c r="O22" s="33">
        <v>1690</v>
      </c>
      <c r="P22" s="33">
        <v>812</v>
      </c>
      <c r="Q22" s="33">
        <v>878</v>
      </c>
      <c r="R22" s="33">
        <v>417</v>
      </c>
      <c r="S22" s="33">
        <v>214</v>
      </c>
      <c r="T22" s="33">
        <v>203</v>
      </c>
      <c r="U22" s="33">
        <v>147</v>
      </c>
      <c r="V22" s="33">
        <v>24</v>
      </c>
      <c r="W22" s="33">
        <v>123</v>
      </c>
      <c r="X22" s="33">
        <v>70</v>
      </c>
      <c r="Y22" s="33">
        <v>24</v>
      </c>
      <c r="Z22" s="33">
        <v>46</v>
      </c>
      <c r="AA22" s="33">
        <v>38</v>
      </c>
      <c r="AB22" s="33">
        <v>11</v>
      </c>
      <c r="AC22" s="33">
        <v>27</v>
      </c>
      <c r="AD22" s="33">
        <v>0</v>
      </c>
      <c r="AE22" s="33">
        <v>0</v>
      </c>
      <c r="AF22" s="33">
        <v>0</v>
      </c>
    </row>
    <row r="23" spans="1:32" x14ac:dyDescent="0.35">
      <c r="A23" s="1" t="s">
        <v>333</v>
      </c>
      <c r="B23" s="1">
        <v>2619</v>
      </c>
      <c r="C23" s="1">
        <v>1157</v>
      </c>
      <c r="D23" s="1">
        <v>1462</v>
      </c>
      <c r="E23" s="1">
        <v>108</v>
      </c>
      <c r="F23" s="1">
        <v>56</v>
      </c>
      <c r="G23" s="1">
        <v>52</v>
      </c>
      <c r="H23" s="17">
        <f t="shared" si="7"/>
        <v>4.1237113402061851</v>
      </c>
      <c r="I23" s="17">
        <f t="shared" si="7"/>
        <v>4.840103716508211</v>
      </c>
      <c r="J23" s="17">
        <f t="shared" si="7"/>
        <v>3.5567715458276332</v>
      </c>
      <c r="K23" s="18">
        <f>100-K18</f>
        <v>95.425076376539451</v>
      </c>
      <c r="L23" s="18">
        <f t="shared" ref="L23:M23" si="12">100-L18</f>
        <v>94.794917680475223</v>
      </c>
      <c r="M23" s="18">
        <f t="shared" si="12"/>
        <v>95.942092552945681</v>
      </c>
      <c r="N23" s="1" t="s">
        <v>333</v>
      </c>
      <c r="O23" s="33">
        <v>1707</v>
      </c>
      <c r="P23" s="33">
        <v>826</v>
      </c>
      <c r="Q23" s="33">
        <v>881</v>
      </c>
      <c r="R23" s="33">
        <v>356</v>
      </c>
      <c r="S23" s="33">
        <v>180</v>
      </c>
      <c r="T23" s="33">
        <v>176</v>
      </c>
      <c r="U23" s="33">
        <v>315</v>
      </c>
      <c r="V23" s="33">
        <v>50</v>
      </c>
      <c r="W23" s="33">
        <v>265</v>
      </c>
      <c r="X23" s="33">
        <v>86</v>
      </c>
      <c r="Y23" s="33">
        <v>34</v>
      </c>
      <c r="Z23" s="33">
        <v>52</v>
      </c>
      <c r="AA23" s="33">
        <v>47</v>
      </c>
      <c r="AB23" s="33">
        <v>11</v>
      </c>
      <c r="AC23" s="33">
        <v>36</v>
      </c>
      <c r="AD23" s="33">
        <v>0</v>
      </c>
      <c r="AE23" s="33">
        <v>0</v>
      </c>
      <c r="AF23" s="33">
        <v>0</v>
      </c>
    </row>
    <row r="24" spans="1:32" x14ac:dyDescent="0.35">
      <c r="A24" s="1" t="s">
        <v>335</v>
      </c>
      <c r="H24" s="17">
        <f>SUM(H16:H22)*5</f>
        <v>942.30525887649026</v>
      </c>
      <c r="I24" s="17">
        <f>SUM(I16:I22)*5</f>
        <v>1052.648282038245</v>
      </c>
      <c r="J24" s="17">
        <f>SUM(J16:J22)*5</f>
        <v>838.77055914481912</v>
      </c>
      <c r="K24" s="20">
        <f>K22/K23</f>
        <v>23.196827938276328</v>
      </c>
      <c r="L24" s="20">
        <f t="shared" ref="L24:M24" si="13">L22/L23</f>
        <v>24.182669515985747</v>
      </c>
      <c r="M24" s="20">
        <f t="shared" si="13"/>
        <v>22.262128435581282</v>
      </c>
      <c r="N24" s="1" t="s">
        <v>335</v>
      </c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</row>
    <row r="25" spans="1:32" x14ac:dyDescent="0.35">
      <c r="A25" s="1" t="s">
        <v>325</v>
      </c>
      <c r="N25" s="1" t="s">
        <v>325</v>
      </c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</row>
    <row r="26" spans="1:32" x14ac:dyDescent="0.35">
      <c r="A26" s="1" t="s">
        <v>1</v>
      </c>
      <c r="B26" s="1">
        <v>10684</v>
      </c>
      <c r="C26" s="1">
        <v>5291</v>
      </c>
      <c r="D26" s="1">
        <v>5393</v>
      </c>
      <c r="E26" s="1">
        <v>3105</v>
      </c>
      <c r="F26" s="1">
        <v>1823</v>
      </c>
      <c r="G26" s="1">
        <v>1282</v>
      </c>
      <c r="N26" s="1" t="s">
        <v>1</v>
      </c>
      <c r="O26" s="33">
        <v>4838</v>
      </c>
      <c r="P26" s="33">
        <v>2280</v>
      </c>
      <c r="Q26" s="33">
        <v>2558</v>
      </c>
      <c r="R26" s="33">
        <v>2221</v>
      </c>
      <c r="S26" s="33">
        <v>1047</v>
      </c>
      <c r="T26" s="33">
        <v>1174</v>
      </c>
      <c r="U26" s="33">
        <v>317</v>
      </c>
      <c r="V26" s="33">
        <v>80</v>
      </c>
      <c r="W26" s="33">
        <v>237</v>
      </c>
      <c r="X26" s="33">
        <v>115</v>
      </c>
      <c r="Y26" s="33">
        <v>32</v>
      </c>
      <c r="Z26" s="33">
        <v>83</v>
      </c>
      <c r="AA26" s="33">
        <v>88</v>
      </c>
      <c r="AB26" s="33">
        <v>29</v>
      </c>
      <c r="AC26" s="33">
        <v>59</v>
      </c>
      <c r="AD26" s="33">
        <v>0</v>
      </c>
      <c r="AE26" s="33">
        <v>0</v>
      </c>
      <c r="AF26" s="33">
        <v>0</v>
      </c>
    </row>
    <row r="27" spans="1:32" x14ac:dyDescent="0.35">
      <c r="A27" s="1" t="s">
        <v>326</v>
      </c>
      <c r="B27" s="1">
        <v>2054</v>
      </c>
      <c r="C27" s="1">
        <v>1115</v>
      </c>
      <c r="D27" s="1">
        <v>939</v>
      </c>
      <c r="E27" s="1">
        <v>1886</v>
      </c>
      <c r="F27" s="1">
        <v>1051</v>
      </c>
      <c r="G27" s="1">
        <v>835</v>
      </c>
      <c r="H27" s="17">
        <f t="shared" ref="H27:J34" si="14">E27/B27*100</f>
        <v>91.82083739045764</v>
      </c>
      <c r="I27" s="17">
        <f t="shared" si="14"/>
        <v>94.260089686098652</v>
      </c>
      <c r="J27" s="17">
        <f t="shared" si="14"/>
        <v>88.924387646432379</v>
      </c>
      <c r="K27" s="18">
        <f>H35+1500</f>
        <v>2355.5887541831062</v>
      </c>
      <c r="L27" s="18">
        <f t="shared" ref="L27:M27" si="15">I35+1500</f>
        <v>2481.7157586772914</v>
      </c>
      <c r="M27" s="18">
        <f t="shared" si="15"/>
        <v>2229.8278328822744</v>
      </c>
      <c r="N27" s="1" t="s">
        <v>326</v>
      </c>
      <c r="O27" s="33">
        <v>29</v>
      </c>
      <c r="P27" s="33">
        <v>13</v>
      </c>
      <c r="Q27" s="33">
        <v>16</v>
      </c>
      <c r="R27" s="33">
        <v>104</v>
      </c>
      <c r="S27" s="33">
        <v>32</v>
      </c>
      <c r="T27" s="33">
        <v>72</v>
      </c>
      <c r="U27" s="33">
        <v>31</v>
      </c>
      <c r="V27" s="33">
        <v>19</v>
      </c>
      <c r="W27" s="33">
        <v>12</v>
      </c>
      <c r="X27" s="33">
        <v>1</v>
      </c>
      <c r="Y27" s="33">
        <v>0</v>
      </c>
      <c r="Z27" s="33">
        <v>1</v>
      </c>
      <c r="AA27" s="33">
        <v>3</v>
      </c>
      <c r="AB27" s="33">
        <v>0</v>
      </c>
      <c r="AC27" s="33">
        <v>3</v>
      </c>
      <c r="AD27" s="33">
        <v>0</v>
      </c>
      <c r="AE27" s="33">
        <v>0</v>
      </c>
      <c r="AF27" s="33">
        <v>0</v>
      </c>
    </row>
    <row r="28" spans="1:32" x14ac:dyDescent="0.35">
      <c r="A28" s="1" t="s">
        <v>327</v>
      </c>
      <c r="B28" s="1">
        <v>1616</v>
      </c>
      <c r="C28" s="1">
        <v>804</v>
      </c>
      <c r="D28" s="1">
        <v>812</v>
      </c>
      <c r="E28" s="1">
        <v>687</v>
      </c>
      <c r="F28" s="1">
        <v>439</v>
      </c>
      <c r="G28" s="1">
        <v>248</v>
      </c>
      <c r="H28" s="17">
        <f t="shared" si="14"/>
        <v>42.512376237623762</v>
      </c>
      <c r="I28" s="17">
        <f t="shared" si="14"/>
        <v>54.601990049751251</v>
      </c>
      <c r="J28" s="17">
        <f t="shared" si="14"/>
        <v>30.541871921182267</v>
      </c>
      <c r="K28" s="19"/>
      <c r="L28" s="19"/>
      <c r="M28" s="19"/>
      <c r="N28" s="1" t="s">
        <v>327</v>
      </c>
      <c r="O28" s="33">
        <v>349</v>
      </c>
      <c r="P28" s="33">
        <v>132</v>
      </c>
      <c r="Q28" s="33">
        <v>217</v>
      </c>
      <c r="R28" s="33">
        <v>519</v>
      </c>
      <c r="S28" s="33">
        <v>217</v>
      </c>
      <c r="T28" s="33">
        <v>302</v>
      </c>
      <c r="U28" s="33">
        <v>28</v>
      </c>
      <c r="V28" s="33">
        <v>8</v>
      </c>
      <c r="W28" s="33">
        <v>20</v>
      </c>
      <c r="X28" s="33">
        <v>19</v>
      </c>
      <c r="Y28" s="33">
        <v>3</v>
      </c>
      <c r="Z28" s="33">
        <v>16</v>
      </c>
      <c r="AA28" s="33">
        <v>14</v>
      </c>
      <c r="AB28" s="33">
        <v>5</v>
      </c>
      <c r="AC28" s="33">
        <v>9</v>
      </c>
      <c r="AD28" s="33">
        <v>0</v>
      </c>
      <c r="AE28" s="33">
        <v>0</v>
      </c>
      <c r="AF28" s="33">
        <v>0</v>
      </c>
    </row>
    <row r="29" spans="1:32" x14ac:dyDescent="0.35">
      <c r="A29" s="1" t="s">
        <v>328</v>
      </c>
      <c r="B29" s="1">
        <v>1523</v>
      </c>
      <c r="C29" s="1">
        <v>760</v>
      </c>
      <c r="D29" s="1">
        <v>763</v>
      </c>
      <c r="E29" s="1">
        <v>222</v>
      </c>
      <c r="F29" s="1">
        <v>153</v>
      </c>
      <c r="G29" s="1">
        <v>69</v>
      </c>
      <c r="H29" s="17">
        <f t="shared" si="14"/>
        <v>14.576493762311227</v>
      </c>
      <c r="I29" s="17">
        <f t="shared" si="14"/>
        <v>20.131578947368421</v>
      </c>
      <c r="J29" s="17">
        <f t="shared" si="14"/>
        <v>9.0432503276539968</v>
      </c>
      <c r="K29" s="18">
        <f>(H33+H34)/2</f>
        <v>4.1037557303276273</v>
      </c>
      <c r="L29" s="18">
        <f t="shared" ref="L29:M29" si="16">(I33+I34)/2</f>
        <v>5.1580848539781137</v>
      </c>
      <c r="M29" s="18">
        <f t="shared" si="16"/>
        <v>3.1297764094501943</v>
      </c>
      <c r="N29" s="1" t="s">
        <v>328</v>
      </c>
      <c r="O29" s="33">
        <v>703</v>
      </c>
      <c r="P29" s="33">
        <v>319</v>
      </c>
      <c r="Q29" s="33">
        <v>384</v>
      </c>
      <c r="R29" s="33">
        <v>533</v>
      </c>
      <c r="S29" s="33">
        <v>269</v>
      </c>
      <c r="T29" s="33">
        <v>264</v>
      </c>
      <c r="U29" s="33">
        <v>28</v>
      </c>
      <c r="V29" s="33">
        <v>8</v>
      </c>
      <c r="W29" s="33">
        <v>20</v>
      </c>
      <c r="X29" s="33">
        <v>22</v>
      </c>
      <c r="Y29" s="33">
        <v>8</v>
      </c>
      <c r="Z29" s="33">
        <v>14</v>
      </c>
      <c r="AA29" s="33">
        <v>15</v>
      </c>
      <c r="AB29" s="33">
        <v>3</v>
      </c>
      <c r="AC29" s="33">
        <v>12</v>
      </c>
      <c r="AD29" s="33">
        <v>0</v>
      </c>
      <c r="AE29" s="33">
        <v>0</v>
      </c>
      <c r="AF29" s="33">
        <v>0</v>
      </c>
    </row>
    <row r="30" spans="1:32" x14ac:dyDescent="0.35">
      <c r="A30" s="1" t="s">
        <v>329</v>
      </c>
      <c r="B30" s="1">
        <v>1560</v>
      </c>
      <c r="C30" s="1">
        <v>763</v>
      </c>
      <c r="D30" s="1">
        <v>797</v>
      </c>
      <c r="E30" s="1">
        <v>123</v>
      </c>
      <c r="F30" s="1">
        <v>71</v>
      </c>
      <c r="G30" s="1">
        <v>52</v>
      </c>
      <c r="H30" s="17">
        <f t="shared" si="14"/>
        <v>7.8846153846153841</v>
      </c>
      <c r="I30" s="17">
        <f t="shared" si="14"/>
        <v>9.3053735255570125</v>
      </c>
      <c r="J30" s="17">
        <f t="shared" si="14"/>
        <v>6.5244667503136764</v>
      </c>
      <c r="K30" s="18"/>
      <c r="L30" s="18"/>
      <c r="M30" s="18"/>
      <c r="N30" s="1" t="s">
        <v>329</v>
      </c>
      <c r="O30" s="33">
        <v>960</v>
      </c>
      <c r="P30" s="33">
        <v>461</v>
      </c>
      <c r="Q30" s="33">
        <v>499</v>
      </c>
      <c r="R30" s="33">
        <v>419</v>
      </c>
      <c r="S30" s="33">
        <v>215</v>
      </c>
      <c r="T30" s="33">
        <v>204</v>
      </c>
      <c r="U30" s="33">
        <v>25</v>
      </c>
      <c r="V30" s="33">
        <v>6</v>
      </c>
      <c r="W30" s="33">
        <v>19</v>
      </c>
      <c r="X30" s="33">
        <v>19</v>
      </c>
      <c r="Y30" s="33">
        <v>7</v>
      </c>
      <c r="Z30" s="33">
        <v>12</v>
      </c>
      <c r="AA30" s="33">
        <v>14</v>
      </c>
      <c r="AB30" s="33">
        <v>3</v>
      </c>
      <c r="AC30" s="33">
        <v>11</v>
      </c>
      <c r="AD30" s="33">
        <v>0</v>
      </c>
      <c r="AE30" s="33">
        <v>0</v>
      </c>
      <c r="AF30" s="33">
        <v>0</v>
      </c>
    </row>
    <row r="31" spans="1:32" x14ac:dyDescent="0.35">
      <c r="A31" s="1" t="s">
        <v>330</v>
      </c>
      <c r="B31" s="1">
        <v>1273</v>
      </c>
      <c r="C31" s="1">
        <v>576</v>
      </c>
      <c r="D31" s="1">
        <v>697</v>
      </c>
      <c r="E31" s="1">
        <v>71</v>
      </c>
      <c r="F31" s="1">
        <v>40</v>
      </c>
      <c r="G31" s="1">
        <v>31</v>
      </c>
      <c r="H31" s="17">
        <f t="shared" si="14"/>
        <v>5.5773762765121759</v>
      </c>
      <c r="I31" s="17">
        <f t="shared" si="14"/>
        <v>6.9444444444444446</v>
      </c>
      <c r="J31" s="17">
        <f t="shared" si="14"/>
        <v>4.4476327116212344</v>
      </c>
      <c r="K31" s="18">
        <f>K29*50</f>
        <v>205.18778651638138</v>
      </c>
      <c r="L31" s="18">
        <f t="shared" ref="L31:M31" si="17">L29*50</f>
        <v>257.9042426989057</v>
      </c>
      <c r="M31" s="18">
        <f t="shared" si="17"/>
        <v>156.4888204725097</v>
      </c>
      <c r="N31" s="1" t="s">
        <v>330</v>
      </c>
      <c r="O31" s="33">
        <v>858</v>
      </c>
      <c r="P31" s="33">
        <v>391</v>
      </c>
      <c r="Q31" s="33">
        <v>467</v>
      </c>
      <c r="R31" s="33">
        <v>285</v>
      </c>
      <c r="S31" s="33">
        <v>130</v>
      </c>
      <c r="T31" s="33">
        <v>155</v>
      </c>
      <c r="U31" s="33">
        <v>31</v>
      </c>
      <c r="V31" s="33">
        <v>6</v>
      </c>
      <c r="W31" s="33">
        <v>25</v>
      </c>
      <c r="X31" s="33">
        <v>13</v>
      </c>
      <c r="Y31" s="33">
        <v>3</v>
      </c>
      <c r="Z31" s="33">
        <v>10</v>
      </c>
      <c r="AA31" s="33">
        <v>15</v>
      </c>
      <c r="AB31" s="33">
        <v>6</v>
      </c>
      <c r="AC31" s="33">
        <v>9</v>
      </c>
      <c r="AD31" s="33">
        <v>0</v>
      </c>
      <c r="AE31" s="33">
        <v>0</v>
      </c>
      <c r="AF31" s="33">
        <v>0</v>
      </c>
    </row>
    <row r="32" spans="1:32" x14ac:dyDescent="0.35">
      <c r="A32" s="1" t="s">
        <v>331</v>
      </c>
      <c r="B32" s="1">
        <v>1026</v>
      </c>
      <c r="C32" s="1">
        <v>498</v>
      </c>
      <c r="D32" s="1">
        <v>528</v>
      </c>
      <c r="E32" s="1">
        <v>49</v>
      </c>
      <c r="F32" s="1">
        <v>29</v>
      </c>
      <c r="G32" s="1">
        <v>20</v>
      </c>
      <c r="H32" s="17">
        <f t="shared" si="14"/>
        <v>4.7758284600389862</v>
      </c>
      <c r="I32" s="17">
        <f t="shared" si="14"/>
        <v>5.8232931726907635</v>
      </c>
      <c r="J32" s="17">
        <f t="shared" si="14"/>
        <v>3.7878787878787881</v>
      </c>
      <c r="K32" s="18"/>
      <c r="L32" s="18"/>
      <c r="M32" s="18"/>
      <c r="N32" s="1" t="s">
        <v>331</v>
      </c>
      <c r="O32" s="33">
        <v>731</v>
      </c>
      <c r="P32" s="33">
        <v>355</v>
      </c>
      <c r="Q32" s="33">
        <v>376</v>
      </c>
      <c r="R32" s="33">
        <v>176</v>
      </c>
      <c r="S32" s="33">
        <v>95</v>
      </c>
      <c r="T32" s="33">
        <v>81</v>
      </c>
      <c r="U32" s="33">
        <v>43</v>
      </c>
      <c r="V32" s="33">
        <v>10</v>
      </c>
      <c r="W32" s="33">
        <v>33</v>
      </c>
      <c r="X32" s="33">
        <v>18</v>
      </c>
      <c r="Y32" s="33">
        <v>4</v>
      </c>
      <c r="Z32" s="33">
        <v>14</v>
      </c>
      <c r="AA32" s="33">
        <v>9</v>
      </c>
      <c r="AB32" s="33">
        <v>5</v>
      </c>
      <c r="AC32" s="33">
        <v>4</v>
      </c>
      <c r="AD32" s="33">
        <v>0</v>
      </c>
      <c r="AE32" s="33">
        <v>0</v>
      </c>
      <c r="AF32" s="33">
        <v>0</v>
      </c>
    </row>
    <row r="33" spans="1:32" x14ac:dyDescent="0.35">
      <c r="A33" s="1" t="s">
        <v>332</v>
      </c>
      <c r="B33" s="1">
        <v>806</v>
      </c>
      <c r="C33" s="1">
        <v>398</v>
      </c>
      <c r="D33" s="1">
        <v>408</v>
      </c>
      <c r="E33" s="1">
        <v>32</v>
      </c>
      <c r="F33" s="1">
        <v>21</v>
      </c>
      <c r="G33" s="1">
        <v>11</v>
      </c>
      <c r="H33" s="17">
        <f t="shared" si="14"/>
        <v>3.9702233250620349</v>
      </c>
      <c r="I33" s="17">
        <f t="shared" si="14"/>
        <v>5.2763819095477382</v>
      </c>
      <c r="J33" s="17">
        <f t="shared" si="14"/>
        <v>2.6960784313725492</v>
      </c>
      <c r="K33" s="18">
        <f>K27-K31</f>
        <v>2150.4009676667247</v>
      </c>
      <c r="L33" s="18">
        <f t="shared" ref="L33:M33" si="18">L27-L31</f>
        <v>2223.8115159783856</v>
      </c>
      <c r="M33" s="18">
        <f t="shared" si="18"/>
        <v>2073.3390124097646</v>
      </c>
      <c r="N33" s="1" t="s">
        <v>332</v>
      </c>
      <c r="O33" s="33">
        <v>598</v>
      </c>
      <c r="P33" s="33">
        <v>314</v>
      </c>
      <c r="Q33" s="33">
        <v>284</v>
      </c>
      <c r="R33" s="33">
        <v>107</v>
      </c>
      <c r="S33" s="33">
        <v>52</v>
      </c>
      <c r="T33" s="33">
        <v>55</v>
      </c>
      <c r="U33" s="33">
        <v>54</v>
      </c>
      <c r="V33" s="33">
        <v>6</v>
      </c>
      <c r="W33" s="33">
        <v>48</v>
      </c>
      <c r="X33" s="33">
        <v>7</v>
      </c>
      <c r="Y33" s="33">
        <v>2</v>
      </c>
      <c r="Z33" s="33">
        <v>5</v>
      </c>
      <c r="AA33" s="33">
        <v>8</v>
      </c>
      <c r="AB33" s="33">
        <v>3</v>
      </c>
      <c r="AC33" s="33">
        <v>5</v>
      </c>
      <c r="AD33" s="33">
        <v>0</v>
      </c>
      <c r="AE33" s="33">
        <v>0</v>
      </c>
      <c r="AF33" s="33">
        <v>0</v>
      </c>
    </row>
    <row r="34" spans="1:32" x14ac:dyDescent="0.35">
      <c r="A34" s="1" t="s">
        <v>333</v>
      </c>
      <c r="B34" s="1">
        <v>826</v>
      </c>
      <c r="C34" s="1">
        <v>377</v>
      </c>
      <c r="D34" s="1">
        <v>449</v>
      </c>
      <c r="E34" s="1">
        <v>35</v>
      </c>
      <c r="F34" s="1">
        <v>19</v>
      </c>
      <c r="G34" s="1">
        <v>16</v>
      </c>
      <c r="H34" s="17">
        <f t="shared" si="14"/>
        <v>4.2372881355932197</v>
      </c>
      <c r="I34" s="17">
        <f t="shared" si="14"/>
        <v>5.0397877984084882</v>
      </c>
      <c r="J34" s="17">
        <f t="shared" si="14"/>
        <v>3.5634743875278394</v>
      </c>
      <c r="K34" s="18">
        <f>100-K29</f>
        <v>95.896244269672366</v>
      </c>
      <c r="L34" s="18">
        <f t="shared" ref="L34:M34" si="19">100-L29</f>
        <v>94.84191514602189</v>
      </c>
      <c r="M34" s="18">
        <f t="shared" si="19"/>
        <v>96.870223590549813</v>
      </c>
      <c r="N34" s="1" t="s">
        <v>333</v>
      </c>
      <c r="O34" s="33">
        <v>610</v>
      </c>
      <c r="P34" s="33">
        <v>295</v>
      </c>
      <c r="Q34" s="33">
        <v>315</v>
      </c>
      <c r="R34" s="33">
        <v>78</v>
      </c>
      <c r="S34" s="33">
        <v>37</v>
      </c>
      <c r="T34" s="33">
        <v>41</v>
      </c>
      <c r="U34" s="33">
        <v>77</v>
      </c>
      <c r="V34" s="33">
        <v>17</v>
      </c>
      <c r="W34" s="33">
        <v>60</v>
      </c>
      <c r="X34" s="33">
        <v>16</v>
      </c>
      <c r="Y34" s="33">
        <v>5</v>
      </c>
      <c r="Z34" s="33">
        <v>11</v>
      </c>
      <c r="AA34" s="33">
        <v>10</v>
      </c>
      <c r="AB34" s="33">
        <v>4</v>
      </c>
      <c r="AC34" s="33">
        <v>6</v>
      </c>
      <c r="AD34" s="33">
        <v>0</v>
      </c>
      <c r="AE34" s="33">
        <v>0</v>
      </c>
      <c r="AF34" s="33">
        <v>0</v>
      </c>
    </row>
    <row r="35" spans="1:32" x14ac:dyDescent="0.35">
      <c r="A35" s="1" t="s">
        <v>336</v>
      </c>
      <c r="H35" s="17">
        <f>SUM(H27:H33)*5</f>
        <v>855.58875418310606</v>
      </c>
      <c r="I35" s="17">
        <f>SUM(I27:I33)*5</f>
        <v>981.71575867729143</v>
      </c>
      <c r="J35" s="17">
        <f>SUM(J27:J33)*5</f>
        <v>729.82783288227438</v>
      </c>
      <c r="K35" s="20">
        <f>K33/K34</f>
        <v>22.424245955029534</v>
      </c>
      <c r="L35" s="20">
        <f t="shared" ref="L35:M35" si="20">L33/L34</f>
        <v>23.447560211690458</v>
      </c>
      <c r="M35" s="20">
        <f t="shared" si="20"/>
        <v>21.403264445567249</v>
      </c>
      <c r="N35" s="1" t="s">
        <v>336</v>
      </c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x14ac:dyDescent="0.35">
      <c r="A36" s="1" t="s">
        <v>325</v>
      </c>
      <c r="N36" s="1" t="s">
        <v>325</v>
      </c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</row>
    <row r="37" spans="1:32" x14ac:dyDescent="0.35">
      <c r="A37" s="1" t="s">
        <v>1</v>
      </c>
      <c r="B37" s="1">
        <v>4392</v>
      </c>
      <c r="C37" s="1">
        <v>2225</v>
      </c>
      <c r="D37" s="1">
        <v>2167</v>
      </c>
      <c r="E37" s="1">
        <v>1281</v>
      </c>
      <c r="F37" s="1">
        <v>745</v>
      </c>
      <c r="G37" s="1">
        <v>536</v>
      </c>
      <c r="N37" s="1" t="s">
        <v>1</v>
      </c>
      <c r="O37" s="33">
        <v>2081</v>
      </c>
      <c r="P37" s="33">
        <v>1021</v>
      </c>
      <c r="Q37" s="33">
        <v>1060</v>
      </c>
      <c r="R37" s="33">
        <v>842</v>
      </c>
      <c r="S37" s="33">
        <v>408</v>
      </c>
      <c r="T37" s="33">
        <v>434</v>
      </c>
      <c r="U37" s="33">
        <v>86</v>
      </c>
      <c r="V37" s="33">
        <v>12</v>
      </c>
      <c r="W37" s="33">
        <v>74</v>
      </c>
      <c r="X37" s="33">
        <v>61</v>
      </c>
      <c r="Y37" s="33">
        <v>20</v>
      </c>
      <c r="Z37" s="33">
        <v>41</v>
      </c>
      <c r="AA37" s="33">
        <v>41</v>
      </c>
      <c r="AB37" s="33">
        <v>19</v>
      </c>
      <c r="AC37" s="33">
        <v>22</v>
      </c>
      <c r="AD37" s="33">
        <v>0</v>
      </c>
      <c r="AE37" s="33">
        <v>0</v>
      </c>
      <c r="AF37" s="33">
        <v>0</v>
      </c>
    </row>
    <row r="38" spans="1:32" x14ac:dyDescent="0.35">
      <c r="A38" s="1" t="s">
        <v>326</v>
      </c>
      <c r="B38" s="1">
        <v>733</v>
      </c>
      <c r="C38" s="1">
        <v>383</v>
      </c>
      <c r="D38" s="1">
        <v>350</v>
      </c>
      <c r="E38" s="1">
        <v>686</v>
      </c>
      <c r="F38" s="1">
        <v>365</v>
      </c>
      <c r="G38" s="1">
        <v>321</v>
      </c>
      <c r="H38" s="17">
        <f t="shared" ref="H38:J45" si="21">E38/B38*100</f>
        <v>93.587994542974087</v>
      </c>
      <c r="I38" s="17">
        <f t="shared" si="21"/>
        <v>95.300261096605738</v>
      </c>
      <c r="J38" s="17">
        <f t="shared" si="21"/>
        <v>91.714285714285708</v>
      </c>
      <c r="K38" s="18">
        <f>H46+1500</f>
        <v>2449.1357294641325</v>
      </c>
      <c r="L38" s="18">
        <f t="shared" ref="L38:M38" si="22">I46+1500</f>
        <v>2560.1904440707299</v>
      </c>
      <c r="M38" s="18">
        <f t="shared" si="22"/>
        <v>2327.8605489642337</v>
      </c>
      <c r="N38" s="1" t="s">
        <v>326</v>
      </c>
      <c r="O38" s="33">
        <v>14</v>
      </c>
      <c r="P38" s="33">
        <v>5</v>
      </c>
      <c r="Q38" s="33">
        <v>9</v>
      </c>
      <c r="R38" s="33">
        <v>30</v>
      </c>
      <c r="S38" s="33">
        <v>13</v>
      </c>
      <c r="T38" s="33">
        <v>17</v>
      </c>
      <c r="U38" s="33">
        <v>1</v>
      </c>
      <c r="V38" s="33">
        <v>0</v>
      </c>
      <c r="W38" s="33">
        <v>1</v>
      </c>
      <c r="X38" s="33">
        <v>0</v>
      </c>
      <c r="Y38" s="33">
        <v>0</v>
      </c>
      <c r="Z38" s="33">
        <v>0</v>
      </c>
      <c r="AA38" s="33">
        <v>2</v>
      </c>
      <c r="AB38" s="33">
        <v>0</v>
      </c>
      <c r="AC38" s="33">
        <v>2</v>
      </c>
      <c r="AD38" s="33">
        <v>0</v>
      </c>
      <c r="AE38" s="33">
        <v>0</v>
      </c>
      <c r="AF38" s="33">
        <v>0</v>
      </c>
    </row>
    <row r="39" spans="1:32" x14ac:dyDescent="0.35">
      <c r="A39" s="1" t="s">
        <v>327</v>
      </c>
      <c r="B39" s="1">
        <v>600</v>
      </c>
      <c r="C39" s="1">
        <v>323</v>
      </c>
      <c r="D39" s="1">
        <v>277</v>
      </c>
      <c r="E39" s="1">
        <v>283</v>
      </c>
      <c r="F39" s="1">
        <v>190</v>
      </c>
      <c r="G39" s="1">
        <v>93</v>
      </c>
      <c r="H39" s="17">
        <f t="shared" si="21"/>
        <v>47.166666666666671</v>
      </c>
      <c r="I39" s="17">
        <f t="shared" si="21"/>
        <v>58.82352941176471</v>
      </c>
      <c r="J39" s="17">
        <f t="shared" si="21"/>
        <v>33.574007220216608</v>
      </c>
      <c r="K39" s="19"/>
      <c r="L39" s="19"/>
      <c r="M39" s="19"/>
      <c r="N39" s="1" t="s">
        <v>327</v>
      </c>
      <c r="O39" s="33">
        <v>125</v>
      </c>
      <c r="P39" s="33">
        <v>51</v>
      </c>
      <c r="Q39" s="33">
        <v>74</v>
      </c>
      <c r="R39" s="33">
        <v>175</v>
      </c>
      <c r="S39" s="33">
        <v>77</v>
      </c>
      <c r="T39" s="33">
        <v>98</v>
      </c>
      <c r="U39" s="33">
        <v>2</v>
      </c>
      <c r="V39" s="33">
        <v>0</v>
      </c>
      <c r="W39" s="33">
        <v>2</v>
      </c>
      <c r="X39" s="33">
        <v>12</v>
      </c>
      <c r="Y39" s="33">
        <v>2</v>
      </c>
      <c r="Z39" s="33">
        <v>10</v>
      </c>
      <c r="AA39" s="33">
        <v>3</v>
      </c>
      <c r="AB39" s="33">
        <v>3</v>
      </c>
      <c r="AC39" s="33">
        <v>0</v>
      </c>
      <c r="AD39" s="33">
        <v>0</v>
      </c>
      <c r="AE39" s="33">
        <v>0</v>
      </c>
      <c r="AF39" s="33">
        <v>0</v>
      </c>
    </row>
    <row r="40" spans="1:32" x14ac:dyDescent="0.35">
      <c r="A40" s="1" t="s">
        <v>328</v>
      </c>
      <c r="B40" s="1">
        <v>634</v>
      </c>
      <c r="C40" s="1">
        <v>327</v>
      </c>
      <c r="D40" s="1">
        <v>307</v>
      </c>
      <c r="E40" s="1">
        <v>137</v>
      </c>
      <c r="F40" s="1">
        <v>89</v>
      </c>
      <c r="G40" s="1">
        <v>48</v>
      </c>
      <c r="H40" s="17">
        <f t="shared" si="21"/>
        <v>21.608832807570977</v>
      </c>
      <c r="I40" s="17">
        <f t="shared" si="21"/>
        <v>27.217125382262996</v>
      </c>
      <c r="J40" s="17">
        <f t="shared" si="21"/>
        <v>15.635179153094461</v>
      </c>
      <c r="K40" s="18">
        <f>(H44+H45)/2</f>
        <v>5.5516840882694538</v>
      </c>
      <c r="L40" s="18">
        <f t="shared" ref="L40:M40" si="23">(I44+I45)/2</f>
        <v>6.0423272239837083</v>
      </c>
      <c r="M40" s="18">
        <f t="shared" si="23"/>
        <v>5.201890535651768</v>
      </c>
      <c r="N40" s="1" t="s">
        <v>328</v>
      </c>
      <c r="O40" s="33">
        <v>291</v>
      </c>
      <c r="P40" s="33">
        <v>139</v>
      </c>
      <c r="Q40" s="33">
        <v>152</v>
      </c>
      <c r="R40" s="33">
        <v>179</v>
      </c>
      <c r="S40" s="33">
        <v>91</v>
      </c>
      <c r="T40" s="33">
        <v>88</v>
      </c>
      <c r="U40" s="33">
        <v>5</v>
      </c>
      <c r="V40" s="33">
        <v>0</v>
      </c>
      <c r="W40" s="33">
        <v>5</v>
      </c>
      <c r="X40" s="33">
        <v>15</v>
      </c>
      <c r="Y40" s="33">
        <v>4</v>
      </c>
      <c r="Z40" s="33">
        <v>11</v>
      </c>
      <c r="AA40" s="33">
        <v>7</v>
      </c>
      <c r="AB40" s="33">
        <v>4</v>
      </c>
      <c r="AC40" s="33">
        <v>3</v>
      </c>
      <c r="AD40" s="33">
        <v>0</v>
      </c>
      <c r="AE40" s="33">
        <v>0</v>
      </c>
      <c r="AF40" s="33">
        <v>0</v>
      </c>
    </row>
    <row r="41" spans="1:32" x14ac:dyDescent="0.35">
      <c r="A41" s="1" t="s">
        <v>329</v>
      </c>
      <c r="B41" s="1">
        <v>643</v>
      </c>
      <c r="C41" s="1">
        <v>316</v>
      </c>
      <c r="D41" s="1">
        <v>327</v>
      </c>
      <c r="E41" s="1">
        <v>75</v>
      </c>
      <c r="F41" s="1">
        <v>47</v>
      </c>
      <c r="G41" s="1">
        <v>28</v>
      </c>
      <c r="H41" s="17">
        <f t="shared" si="21"/>
        <v>11.66407465007776</v>
      </c>
      <c r="I41" s="17">
        <f t="shared" si="21"/>
        <v>14.873417721518987</v>
      </c>
      <c r="J41" s="17">
        <f t="shared" si="21"/>
        <v>8.5626911314984699</v>
      </c>
      <c r="K41" s="18"/>
      <c r="L41" s="18"/>
      <c r="M41" s="18"/>
      <c r="N41" s="1" t="s">
        <v>329</v>
      </c>
      <c r="O41" s="33">
        <v>409</v>
      </c>
      <c r="P41" s="33">
        <v>198</v>
      </c>
      <c r="Q41" s="33">
        <v>211</v>
      </c>
      <c r="R41" s="33">
        <v>135</v>
      </c>
      <c r="S41" s="33">
        <v>63</v>
      </c>
      <c r="T41" s="33">
        <v>72</v>
      </c>
      <c r="U41" s="33">
        <v>8</v>
      </c>
      <c r="V41" s="33">
        <v>2</v>
      </c>
      <c r="W41" s="33">
        <v>6</v>
      </c>
      <c r="X41" s="33">
        <v>11</v>
      </c>
      <c r="Y41" s="33">
        <v>5</v>
      </c>
      <c r="Z41" s="33">
        <v>6</v>
      </c>
      <c r="AA41" s="33">
        <v>5</v>
      </c>
      <c r="AB41" s="33">
        <v>1</v>
      </c>
      <c r="AC41" s="33">
        <v>4</v>
      </c>
      <c r="AD41" s="33">
        <v>0</v>
      </c>
      <c r="AE41" s="33">
        <v>0</v>
      </c>
      <c r="AF41" s="33">
        <v>0</v>
      </c>
    </row>
    <row r="42" spans="1:32" x14ac:dyDescent="0.35">
      <c r="A42" s="1" t="s">
        <v>330</v>
      </c>
      <c r="B42" s="1">
        <v>547</v>
      </c>
      <c r="C42" s="1">
        <v>260</v>
      </c>
      <c r="D42" s="1">
        <v>287</v>
      </c>
      <c r="E42" s="1">
        <v>37</v>
      </c>
      <c r="F42" s="1">
        <v>20</v>
      </c>
      <c r="G42" s="1">
        <v>17</v>
      </c>
      <c r="H42" s="17">
        <f t="shared" si="21"/>
        <v>6.7641681901279709</v>
      </c>
      <c r="I42" s="17">
        <f t="shared" si="21"/>
        <v>7.6923076923076925</v>
      </c>
      <c r="J42" s="17">
        <f t="shared" si="21"/>
        <v>5.9233449477351918</v>
      </c>
      <c r="K42" s="18">
        <f>K40*50</f>
        <v>277.58420441347266</v>
      </c>
      <c r="L42" s="18">
        <f t="shared" ref="L42:M42" si="24">L40*50</f>
        <v>302.11636119918541</v>
      </c>
      <c r="M42" s="18">
        <f t="shared" si="24"/>
        <v>260.09452678258839</v>
      </c>
      <c r="N42" s="1" t="s">
        <v>330</v>
      </c>
      <c r="O42" s="33">
        <v>363</v>
      </c>
      <c r="P42" s="33">
        <v>170</v>
      </c>
      <c r="Q42" s="33">
        <v>193</v>
      </c>
      <c r="R42" s="33">
        <v>122</v>
      </c>
      <c r="S42" s="33">
        <v>63</v>
      </c>
      <c r="T42" s="33">
        <v>59</v>
      </c>
      <c r="U42" s="33">
        <v>10</v>
      </c>
      <c r="V42" s="33">
        <v>2</v>
      </c>
      <c r="W42" s="33">
        <v>8</v>
      </c>
      <c r="X42" s="33">
        <v>9</v>
      </c>
      <c r="Y42" s="33">
        <v>3</v>
      </c>
      <c r="Z42" s="33">
        <v>6</v>
      </c>
      <c r="AA42" s="33">
        <v>6</v>
      </c>
      <c r="AB42" s="33">
        <v>2</v>
      </c>
      <c r="AC42" s="33">
        <v>4</v>
      </c>
      <c r="AD42" s="33">
        <v>0</v>
      </c>
      <c r="AE42" s="33">
        <v>0</v>
      </c>
      <c r="AF42" s="33">
        <v>0</v>
      </c>
    </row>
    <row r="43" spans="1:32" x14ac:dyDescent="0.35">
      <c r="A43" s="1" t="s">
        <v>331</v>
      </c>
      <c r="B43" s="1">
        <v>468</v>
      </c>
      <c r="C43" s="1">
        <v>222</v>
      </c>
      <c r="D43" s="1">
        <v>246</v>
      </c>
      <c r="E43" s="1">
        <v>20</v>
      </c>
      <c r="F43" s="1">
        <v>10</v>
      </c>
      <c r="G43" s="1">
        <v>10</v>
      </c>
      <c r="H43" s="17">
        <f t="shared" si="21"/>
        <v>4.2735042735042734</v>
      </c>
      <c r="I43" s="17">
        <f t="shared" si="21"/>
        <v>4.5045045045045047</v>
      </c>
      <c r="J43" s="17">
        <f t="shared" si="21"/>
        <v>4.0650406504065035</v>
      </c>
      <c r="K43" s="18"/>
      <c r="L43" s="18"/>
      <c r="M43" s="18"/>
      <c r="N43" s="1" t="s">
        <v>331</v>
      </c>
      <c r="O43" s="33">
        <v>332</v>
      </c>
      <c r="P43" s="33">
        <v>166</v>
      </c>
      <c r="Q43" s="33">
        <v>166</v>
      </c>
      <c r="R43" s="33">
        <v>90</v>
      </c>
      <c r="S43" s="33">
        <v>39</v>
      </c>
      <c r="T43" s="33">
        <v>51</v>
      </c>
      <c r="U43" s="33">
        <v>13</v>
      </c>
      <c r="V43" s="33">
        <v>0</v>
      </c>
      <c r="W43" s="33">
        <v>13</v>
      </c>
      <c r="X43" s="33">
        <v>7</v>
      </c>
      <c r="Y43" s="33">
        <v>4</v>
      </c>
      <c r="Z43" s="33">
        <v>3</v>
      </c>
      <c r="AA43" s="33">
        <v>6</v>
      </c>
      <c r="AB43" s="33">
        <v>3</v>
      </c>
      <c r="AC43" s="33">
        <v>3</v>
      </c>
      <c r="AD43" s="33">
        <v>0</v>
      </c>
      <c r="AE43" s="33">
        <v>0</v>
      </c>
      <c r="AF43" s="33">
        <v>0</v>
      </c>
    </row>
    <row r="44" spans="1:32" x14ac:dyDescent="0.35">
      <c r="A44" s="1" t="s">
        <v>332</v>
      </c>
      <c r="B44" s="1">
        <v>357</v>
      </c>
      <c r="C44" s="1">
        <v>193</v>
      </c>
      <c r="D44" s="1">
        <v>164</v>
      </c>
      <c r="E44" s="1">
        <v>17</v>
      </c>
      <c r="F44" s="1">
        <v>7</v>
      </c>
      <c r="G44" s="1">
        <v>10</v>
      </c>
      <c r="H44" s="17">
        <f t="shared" si="21"/>
        <v>4.7619047619047619</v>
      </c>
      <c r="I44" s="17">
        <f t="shared" si="21"/>
        <v>3.6269430051813467</v>
      </c>
      <c r="J44" s="17">
        <f t="shared" si="21"/>
        <v>6.0975609756097562</v>
      </c>
      <c r="K44" s="18">
        <f>K38-K42</f>
        <v>2171.5515250506596</v>
      </c>
      <c r="L44" s="18">
        <f t="shared" ref="L44:M44" si="25">L38-L42</f>
        <v>2258.0740828715443</v>
      </c>
      <c r="M44" s="18">
        <f t="shared" si="25"/>
        <v>2067.7660221816454</v>
      </c>
      <c r="N44" s="1" t="s">
        <v>332</v>
      </c>
      <c r="O44" s="33">
        <v>271</v>
      </c>
      <c r="P44" s="33">
        <v>151</v>
      </c>
      <c r="Q44" s="33">
        <v>120</v>
      </c>
      <c r="R44" s="33">
        <v>55</v>
      </c>
      <c r="S44" s="33">
        <v>29</v>
      </c>
      <c r="T44" s="33">
        <v>26</v>
      </c>
      <c r="U44" s="33">
        <v>7</v>
      </c>
      <c r="V44" s="33">
        <v>2</v>
      </c>
      <c r="W44" s="33">
        <v>5</v>
      </c>
      <c r="X44" s="33">
        <v>2</v>
      </c>
      <c r="Y44" s="33">
        <v>1</v>
      </c>
      <c r="Z44" s="33">
        <v>1</v>
      </c>
      <c r="AA44" s="33">
        <v>5</v>
      </c>
      <c r="AB44" s="33">
        <v>3</v>
      </c>
      <c r="AC44" s="33">
        <v>2</v>
      </c>
      <c r="AD44" s="33">
        <v>0</v>
      </c>
      <c r="AE44" s="33">
        <v>0</v>
      </c>
      <c r="AF44" s="33">
        <v>0</v>
      </c>
    </row>
    <row r="45" spans="1:32" x14ac:dyDescent="0.35">
      <c r="A45" s="1" t="s">
        <v>333</v>
      </c>
      <c r="B45" s="1">
        <v>410</v>
      </c>
      <c r="C45" s="1">
        <v>201</v>
      </c>
      <c r="D45" s="1">
        <v>209</v>
      </c>
      <c r="E45" s="1">
        <v>26</v>
      </c>
      <c r="F45" s="1">
        <v>17</v>
      </c>
      <c r="G45" s="1">
        <v>9</v>
      </c>
      <c r="H45" s="17">
        <f t="shared" si="21"/>
        <v>6.3414634146341466</v>
      </c>
      <c r="I45" s="17">
        <f t="shared" si="21"/>
        <v>8.4577114427860707</v>
      </c>
      <c r="J45" s="17">
        <f t="shared" si="21"/>
        <v>4.3062200956937797</v>
      </c>
      <c r="K45" s="18">
        <f>100-K40</f>
        <v>94.448315911730546</v>
      </c>
      <c r="L45" s="18">
        <f t="shared" ref="L45:M45" si="26">100-L40</f>
        <v>93.957672776016295</v>
      </c>
      <c r="M45" s="18">
        <f t="shared" si="26"/>
        <v>94.798109464348229</v>
      </c>
      <c r="N45" s="1" t="s">
        <v>333</v>
      </c>
      <c r="O45" s="33">
        <v>276</v>
      </c>
      <c r="P45" s="33">
        <v>141</v>
      </c>
      <c r="Q45" s="33">
        <v>135</v>
      </c>
      <c r="R45" s="33">
        <v>56</v>
      </c>
      <c r="S45" s="33">
        <v>33</v>
      </c>
      <c r="T45" s="33">
        <v>23</v>
      </c>
      <c r="U45" s="33">
        <v>40</v>
      </c>
      <c r="V45" s="33">
        <v>6</v>
      </c>
      <c r="W45" s="33">
        <v>34</v>
      </c>
      <c r="X45" s="33">
        <v>5</v>
      </c>
      <c r="Y45" s="33">
        <v>1</v>
      </c>
      <c r="Z45" s="33">
        <v>4</v>
      </c>
      <c r="AA45" s="33">
        <v>7</v>
      </c>
      <c r="AB45" s="33">
        <v>3</v>
      </c>
      <c r="AC45" s="33">
        <v>4</v>
      </c>
      <c r="AD45" s="33">
        <v>0</v>
      </c>
      <c r="AE45" s="33">
        <v>0</v>
      </c>
      <c r="AF45" s="33">
        <v>0</v>
      </c>
    </row>
    <row r="46" spans="1:32" x14ac:dyDescent="0.35">
      <c r="A46" s="1" t="s">
        <v>337</v>
      </c>
      <c r="H46" s="17">
        <f>SUM(H38:H44)*5</f>
        <v>949.13572946413251</v>
      </c>
      <c r="I46" s="17">
        <f>SUM(I38:I44)*5</f>
        <v>1060.1904440707299</v>
      </c>
      <c r="J46" s="17">
        <f>SUM(J38:J44)*5</f>
        <v>827.86054896423354</v>
      </c>
      <c r="K46" s="20">
        <f>K44/K45</f>
        <v>22.991956014124668</v>
      </c>
      <c r="L46" s="20">
        <f t="shared" ref="L46:M46" si="27">L44/L45</f>
        <v>24.032886470640022</v>
      </c>
      <c r="M46" s="20">
        <f t="shared" si="27"/>
        <v>21.812312860092351</v>
      </c>
      <c r="N46" s="1" t="s">
        <v>337</v>
      </c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</row>
    <row r="47" spans="1:32" x14ac:dyDescent="0.35">
      <c r="A47" s="1" t="s">
        <v>325</v>
      </c>
      <c r="N47" s="1" t="s">
        <v>325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x14ac:dyDescent="0.35">
      <c r="A48" s="1" t="s">
        <v>1</v>
      </c>
      <c r="B48" s="1">
        <v>8219</v>
      </c>
      <c r="C48" s="1">
        <v>4195</v>
      </c>
      <c r="D48" s="1">
        <v>4024</v>
      </c>
      <c r="E48" s="1">
        <v>2347</v>
      </c>
      <c r="F48" s="1">
        <v>1500</v>
      </c>
      <c r="G48" s="1">
        <v>847</v>
      </c>
      <c r="N48" s="1" t="s">
        <v>1</v>
      </c>
      <c r="O48" s="33">
        <v>4106</v>
      </c>
      <c r="P48" s="33">
        <v>1942</v>
      </c>
      <c r="Q48" s="33">
        <v>2164</v>
      </c>
      <c r="R48" s="33">
        <v>1294</v>
      </c>
      <c r="S48" s="33">
        <v>635</v>
      </c>
      <c r="T48" s="33">
        <v>659</v>
      </c>
      <c r="U48" s="33">
        <v>257</v>
      </c>
      <c r="V48" s="33">
        <v>33</v>
      </c>
      <c r="W48" s="33">
        <v>224</v>
      </c>
      <c r="X48" s="33">
        <v>128</v>
      </c>
      <c r="Y48" s="33">
        <v>49</v>
      </c>
      <c r="Z48" s="33">
        <v>79</v>
      </c>
      <c r="AA48" s="33">
        <v>87</v>
      </c>
      <c r="AB48" s="33">
        <v>36</v>
      </c>
      <c r="AC48" s="33">
        <v>51</v>
      </c>
      <c r="AD48" s="33">
        <v>0</v>
      </c>
      <c r="AE48" s="33">
        <v>0</v>
      </c>
      <c r="AF48" s="33">
        <v>0</v>
      </c>
    </row>
    <row r="49" spans="1:32" x14ac:dyDescent="0.35">
      <c r="A49" s="1" t="s">
        <v>326</v>
      </c>
      <c r="B49" s="1">
        <v>1227</v>
      </c>
      <c r="C49" s="1">
        <v>678</v>
      </c>
      <c r="D49" s="1">
        <v>549</v>
      </c>
      <c r="E49" s="1">
        <v>1135</v>
      </c>
      <c r="F49" s="1">
        <v>646</v>
      </c>
      <c r="G49" s="1">
        <v>489</v>
      </c>
      <c r="H49" s="17">
        <f t="shared" ref="H49:J56" si="28">E49/B49*100</f>
        <v>92.502037489812551</v>
      </c>
      <c r="I49" s="17">
        <f t="shared" si="28"/>
        <v>95.280235988200587</v>
      </c>
      <c r="J49" s="17">
        <f t="shared" si="28"/>
        <v>89.071038251366119</v>
      </c>
      <c r="K49" s="18">
        <f>H57+1500</f>
        <v>2462.4419806376418</v>
      </c>
      <c r="L49" s="18">
        <f t="shared" ref="L49:M49" si="29">I57+1500</f>
        <v>2654.5078646787047</v>
      </c>
      <c r="M49" s="18">
        <f t="shared" si="29"/>
        <v>2250.3423755543831</v>
      </c>
      <c r="N49" s="1" t="s">
        <v>326</v>
      </c>
      <c r="O49" s="33">
        <v>29</v>
      </c>
      <c r="P49" s="33">
        <v>12</v>
      </c>
      <c r="Q49" s="33">
        <v>17</v>
      </c>
      <c r="R49" s="33">
        <v>55</v>
      </c>
      <c r="S49" s="33">
        <v>17</v>
      </c>
      <c r="T49" s="33">
        <v>38</v>
      </c>
      <c r="U49" s="33">
        <v>1</v>
      </c>
      <c r="V49" s="33">
        <v>0</v>
      </c>
      <c r="W49" s="33">
        <v>1</v>
      </c>
      <c r="X49" s="33">
        <v>5</v>
      </c>
      <c r="Y49" s="33">
        <v>2</v>
      </c>
      <c r="Z49" s="33">
        <v>3</v>
      </c>
      <c r="AA49" s="33">
        <v>2</v>
      </c>
      <c r="AB49" s="33">
        <v>1</v>
      </c>
      <c r="AC49" s="33">
        <v>1</v>
      </c>
      <c r="AD49" s="33">
        <v>0</v>
      </c>
      <c r="AE49" s="33">
        <v>0</v>
      </c>
      <c r="AF49" s="33">
        <v>0</v>
      </c>
    </row>
    <row r="50" spans="1:32" x14ac:dyDescent="0.35">
      <c r="A50" s="1" t="s">
        <v>327</v>
      </c>
      <c r="B50" s="1">
        <v>1301</v>
      </c>
      <c r="C50" s="1">
        <v>713</v>
      </c>
      <c r="D50" s="1">
        <v>588</v>
      </c>
      <c r="E50" s="1">
        <v>647</v>
      </c>
      <c r="F50" s="1">
        <v>442</v>
      </c>
      <c r="G50" s="1">
        <v>205</v>
      </c>
      <c r="H50" s="17">
        <f t="shared" si="28"/>
        <v>49.730976172175254</v>
      </c>
      <c r="I50" s="17">
        <f t="shared" si="28"/>
        <v>61.991584852734924</v>
      </c>
      <c r="J50" s="17">
        <f t="shared" si="28"/>
        <v>34.863945578231295</v>
      </c>
      <c r="K50" s="19"/>
      <c r="L50" s="19"/>
      <c r="M50" s="19"/>
      <c r="N50" s="1" t="s">
        <v>327</v>
      </c>
      <c r="O50" s="33">
        <v>326</v>
      </c>
      <c r="P50" s="33">
        <v>132</v>
      </c>
      <c r="Q50" s="33">
        <v>194</v>
      </c>
      <c r="R50" s="33">
        <v>292</v>
      </c>
      <c r="S50" s="33">
        <v>127</v>
      </c>
      <c r="T50" s="33">
        <v>165</v>
      </c>
      <c r="U50" s="33">
        <v>10</v>
      </c>
      <c r="V50" s="33">
        <v>0</v>
      </c>
      <c r="W50" s="33">
        <v>10</v>
      </c>
      <c r="X50" s="33">
        <v>13</v>
      </c>
      <c r="Y50" s="33">
        <v>6</v>
      </c>
      <c r="Z50" s="33">
        <v>7</v>
      </c>
      <c r="AA50" s="33">
        <v>13</v>
      </c>
      <c r="AB50" s="33">
        <v>6</v>
      </c>
      <c r="AC50" s="33">
        <v>7</v>
      </c>
      <c r="AD50" s="33">
        <v>0</v>
      </c>
      <c r="AE50" s="33">
        <v>0</v>
      </c>
      <c r="AF50" s="33">
        <v>0</v>
      </c>
    </row>
    <row r="51" spans="1:32" x14ac:dyDescent="0.35">
      <c r="A51" s="1" t="s">
        <v>328</v>
      </c>
      <c r="B51" s="1">
        <v>1156</v>
      </c>
      <c r="C51" s="1">
        <v>630</v>
      </c>
      <c r="D51" s="1">
        <v>526</v>
      </c>
      <c r="E51" s="1">
        <v>246</v>
      </c>
      <c r="F51" s="1">
        <v>189</v>
      </c>
      <c r="G51" s="1">
        <v>57</v>
      </c>
      <c r="H51" s="17">
        <f t="shared" si="28"/>
        <v>21.280276816608996</v>
      </c>
      <c r="I51" s="17">
        <f t="shared" si="28"/>
        <v>30</v>
      </c>
      <c r="J51" s="17">
        <f t="shared" si="28"/>
        <v>10.836501901140684</v>
      </c>
      <c r="K51" s="18">
        <f>(H55+H56)/2</f>
        <v>6.0601503759398501</v>
      </c>
      <c r="L51" s="18">
        <f t="shared" ref="L51:M51" si="30">(I55+I56)/2</f>
        <v>7.5445849350063261</v>
      </c>
      <c r="M51" s="18">
        <f t="shared" si="30"/>
        <v>4.8544400847878046</v>
      </c>
      <c r="N51" s="1" t="s">
        <v>328</v>
      </c>
      <c r="O51" s="33">
        <v>575</v>
      </c>
      <c r="P51" s="33">
        <v>263</v>
      </c>
      <c r="Q51" s="33">
        <v>312</v>
      </c>
      <c r="R51" s="33">
        <v>285</v>
      </c>
      <c r="S51" s="33">
        <v>155</v>
      </c>
      <c r="T51" s="33">
        <v>130</v>
      </c>
      <c r="U51" s="33">
        <v>13</v>
      </c>
      <c r="V51" s="33">
        <v>4</v>
      </c>
      <c r="W51" s="33">
        <v>9</v>
      </c>
      <c r="X51" s="33">
        <v>21</v>
      </c>
      <c r="Y51" s="33">
        <v>10</v>
      </c>
      <c r="Z51" s="33">
        <v>11</v>
      </c>
      <c r="AA51" s="33">
        <v>16</v>
      </c>
      <c r="AB51" s="33">
        <v>9</v>
      </c>
      <c r="AC51" s="33">
        <v>7</v>
      </c>
      <c r="AD51" s="33">
        <v>0</v>
      </c>
      <c r="AE51" s="33">
        <v>0</v>
      </c>
      <c r="AF51" s="33">
        <v>0</v>
      </c>
    </row>
    <row r="52" spans="1:32" x14ac:dyDescent="0.35">
      <c r="A52" s="1" t="s">
        <v>329</v>
      </c>
      <c r="B52" s="1">
        <v>1141</v>
      </c>
      <c r="C52" s="1">
        <v>570</v>
      </c>
      <c r="D52" s="1">
        <v>571</v>
      </c>
      <c r="E52" s="1">
        <v>112</v>
      </c>
      <c r="F52" s="1">
        <v>82</v>
      </c>
      <c r="G52" s="1">
        <v>30</v>
      </c>
      <c r="H52" s="17">
        <f t="shared" si="28"/>
        <v>9.8159509202453989</v>
      </c>
      <c r="I52" s="17">
        <f t="shared" si="28"/>
        <v>14.385964912280702</v>
      </c>
      <c r="J52" s="17">
        <f t="shared" si="28"/>
        <v>5.2539404553415059</v>
      </c>
      <c r="K52" s="18"/>
      <c r="L52" s="18"/>
      <c r="M52" s="18"/>
      <c r="N52" s="1" t="s">
        <v>329</v>
      </c>
      <c r="O52" s="33">
        <v>722</v>
      </c>
      <c r="P52" s="33">
        <v>349</v>
      </c>
      <c r="Q52" s="33">
        <v>373</v>
      </c>
      <c r="R52" s="33">
        <v>239</v>
      </c>
      <c r="S52" s="33">
        <v>121</v>
      </c>
      <c r="T52" s="33">
        <v>118</v>
      </c>
      <c r="U52" s="33">
        <v>20</v>
      </c>
      <c r="V52" s="33">
        <v>3</v>
      </c>
      <c r="W52" s="33">
        <v>17</v>
      </c>
      <c r="X52" s="33">
        <v>34</v>
      </c>
      <c r="Y52" s="33">
        <v>11</v>
      </c>
      <c r="Z52" s="33">
        <v>23</v>
      </c>
      <c r="AA52" s="33">
        <v>14</v>
      </c>
      <c r="AB52" s="33">
        <v>4</v>
      </c>
      <c r="AC52" s="33">
        <v>10</v>
      </c>
      <c r="AD52" s="33">
        <v>0</v>
      </c>
      <c r="AE52" s="33">
        <v>0</v>
      </c>
      <c r="AF52" s="33">
        <v>0</v>
      </c>
    </row>
    <row r="53" spans="1:32" x14ac:dyDescent="0.35">
      <c r="A53" s="1" t="s">
        <v>330</v>
      </c>
      <c r="B53" s="1">
        <v>998</v>
      </c>
      <c r="C53" s="1">
        <v>494</v>
      </c>
      <c r="D53" s="1">
        <v>504</v>
      </c>
      <c r="E53" s="1">
        <v>67</v>
      </c>
      <c r="F53" s="1">
        <v>49</v>
      </c>
      <c r="G53" s="1">
        <v>18</v>
      </c>
      <c r="H53" s="17">
        <f t="shared" si="28"/>
        <v>6.7134268537074142</v>
      </c>
      <c r="I53" s="17">
        <f t="shared" si="28"/>
        <v>9.9190283400809722</v>
      </c>
      <c r="J53" s="17">
        <f t="shared" si="28"/>
        <v>3.5714285714285712</v>
      </c>
      <c r="K53" s="18">
        <f>K51*50</f>
        <v>303.00751879699249</v>
      </c>
      <c r="L53" s="18">
        <f t="shared" ref="L53:M53" si="31">L51*50</f>
        <v>377.22924675031629</v>
      </c>
      <c r="M53" s="18">
        <f t="shared" si="31"/>
        <v>242.72200423939023</v>
      </c>
      <c r="N53" s="1" t="s">
        <v>330</v>
      </c>
      <c r="O53" s="33">
        <v>713</v>
      </c>
      <c r="P53" s="33">
        <v>352</v>
      </c>
      <c r="Q53" s="33">
        <v>361</v>
      </c>
      <c r="R53" s="33">
        <v>162</v>
      </c>
      <c r="S53" s="33">
        <v>78</v>
      </c>
      <c r="T53" s="33">
        <v>84</v>
      </c>
      <c r="U53" s="33">
        <v>29</v>
      </c>
      <c r="V53" s="33">
        <v>4</v>
      </c>
      <c r="W53" s="33">
        <v>25</v>
      </c>
      <c r="X53" s="33">
        <v>14</v>
      </c>
      <c r="Y53" s="33">
        <v>6</v>
      </c>
      <c r="Z53" s="33">
        <v>8</v>
      </c>
      <c r="AA53" s="33">
        <v>13</v>
      </c>
      <c r="AB53" s="33">
        <v>5</v>
      </c>
      <c r="AC53" s="33">
        <v>8</v>
      </c>
      <c r="AD53" s="33">
        <v>0</v>
      </c>
      <c r="AE53" s="33">
        <v>0</v>
      </c>
      <c r="AF53" s="33">
        <v>0</v>
      </c>
    </row>
    <row r="54" spans="1:32" x14ac:dyDescent="0.35">
      <c r="A54" s="1" t="s">
        <v>331</v>
      </c>
      <c r="B54" s="1">
        <v>841</v>
      </c>
      <c r="C54" s="1">
        <v>400</v>
      </c>
      <c r="D54" s="1">
        <v>441</v>
      </c>
      <c r="E54" s="1">
        <v>47</v>
      </c>
      <c r="F54" s="1">
        <v>40</v>
      </c>
      <c r="G54" s="1">
        <v>7</v>
      </c>
      <c r="H54" s="17">
        <f t="shared" si="28"/>
        <v>5.5885850178359098</v>
      </c>
      <c r="I54" s="17">
        <f t="shared" si="28"/>
        <v>10</v>
      </c>
      <c r="J54" s="17">
        <f t="shared" si="28"/>
        <v>1.5873015873015872</v>
      </c>
      <c r="K54" s="18"/>
      <c r="L54" s="18"/>
      <c r="M54" s="18"/>
      <c r="N54" s="1" t="s">
        <v>331</v>
      </c>
      <c r="O54" s="33">
        <v>616</v>
      </c>
      <c r="P54" s="33">
        <v>287</v>
      </c>
      <c r="Q54" s="33">
        <v>329</v>
      </c>
      <c r="R54" s="33">
        <v>122</v>
      </c>
      <c r="S54" s="33">
        <v>64</v>
      </c>
      <c r="T54" s="33">
        <v>58</v>
      </c>
      <c r="U54" s="33">
        <v>34</v>
      </c>
      <c r="V54" s="33">
        <v>3</v>
      </c>
      <c r="W54" s="33">
        <v>31</v>
      </c>
      <c r="X54" s="33">
        <v>10</v>
      </c>
      <c r="Y54" s="33">
        <v>3</v>
      </c>
      <c r="Z54" s="33">
        <v>7</v>
      </c>
      <c r="AA54" s="33">
        <v>12</v>
      </c>
      <c r="AB54" s="33">
        <v>3</v>
      </c>
      <c r="AC54" s="33">
        <v>9</v>
      </c>
      <c r="AD54" s="33">
        <v>0</v>
      </c>
      <c r="AE54" s="33">
        <v>0</v>
      </c>
      <c r="AF54" s="33">
        <v>0</v>
      </c>
    </row>
    <row r="55" spans="1:32" x14ac:dyDescent="0.35">
      <c r="A55" s="1" t="s">
        <v>332</v>
      </c>
      <c r="B55" s="1">
        <v>700</v>
      </c>
      <c r="C55" s="1">
        <v>311</v>
      </c>
      <c r="D55" s="1">
        <v>389</v>
      </c>
      <c r="E55" s="1">
        <v>48</v>
      </c>
      <c r="F55" s="1">
        <v>29</v>
      </c>
      <c r="G55" s="1">
        <v>19</v>
      </c>
      <c r="H55" s="17">
        <f t="shared" si="28"/>
        <v>6.8571428571428577</v>
      </c>
      <c r="I55" s="17">
        <f t="shared" si="28"/>
        <v>9.32475884244373</v>
      </c>
      <c r="J55" s="17">
        <f t="shared" si="28"/>
        <v>4.8843187660668379</v>
      </c>
      <c r="K55" s="18">
        <f>K49-K53</f>
        <v>2159.4344618406494</v>
      </c>
      <c r="L55" s="18">
        <f t="shared" ref="L55:M55" si="32">L49-L53</f>
        <v>2277.2786179283885</v>
      </c>
      <c r="M55" s="18">
        <f t="shared" si="32"/>
        <v>2007.620371314993</v>
      </c>
      <c r="N55" s="1" t="s">
        <v>332</v>
      </c>
      <c r="O55" s="33">
        <v>509</v>
      </c>
      <c r="P55" s="33">
        <v>230</v>
      </c>
      <c r="Q55" s="33">
        <v>279</v>
      </c>
      <c r="R55" s="33">
        <v>74</v>
      </c>
      <c r="S55" s="33">
        <v>38</v>
      </c>
      <c r="T55" s="33">
        <v>36</v>
      </c>
      <c r="U55" s="33">
        <v>44</v>
      </c>
      <c r="V55" s="33">
        <v>6</v>
      </c>
      <c r="W55" s="33">
        <v>38</v>
      </c>
      <c r="X55" s="33">
        <v>15</v>
      </c>
      <c r="Y55" s="33">
        <v>4</v>
      </c>
      <c r="Z55" s="33">
        <v>11</v>
      </c>
      <c r="AA55" s="33">
        <v>10</v>
      </c>
      <c r="AB55" s="33">
        <v>4</v>
      </c>
      <c r="AC55" s="33">
        <v>6</v>
      </c>
      <c r="AD55" s="33">
        <v>0</v>
      </c>
      <c r="AE55" s="33">
        <v>0</v>
      </c>
      <c r="AF55" s="33">
        <v>0</v>
      </c>
    </row>
    <row r="56" spans="1:32" x14ac:dyDescent="0.35">
      <c r="A56" s="1" t="s">
        <v>333</v>
      </c>
      <c r="B56" s="1">
        <v>855</v>
      </c>
      <c r="C56" s="1">
        <v>399</v>
      </c>
      <c r="D56" s="1">
        <v>456</v>
      </c>
      <c r="E56" s="1">
        <v>45</v>
      </c>
      <c r="F56" s="1">
        <v>23</v>
      </c>
      <c r="G56" s="1">
        <v>22</v>
      </c>
      <c r="H56" s="17">
        <f t="shared" si="28"/>
        <v>5.2631578947368416</v>
      </c>
      <c r="I56" s="17">
        <f t="shared" si="28"/>
        <v>5.7644110275689222</v>
      </c>
      <c r="J56" s="17">
        <f t="shared" si="28"/>
        <v>4.8245614035087714</v>
      </c>
      <c r="K56" s="18">
        <f>100-K51</f>
        <v>93.939849624060145</v>
      </c>
      <c r="L56" s="18">
        <f t="shared" ref="L56:M56" si="33">100-L51</f>
        <v>92.455415064993673</v>
      </c>
      <c r="M56" s="18">
        <f t="shared" si="33"/>
        <v>95.145559915212189</v>
      </c>
      <c r="N56" s="1" t="s">
        <v>333</v>
      </c>
      <c r="O56" s="33">
        <v>616</v>
      </c>
      <c r="P56" s="33">
        <v>317</v>
      </c>
      <c r="Q56" s="33">
        <v>299</v>
      </c>
      <c r="R56" s="33">
        <v>65</v>
      </c>
      <c r="S56" s="33">
        <v>35</v>
      </c>
      <c r="T56" s="33">
        <v>30</v>
      </c>
      <c r="U56" s="33">
        <v>106</v>
      </c>
      <c r="V56" s="33">
        <v>13</v>
      </c>
      <c r="W56" s="33">
        <v>93</v>
      </c>
      <c r="X56" s="33">
        <v>16</v>
      </c>
      <c r="Y56" s="33">
        <v>7</v>
      </c>
      <c r="Z56" s="33">
        <v>9</v>
      </c>
      <c r="AA56" s="33">
        <v>7</v>
      </c>
      <c r="AB56" s="33">
        <v>4</v>
      </c>
      <c r="AC56" s="33">
        <v>3</v>
      </c>
      <c r="AD56" s="33">
        <v>0</v>
      </c>
      <c r="AE56" s="33">
        <v>0</v>
      </c>
      <c r="AF56" s="33">
        <v>0</v>
      </c>
    </row>
    <row r="57" spans="1:32" x14ac:dyDescent="0.35">
      <c r="A57" s="1" t="s">
        <v>338</v>
      </c>
      <c r="H57" s="17">
        <f>SUM(H49:H55)*5</f>
        <v>962.44198063764179</v>
      </c>
      <c r="I57" s="17">
        <f>SUM(I49:I55)*5</f>
        <v>1154.5078646787047</v>
      </c>
      <c r="J57" s="17">
        <f>SUM(J49:J55)*5</f>
        <v>750.34237555438312</v>
      </c>
      <c r="K57" s="20">
        <f>K55/K56</f>
        <v>22.987416633968817</v>
      </c>
      <c r="L57" s="20">
        <f t="shared" ref="L57:M57" si="34">L55/L56</f>
        <v>24.631100475050843</v>
      </c>
      <c r="M57" s="20">
        <f t="shared" si="34"/>
        <v>21.100515600560442</v>
      </c>
      <c r="N57" s="1" t="s">
        <v>338</v>
      </c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</row>
    <row r="58" spans="1:32" x14ac:dyDescent="0.35">
      <c r="A58" s="1" t="s">
        <v>325</v>
      </c>
      <c r="N58" s="1" t="s">
        <v>325</v>
      </c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</row>
    <row r="59" spans="1:32" x14ac:dyDescent="0.35">
      <c r="A59" s="1" t="s">
        <v>1</v>
      </c>
      <c r="B59" s="1">
        <v>4691</v>
      </c>
      <c r="C59" s="1">
        <v>2493</v>
      </c>
      <c r="D59" s="1">
        <v>2198</v>
      </c>
      <c r="E59" s="1">
        <v>1043</v>
      </c>
      <c r="F59" s="1">
        <v>712</v>
      </c>
      <c r="G59" s="1">
        <v>331</v>
      </c>
      <c r="N59" s="1" t="s">
        <v>1</v>
      </c>
      <c r="O59" s="33">
        <v>2412</v>
      </c>
      <c r="P59" s="33">
        <v>1169</v>
      </c>
      <c r="Q59" s="33">
        <v>1243</v>
      </c>
      <c r="R59" s="33">
        <v>1002</v>
      </c>
      <c r="S59" s="33">
        <v>493</v>
      </c>
      <c r="T59" s="33">
        <v>509</v>
      </c>
      <c r="U59" s="33">
        <v>68</v>
      </c>
      <c r="V59" s="33">
        <v>8</v>
      </c>
      <c r="W59" s="33">
        <v>60</v>
      </c>
      <c r="X59" s="33">
        <v>98</v>
      </c>
      <c r="Y59" s="33">
        <v>52</v>
      </c>
      <c r="Z59" s="33">
        <v>46</v>
      </c>
      <c r="AA59" s="33">
        <v>17</v>
      </c>
      <c r="AB59" s="33">
        <v>8</v>
      </c>
      <c r="AC59" s="33">
        <v>9</v>
      </c>
      <c r="AD59" s="33">
        <v>51</v>
      </c>
      <c r="AE59" s="33">
        <v>51</v>
      </c>
      <c r="AF59" s="33">
        <v>0</v>
      </c>
    </row>
    <row r="60" spans="1:32" x14ac:dyDescent="0.35">
      <c r="A60" s="1" t="s">
        <v>326</v>
      </c>
      <c r="B60" s="1">
        <v>495</v>
      </c>
      <c r="C60" s="1">
        <v>292</v>
      </c>
      <c r="D60" s="1">
        <v>203</v>
      </c>
      <c r="E60" s="1">
        <v>434</v>
      </c>
      <c r="F60" s="1">
        <v>277</v>
      </c>
      <c r="G60" s="1">
        <v>157</v>
      </c>
      <c r="H60" s="17">
        <f t="shared" ref="H60:H67" si="35">E60/B60*100</f>
        <v>87.676767676767682</v>
      </c>
      <c r="I60" s="17">
        <f t="shared" ref="I60:I67" si="36">F60/C60*100</f>
        <v>94.863013698630141</v>
      </c>
      <c r="J60" s="17">
        <f t="shared" ref="J60:J67" si="37">G60/D60*100</f>
        <v>77.339901477832512</v>
      </c>
      <c r="K60" s="18">
        <f>H68+1500</f>
        <v>2354.3890784764571</v>
      </c>
      <c r="L60" s="18">
        <f t="shared" ref="L60" si="38">I68+1500</f>
        <v>2533.5752561458803</v>
      </c>
      <c r="M60" s="18">
        <f t="shared" ref="M60" si="39">J68+1500</f>
        <v>2140.521903951832</v>
      </c>
      <c r="N60" s="1" t="s">
        <v>326</v>
      </c>
      <c r="O60" s="33">
        <v>14</v>
      </c>
      <c r="P60" s="33">
        <v>6</v>
      </c>
      <c r="Q60" s="33">
        <v>8</v>
      </c>
      <c r="R60" s="33">
        <v>45</v>
      </c>
      <c r="S60" s="33">
        <v>9</v>
      </c>
      <c r="T60" s="33">
        <v>36</v>
      </c>
      <c r="U60" s="33">
        <v>1</v>
      </c>
      <c r="V60" s="33">
        <v>0</v>
      </c>
      <c r="W60" s="33">
        <v>1</v>
      </c>
      <c r="X60" s="33">
        <v>1</v>
      </c>
      <c r="Y60" s="33">
        <v>0</v>
      </c>
      <c r="Z60" s="33">
        <v>1</v>
      </c>
      <c r="AA60" s="33">
        <v>0</v>
      </c>
      <c r="AB60" s="33">
        <v>0</v>
      </c>
      <c r="AC60" s="33">
        <v>0</v>
      </c>
      <c r="AD60" s="33">
        <v>0</v>
      </c>
      <c r="AE60" s="33">
        <v>0</v>
      </c>
      <c r="AF60" s="33">
        <v>0</v>
      </c>
    </row>
    <row r="61" spans="1:32" x14ac:dyDescent="0.35">
      <c r="A61" s="1" t="s">
        <v>327</v>
      </c>
      <c r="B61" s="1">
        <v>740</v>
      </c>
      <c r="C61" s="1">
        <v>409</v>
      </c>
      <c r="D61" s="1">
        <v>331</v>
      </c>
      <c r="E61" s="1">
        <v>295</v>
      </c>
      <c r="F61" s="1">
        <v>212</v>
      </c>
      <c r="G61" s="1">
        <v>83</v>
      </c>
      <c r="H61" s="17">
        <f t="shared" si="35"/>
        <v>39.864864864864863</v>
      </c>
      <c r="I61" s="17">
        <f t="shared" si="36"/>
        <v>51.833740831295842</v>
      </c>
      <c r="J61" s="17">
        <f t="shared" si="37"/>
        <v>25.075528700906347</v>
      </c>
      <c r="K61" s="19"/>
      <c r="L61" s="19"/>
      <c r="M61" s="19"/>
      <c r="N61" s="1" t="s">
        <v>327</v>
      </c>
      <c r="O61" s="33">
        <v>181</v>
      </c>
      <c r="P61" s="33">
        <v>76</v>
      </c>
      <c r="Q61" s="33">
        <v>105</v>
      </c>
      <c r="R61" s="33">
        <v>242</v>
      </c>
      <c r="S61" s="33">
        <v>114</v>
      </c>
      <c r="T61" s="33">
        <v>128</v>
      </c>
      <c r="U61" s="33">
        <v>5</v>
      </c>
      <c r="V61" s="33">
        <v>0</v>
      </c>
      <c r="W61" s="33">
        <v>5</v>
      </c>
      <c r="X61" s="33">
        <v>12</v>
      </c>
      <c r="Y61" s="33">
        <v>5</v>
      </c>
      <c r="Z61" s="33">
        <v>7</v>
      </c>
      <c r="AA61" s="33">
        <v>3</v>
      </c>
      <c r="AB61" s="33">
        <v>0</v>
      </c>
      <c r="AC61" s="33">
        <v>3</v>
      </c>
      <c r="AD61" s="33">
        <v>2</v>
      </c>
      <c r="AE61" s="33">
        <v>2</v>
      </c>
      <c r="AF61" s="33">
        <v>0</v>
      </c>
    </row>
    <row r="62" spans="1:32" x14ac:dyDescent="0.35">
      <c r="A62" s="1" t="s">
        <v>328</v>
      </c>
      <c r="B62" s="1">
        <v>748</v>
      </c>
      <c r="C62" s="1">
        <v>390</v>
      </c>
      <c r="D62" s="1">
        <v>358</v>
      </c>
      <c r="E62" s="1">
        <v>132</v>
      </c>
      <c r="F62" s="1">
        <v>90</v>
      </c>
      <c r="G62" s="1">
        <v>42</v>
      </c>
      <c r="H62" s="17">
        <f t="shared" si="35"/>
        <v>17.647058823529413</v>
      </c>
      <c r="I62" s="17">
        <f t="shared" si="36"/>
        <v>23.076923076923077</v>
      </c>
      <c r="J62" s="17">
        <f t="shared" si="37"/>
        <v>11.731843575418994</v>
      </c>
      <c r="K62" s="18">
        <f>(H66+H67)/2</f>
        <v>5.2204495922815095</v>
      </c>
      <c r="L62" s="18">
        <f t="shared" ref="L62" si="40">(I66+I67)/2</f>
        <v>7.2464242821268696</v>
      </c>
      <c r="M62" s="18">
        <f t="shared" ref="M62" si="41">(J66+J67)/2</f>
        <v>2.9278779472954231</v>
      </c>
      <c r="N62" s="1" t="s">
        <v>328</v>
      </c>
      <c r="O62" s="33">
        <v>386</v>
      </c>
      <c r="P62" s="33">
        <v>176</v>
      </c>
      <c r="Q62" s="33">
        <v>210</v>
      </c>
      <c r="R62" s="33">
        <v>202</v>
      </c>
      <c r="S62" s="33">
        <v>106</v>
      </c>
      <c r="T62" s="33">
        <v>96</v>
      </c>
      <c r="U62" s="33">
        <v>2</v>
      </c>
      <c r="V62" s="33">
        <v>1</v>
      </c>
      <c r="W62" s="33">
        <v>1</v>
      </c>
      <c r="X62" s="33">
        <v>17</v>
      </c>
      <c r="Y62" s="33">
        <v>10</v>
      </c>
      <c r="Z62" s="33">
        <v>7</v>
      </c>
      <c r="AA62" s="33">
        <v>2</v>
      </c>
      <c r="AB62" s="33">
        <v>0</v>
      </c>
      <c r="AC62" s="33">
        <v>2</v>
      </c>
      <c r="AD62" s="33">
        <v>7</v>
      </c>
      <c r="AE62" s="33">
        <v>7</v>
      </c>
      <c r="AF62" s="33">
        <v>0</v>
      </c>
    </row>
    <row r="63" spans="1:32" x14ac:dyDescent="0.35">
      <c r="A63" s="1" t="s">
        <v>329</v>
      </c>
      <c r="B63" s="1">
        <v>715</v>
      </c>
      <c r="C63" s="1">
        <v>352</v>
      </c>
      <c r="D63" s="1">
        <v>363</v>
      </c>
      <c r="E63" s="1">
        <v>75</v>
      </c>
      <c r="F63" s="1">
        <v>52</v>
      </c>
      <c r="G63" s="1">
        <v>23</v>
      </c>
      <c r="H63" s="17">
        <f t="shared" si="35"/>
        <v>10.48951048951049</v>
      </c>
      <c r="I63" s="17">
        <f t="shared" si="36"/>
        <v>14.772727272727273</v>
      </c>
      <c r="J63" s="17">
        <f t="shared" si="37"/>
        <v>6.336088154269973</v>
      </c>
      <c r="K63" s="18"/>
      <c r="L63" s="18"/>
      <c r="M63" s="18"/>
      <c r="N63" s="1" t="s">
        <v>329</v>
      </c>
      <c r="O63" s="33">
        <v>446</v>
      </c>
      <c r="P63" s="33">
        <v>212</v>
      </c>
      <c r="Q63" s="33">
        <v>234</v>
      </c>
      <c r="R63" s="33">
        <v>166</v>
      </c>
      <c r="S63" s="33">
        <v>75</v>
      </c>
      <c r="T63" s="33">
        <v>91</v>
      </c>
      <c r="U63" s="33">
        <v>5</v>
      </c>
      <c r="V63" s="33">
        <v>0</v>
      </c>
      <c r="W63" s="33">
        <v>5</v>
      </c>
      <c r="X63" s="33">
        <v>16</v>
      </c>
      <c r="Y63" s="33">
        <v>9</v>
      </c>
      <c r="Z63" s="33">
        <v>7</v>
      </c>
      <c r="AA63" s="33">
        <v>4</v>
      </c>
      <c r="AB63" s="33">
        <v>1</v>
      </c>
      <c r="AC63" s="33">
        <v>3</v>
      </c>
      <c r="AD63" s="33">
        <v>3</v>
      </c>
      <c r="AE63" s="33">
        <v>3</v>
      </c>
      <c r="AF63" s="33">
        <v>0</v>
      </c>
    </row>
    <row r="64" spans="1:32" x14ac:dyDescent="0.35">
      <c r="A64" s="1" t="s">
        <v>330</v>
      </c>
      <c r="B64" s="1">
        <v>684</v>
      </c>
      <c r="C64" s="1">
        <v>366</v>
      </c>
      <c r="D64" s="1">
        <v>318</v>
      </c>
      <c r="E64" s="1">
        <v>43</v>
      </c>
      <c r="F64" s="1">
        <v>33</v>
      </c>
      <c r="G64" s="1">
        <v>10</v>
      </c>
      <c r="H64" s="17">
        <f t="shared" si="35"/>
        <v>6.2865497076023384</v>
      </c>
      <c r="I64" s="17">
        <f t="shared" si="36"/>
        <v>9.0163934426229506</v>
      </c>
      <c r="J64" s="17">
        <f t="shared" si="37"/>
        <v>3.1446540880503147</v>
      </c>
      <c r="K64" s="18">
        <f>K62*50</f>
        <v>261.02247961407545</v>
      </c>
      <c r="L64" s="18">
        <f t="shared" ref="L64:M64" si="42">L62*50</f>
        <v>362.32121410634346</v>
      </c>
      <c r="M64" s="18">
        <f t="shared" si="42"/>
        <v>146.39389736477116</v>
      </c>
      <c r="N64" s="1" t="s">
        <v>330</v>
      </c>
      <c r="O64" s="33">
        <v>471</v>
      </c>
      <c r="P64" s="33">
        <v>242</v>
      </c>
      <c r="Q64" s="33">
        <v>229</v>
      </c>
      <c r="R64" s="33">
        <v>132</v>
      </c>
      <c r="S64" s="33">
        <v>67</v>
      </c>
      <c r="T64" s="33">
        <v>65</v>
      </c>
      <c r="U64" s="33">
        <v>8</v>
      </c>
      <c r="V64" s="33">
        <v>3</v>
      </c>
      <c r="W64" s="33">
        <v>5</v>
      </c>
      <c r="X64" s="33">
        <v>15</v>
      </c>
      <c r="Y64" s="33">
        <v>7</v>
      </c>
      <c r="Z64" s="33">
        <v>8</v>
      </c>
      <c r="AA64" s="33">
        <v>4</v>
      </c>
      <c r="AB64" s="33">
        <v>3</v>
      </c>
      <c r="AC64" s="33">
        <v>1</v>
      </c>
      <c r="AD64" s="33">
        <v>11</v>
      </c>
      <c r="AE64" s="33">
        <v>11</v>
      </c>
      <c r="AF64" s="33">
        <v>0</v>
      </c>
    </row>
    <row r="65" spans="1:32" x14ac:dyDescent="0.35">
      <c r="A65" s="1" t="s">
        <v>331</v>
      </c>
      <c r="B65" s="1">
        <v>500</v>
      </c>
      <c r="C65" s="1">
        <v>256</v>
      </c>
      <c r="D65" s="1">
        <v>244</v>
      </c>
      <c r="E65" s="1">
        <v>22</v>
      </c>
      <c r="F65" s="1">
        <v>17</v>
      </c>
      <c r="G65" s="1">
        <v>5</v>
      </c>
      <c r="H65" s="17">
        <f t="shared" si="35"/>
        <v>4.3999999999999995</v>
      </c>
      <c r="I65" s="17">
        <f t="shared" si="36"/>
        <v>6.640625</v>
      </c>
      <c r="J65" s="17">
        <f t="shared" si="37"/>
        <v>2.0491803278688523</v>
      </c>
      <c r="K65" s="18"/>
      <c r="L65" s="18"/>
      <c r="M65" s="18"/>
      <c r="N65" s="1" t="s">
        <v>331</v>
      </c>
      <c r="O65" s="33">
        <v>352</v>
      </c>
      <c r="P65" s="33">
        <v>171</v>
      </c>
      <c r="Q65" s="33">
        <v>181</v>
      </c>
      <c r="R65" s="33">
        <v>96</v>
      </c>
      <c r="S65" s="33">
        <v>52</v>
      </c>
      <c r="T65" s="33">
        <v>44</v>
      </c>
      <c r="U65" s="33">
        <v>6</v>
      </c>
      <c r="V65" s="33">
        <v>0</v>
      </c>
      <c r="W65" s="33">
        <v>6</v>
      </c>
      <c r="X65" s="33">
        <v>14</v>
      </c>
      <c r="Y65" s="33">
        <v>6</v>
      </c>
      <c r="Z65" s="33">
        <v>8</v>
      </c>
      <c r="AA65" s="33">
        <v>3</v>
      </c>
      <c r="AB65" s="33">
        <v>3</v>
      </c>
      <c r="AC65" s="33">
        <v>0</v>
      </c>
      <c r="AD65" s="33">
        <v>7</v>
      </c>
      <c r="AE65" s="33">
        <v>7</v>
      </c>
      <c r="AF65" s="33">
        <v>0</v>
      </c>
    </row>
    <row r="66" spans="1:32" x14ac:dyDescent="0.35">
      <c r="A66" s="1" t="s">
        <v>332</v>
      </c>
      <c r="B66" s="1">
        <v>421</v>
      </c>
      <c r="C66" s="1">
        <v>215</v>
      </c>
      <c r="D66" s="1">
        <v>206</v>
      </c>
      <c r="E66" s="1">
        <v>19</v>
      </c>
      <c r="F66" s="1">
        <v>14</v>
      </c>
      <c r="G66" s="1">
        <v>5</v>
      </c>
      <c r="H66" s="17">
        <f t="shared" si="35"/>
        <v>4.513064133016627</v>
      </c>
      <c r="I66" s="17">
        <f t="shared" si="36"/>
        <v>6.5116279069767442</v>
      </c>
      <c r="J66" s="17">
        <f t="shared" si="37"/>
        <v>2.4271844660194173</v>
      </c>
      <c r="K66" s="18">
        <f>K60-K64</f>
        <v>2093.3665988623816</v>
      </c>
      <c r="L66" s="18">
        <f t="shared" ref="L66:M66" si="43">L60-L64</f>
        <v>2171.2540420395367</v>
      </c>
      <c r="M66" s="18">
        <f t="shared" si="43"/>
        <v>1994.1280065870608</v>
      </c>
      <c r="N66" s="1" t="s">
        <v>332</v>
      </c>
      <c r="O66" s="33">
        <v>294</v>
      </c>
      <c r="P66" s="33">
        <v>139</v>
      </c>
      <c r="Q66" s="33">
        <v>155</v>
      </c>
      <c r="R66" s="33">
        <v>65</v>
      </c>
      <c r="S66" s="33">
        <v>37</v>
      </c>
      <c r="T66" s="33">
        <v>28</v>
      </c>
      <c r="U66" s="33">
        <v>16</v>
      </c>
      <c r="V66" s="33">
        <v>2</v>
      </c>
      <c r="W66" s="33">
        <v>14</v>
      </c>
      <c r="X66" s="33">
        <v>9</v>
      </c>
      <c r="Y66" s="33">
        <v>5</v>
      </c>
      <c r="Z66" s="33">
        <v>4</v>
      </c>
      <c r="AA66" s="33">
        <v>1</v>
      </c>
      <c r="AB66" s="33">
        <v>1</v>
      </c>
      <c r="AC66" s="33">
        <v>0</v>
      </c>
      <c r="AD66" s="33">
        <v>17</v>
      </c>
      <c r="AE66" s="33">
        <v>17</v>
      </c>
      <c r="AF66" s="33">
        <v>0</v>
      </c>
    </row>
    <row r="67" spans="1:32" x14ac:dyDescent="0.35">
      <c r="A67" s="1" t="s">
        <v>333</v>
      </c>
      <c r="B67" s="1">
        <v>388</v>
      </c>
      <c r="C67" s="1">
        <v>213</v>
      </c>
      <c r="D67" s="1">
        <v>175</v>
      </c>
      <c r="E67" s="1">
        <v>23</v>
      </c>
      <c r="F67" s="1">
        <v>17</v>
      </c>
      <c r="G67" s="1">
        <v>6</v>
      </c>
      <c r="H67" s="17">
        <f t="shared" si="35"/>
        <v>5.9278350515463911</v>
      </c>
      <c r="I67" s="17">
        <f t="shared" si="36"/>
        <v>7.981220657276995</v>
      </c>
      <c r="J67" s="17">
        <f t="shared" si="37"/>
        <v>3.4285714285714288</v>
      </c>
      <c r="K67" s="18">
        <f>100-K62</f>
        <v>94.779550407718489</v>
      </c>
      <c r="L67" s="18">
        <f t="shared" ref="L67:M67" si="44">100-L62</f>
        <v>92.753575717873133</v>
      </c>
      <c r="M67" s="18">
        <f t="shared" si="44"/>
        <v>97.072122052704572</v>
      </c>
      <c r="N67" s="1" t="s">
        <v>333</v>
      </c>
      <c r="O67" s="33">
        <v>268</v>
      </c>
      <c r="P67" s="33">
        <v>147</v>
      </c>
      <c r="Q67" s="33">
        <v>121</v>
      </c>
      <c r="R67" s="33">
        <v>54</v>
      </c>
      <c r="S67" s="33">
        <v>33</v>
      </c>
      <c r="T67" s="33">
        <v>21</v>
      </c>
      <c r="U67" s="33">
        <v>25</v>
      </c>
      <c r="V67" s="33">
        <v>2</v>
      </c>
      <c r="W67" s="33">
        <v>23</v>
      </c>
      <c r="X67" s="33">
        <v>14</v>
      </c>
      <c r="Y67" s="33">
        <v>10</v>
      </c>
      <c r="Z67" s="33">
        <v>4</v>
      </c>
      <c r="AA67" s="33">
        <v>0</v>
      </c>
      <c r="AB67" s="33">
        <v>0</v>
      </c>
      <c r="AC67" s="33">
        <v>0</v>
      </c>
      <c r="AD67" s="33">
        <v>4</v>
      </c>
      <c r="AE67" s="33">
        <v>4</v>
      </c>
      <c r="AF67" s="33">
        <v>0</v>
      </c>
    </row>
    <row r="68" spans="1:32" x14ac:dyDescent="0.35">
      <c r="H68" s="17">
        <f>SUM(H60:H66)*5</f>
        <v>854.38907847645714</v>
      </c>
      <c r="I68" s="17">
        <f>SUM(I60:I66)*5</f>
        <v>1033.5752561458801</v>
      </c>
      <c r="J68" s="17">
        <f>SUM(J60:J66)*5</f>
        <v>640.52190395183197</v>
      </c>
      <c r="K68" s="20">
        <f>K66/K67</f>
        <v>22.086690534585038</v>
      </c>
      <c r="L68" s="20">
        <f t="shared" ref="L68:M68" si="45">L66/L67</f>
        <v>23.408844621190678</v>
      </c>
      <c r="M68" s="20">
        <f t="shared" si="45"/>
        <v>20.542746613743173</v>
      </c>
    </row>
  </sheetData>
  <mergeCells count="9">
    <mergeCell ref="B2:D2"/>
    <mergeCell ref="E2:G2"/>
    <mergeCell ref="K2:M2"/>
    <mergeCell ref="O2:Q2"/>
    <mergeCell ref="U2:W2"/>
    <mergeCell ref="X2:Z2"/>
    <mergeCell ref="AA2:AC2"/>
    <mergeCell ref="AD2:AF2"/>
    <mergeCell ref="S2:T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0ABD-BBE8-4D68-9659-BA48A99FD568}">
  <dimension ref="A1:G60"/>
  <sheetViews>
    <sheetView view="pageBreakPreview" zoomScale="125" zoomScaleSheetLayoutView="125" workbookViewId="0">
      <selection activeCell="A60" sqref="A60:G60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71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119438</v>
      </c>
      <c r="C4" s="1">
        <v>63072</v>
      </c>
      <c r="D4" s="1">
        <v>20735</v>
      </c>
      <c r="E4" s="1">
        <v>8344</v>
      </c>
      <c r="F4" s="1">
        <v>15994</v>
      </c>
      <c r="G4" s="1">
        <v>11293</v>
      </c>
    </row>
    <row r="5" spans="1:7" x14ac:dyDescent="0.35">
      <c r="A5" s="1" t="s">
        <v>72</v>
      </c>
      <c r="B5" s="1">
        <v>70333</v>
      </c>
      <c r="C5" s="1">
        <v>36701</v>
      </c>
      <c r="D5" s="1">
        <v>15815</v>
      </c>
      <c r="E5" s="1">
        <v>4974</v>
      </c>
      <c r="F5" s="1">
        <v>7259</v>
      </c>
      <c r="G5" s="1">
        <v>5584</v>
      </c>
    </row>
    <row r="6" spans="1:7" x14ac:dyDescent="0.35">
      <c r="A6" s="1" t="s">
        <v>73</v>
      </c>
      <c r="B6" s="1">
        <v>10016</v>
      </c>
      <c r="C6" s="1">
        <v>5428</v>
      </c>
      <c r="D6" s="1">
        <v>658</v>
      </c>
      <c r="E6" s="1">
        <v>493</v>
      </c>
      <c r="F6" s="1">
        <v>2842</v>
      </c>
      <c r="G6" s="1">
        <v>595</v>
      </c>
    </row>
    <row r="7" spans="1:7" x14ac:dyDescent="0.35">
      <c r="A7" s="1" t="s">
        <v>74</v>
      </c>
      <c r="B7" s="1">
        <v>25322</v>
      </c>
      <c r="C7" s="1">
        <v>12142</v>
      </c>
      <c r="D7" s="1">
        <v>2833</v>
      </c>
      <c r="E7" s="1">
        <v>2019</v>
      </c>
      <c r="F7" s="1">
        <v>4860</v>
      </c>
      <c r="G7" s="1">
        <v>3468</v>
      </c>
    </row>
    <row r="8" spans="1:7" x14ac:dyDescent="0.35">
      <c r="A8" s="1" t="s">
        <v>75</v>
      </c>
      <c r="B8" s="1">
        <v>6720</v>
      </c>
      <c r="C8" s="1">
        <v>4543</v>
      </c>
      <c r="D8" s="1">
        <v>755</v>
      </c>
      <c r="E8" s="1">
        <v>242</v>
      </c>
      <c r="F8" s="1">
        <v>456</v>
      </c>
      <c r="G8" s="1">
        <v>724</v>
      </c>
    </row>
    <row r="9" spans="1:7" x14ac:dyDescent="0.35">
      <c r="A9" s="1" t="s">
        <v>76</v>
      </c>
      <c r="B9" s="1">
        <v>2454</v>
      </c>
      <c r="C9" s="1">
        <v>1276</v>
      </c>
      <c r="D9" s="1">
        <v>268</v>
      </c>
      <c r="E9" s="1">
        <v>129</v>
      </c>
      <c r="F9" s="1">
        <v>377</v>
      </c>
      <c r="G9" s="1">
        <v>404</v>
      </c>
    </row>
    <row r="10" spans="1:7" x14ac:dyDescent="0.35">
      <c r="A10" s="1" t="s">
        <v>77</v>
      </c>
      <c r="B10" s="1">
        <v>449</v>
      </c>
      <c r="C10" s="1">
        <v>366</v>
      </c>
      <c r="D10" s="1">
        <v>18</v>
      </c>
      <c r="E10" s="1">
        <v>10</v>
      </c>
      <c r="F10" s="1">
        <v>17</v>
      </c>
      <c r="G10" s="1">
        <v>38</v>
      </c>
    </row>
    <row r="11" spans="1:7" x14ac:dyDescent="0.35">
      <c r="A11" s="1" t="s">
        <v>78</v>
      </c>
      <c r="B11" s="1">
        <v>2542</v>
      </c>
      <c r="C11" s="1">
        <v>1421</v>
      </c>
      <c r="D11" s="1">
        <v>178</v>
      </c>
      <c r="E11" s="1">
        <v>422</v>
      </c>
      <c r="F11" s="1">
        <v>124</v>
      </c>
      <c r="G11" s="1">
        <v>397</v>
      </c>
    </row>
    <row r="12" spans="1:7" x14ac:dyDescent="0.35">
      <c r="A12" s="1" t="s">
        <v>79</v>
      </c>
      <c r="B12" s="1">
        <v>509</v>
      </c>
      <c r="C12" s="1">
        <v>361</v>
      </c>
      <c r="D12" s="1">
        <v>105</v>
      </c>
      <c r="E12" s="1">
        <v>6</v>
      </c>
      <c r="F12" s="1">
        <v>35</v>
      </c>
      <c r="G12" s="1">
        <v>2</v>
      </c>
    </row>
    <row r="13" spans="1:7" x14ac:dyDescent="0.35">
      <c r="A13" s="1" t="s">
        <v>80</v>
      </c>
      <c r="B13" s="1">
        <v>244</v>
      </c>
      <c r="C13" s="1">
        <v>117</v>
      </c>
      <c r="D13" s="1">
        <v>76</v>
      </c>
      <c r="E13" s="1">
        <v>31</v>
      </c>
      <c r="F13" s="1">
        <v>20</v>
      </c>
      <c r="G13" s="1">
        <v>0</v>
      </c>
    </row>
    <row r="14" spans="1:7" x14ac:dyDescent="0.35">
      <c r="A14" s="1" t="s">
        <v>81</v>
      </c>
      <c r="B14" s="1">
        <v>206</v>
      </c>
      <c r="C14" s="1">
        <v>201</v>
      </c>
      <c r="D14" s="1">
        <v>0</v>
      </c>
      <c r="E14" s="1">
        <v>5</v>
      </c>
      <c r="F14" s="1">
        <v>0</v>
      </c>
      <c r="G14" s="1">
        <v>0</v>
      </c>
    </row>
    <row r="15" spans="1:7" x14ac:dyDescent="0.35">
      <c r="A15" s="1" t="s">
        <v>82</v>
      </c>
      <c r="B15" s="1">
        <v>65</v>
      </c>
      <c r="C15" s="1">
        <v>65</v>
      </c>
      <c r="D15" s="1">
        <v>0</v>
      </c>
      <c r="E15" s="1">
        <v>0</v>
      </c>
      <c r="F15" s="1">
        <v>0</v>
      </c>
      <c r="G15" s="1">
        <v>0</v>
      </c>
    </row>
    <row r="16" spans="1:7" x14ac:dyDescent="0.35">
      <c r="A16" s="1" t="s">
        <v>83</v>
      </c>
      <c r="B16" s="1">
        <v>68</v>
      </c>
      <c r="C16" s="1">
        <v>61</v>
      </c>
      <c r="D16" s="1">
        <v>2</v>
      </c>
      <c r="E16" s="1">
        <v>0</v>
      </c>
      <c r="F16" s="1">
        <v>0</v>
      </c>
      <c r="G16" s="1">
        <v>5</v>
      </c>
    </row>
    <row r="17" spans="1:7" x14ac:dyDescent="0.35">
      <c r="A17" s="1" t="s">
        <v>84</v>
      </c>
      <c r="B17" s="1">
        <v>89</v>
      </c>
      <c r="C17" s="1">
        <v>89</v>
      </c>
      <c r="D17" s="1">
        <v>0</v>
      </c>
      <c r="E17" s="1">
        <v>0</v>
      </c>
      <c r="F17" s="1">
        <v>0</v>
      </c>
      <c r="G17" s="1">
        <v>0</v>
      </c>
    </row>
    <row r="18" spans="1:7" x14ac:dyDescent="0.35">
      <c r="A18" s="1" t="s">
        <v>85</v>
      </c>
      <c r="B18" s="1">
        <v>102</v>
      </c>
      <c r="C18" s="1">
        <v>89</v>
      </c>
      <c r="D18" s="1">
        <v>5</v>
      </c>
      <c r="E18" s="1">
        <v>2</v>
      </c>
      <c r="F18" s="1">
        <v>0</v>
      </c>
      <c r="G18" s="1">
        <v>6</v>
      </c>
    </row>
    <row r="19" spans="1:7" x14ac:dyDescent="0.35">
      <c r="A19" s="1" t="s">
        <v>86</v>
      </c>
      <c r="B19" s="1">
        <v>120</v>
      </c>
      <c r="C19" s="1">
        <v>100</v>
      </c>
      <c r="D19" s="1">
        <v>5</v>
      </c>
      <c r="E19" s="1">
        <v>4</v>
      </c>
      <c r="F19" s="1">
        <v>4</v>
      </c>
      <c r="G19" s="1">
        <v>7</v>
      </c>
    </row>
    <row r="20" spans="1:7" x14ac:dyDescent="0.35">
      <c r="A20" s="1" t="s">
        <v>87</v>
      </c>
      <c r="B20" s="1">
        <v>137</v>
      </c>
      <c r="C20" s="1">
        <v>112</v>
      </c>
      <c r="D20" s="1">
        <v>17</v>
      </c>
      <c r="E20" s="1">
        <v>7</v>
      </c>
      <c r="F20" s="1">
        <v>0</v>
      </c>
      <c r="G20" s="1">
        <v>1</v>
      </c>
    </row>
    <row r="21" spans="1:7" x14ac:dyDescent="0.35">
      <c r="A21" s="1" t="s">
        <v>70</v>
      </c>
      <c r="B21" s="1">
        <v>62</v>
      </c>
      <c r="C21" s="1">
        <v>0</v>
      </c>
      <c r="D21" s="1">
        <v>0</v>
      </c>
      <c r="E21" s="1">
        <v>0</v>
      </c>
      <c r="F21" s="1">
        <v>0</v>
      </c>
      <c r="G21" s="1">
        <v>62</v>
      </c>
    </row>
    <row r="22" spans="1:7" x14ac:dyDescent="0.35">
      <c r="A22" s="1" t="s">
        <v>23</v>
      </c>
    </row>
    <row r="23" spans="1:7" x14ac:dyDescent="0.35">
      <c r="A23" s="1" t="s">
        <v>1</v>
      </c>
      <c r="B23" s="1">
        <v>58904</v>
      </c>
      <c r="C23" s="1">
        <v>30281</v>
      </c>
      <c r="D23" s="1">
        <v>10359</v>
      </c>
      <c r="E23" s="1">
        <v>4219</v>
      </c>
      <c r="F23" s="1">
        <v>8134</v>
      </c>
      <c r="G23" s="1">
        <v>5911</v>
      </c>
    </row>
    <row r="24" spans="1:7" x14ac:dyDescent="0.35">
      <c r="A24" s="1" t="s">
        <v>72</v>
      </c>
      <c r="B24" s="1">
        <v>34634</v>
      </c>
      <c r="C24" s="1">
        <v>17617</v>
      </c>
      <c r="D24" s="1">
        <v>7900</v>
      </c>
      <c r="E24" s="1">
        <v>2494</v>
      </c>
      <c r="F24" s="1">
        <v>3682</v>
      </c>
      <c r="G24" s="1">
        <v>2941</v>
      </c>
    </row>
    <row r="25" spans="1:7" x14ac:dyDescent="0.35">
      <c r="A25" s="1" t="s">
        <v>73</v>
      </c>
      <c r="B25" s="1">
        <v>4999</v>
      </c>
      <c r="C25" s="1">
        <v>2644</v>
      </c>
      <c r="D25" s="1">
        <v>330</v>
      </c>
      <c r="E25" s="1">
        <v>260</v>
      </c>
      <c r="F25" s="1">
        <v>1451</v>
      </c>
      <c r="G25" s="1">
        <v>314</v>
      </c>
    </row>
    <row r="26" spans="1:7" x14ac:dyDescent="0.35">
      <c r="A26" s="1" t="s">
        <v>74</v>
      </c>
      <c r="B26" s="1">
        <v>12503</v>
      </c>
      <c r="C26" s="1">
        <v>5809</v>
      </c>
      <c r="D26" s="1">
        <v>1400</v>
      </c>
      <c r="E26" s="1">
        <v>1021</v>
      </c>
      <c r="F26" s="1">
        <v>2475</v>
      </c>
      <c r="G26" s="1">
        <v>1798</v>
      </c>
    </row>
    <row r="27" spans="1:7" x14ac:dyDescent="0.35">
      <c r="A27" s="1" t="s">
        <v>75</v>
      </c>
      <c r="B27" s="1">
        <v>3293</v>
      </c>
      <c r="C27" s="1">
        <v>2190</v>
      </c>
      <c r="D27" s="1">
        <v>383</v>
      </c>
      <c r="E27" s="1">
        <v>119</v>
      </c>
      <c r="F27" s="1">
        <v>230</v>
      </c>
      <c r="G27" s="1">
        <v>371</v>
      </c>
    </row>
    <row r="28" spans="1:7" x14ac:dyDescent="0.35">
      <c r="A28" s="1" t="s">
        <v>76</v>
      </c>
      <c r="B28" s="1">
        <v>1207</v>
      </c>
      <c r="C28" s="1">
        <v>610</v>
      </c>
      <c r="D28" s="1">
        <v>147</v>
      </c>
      <c r="E28" s="1">
        <v>65</v>
      </c>
      <c r="F28" s="1">
        <v>192</v>
      </c>
      <c r="G28" s="1">
        <v>193</v>
      </c>
    </row>
    <row r="29" spans="1:7" x14ac:dyDescent="0.35">
      <c r="A29" s="1" t="s">
        <v>77</v>
      </c>
      <c r="B29" s="1">
        <v>196</v>
      </c>
      <c r="C29" s="1">
        <v>152</v>
      </c>
      <c r="D29" s="1">
        <v>6</v>
      </c>
      <c r="E29" s="1">
        <v>5</v>
      </c>
      <c r="F29" s="1">
        <v>9</v>
      </c>
      <c r="G29" s="1">
        <v>24</v>
      </c>
    </row>
    <row r="30" spans="1:7" x14ac:dyDescent="0.35">
      <c r="A30" s="1" t="s">
        <v>78</v>
      </c>
      <c r="B30" s="1">
        <v>1244</v>
      </c>
      <c r="C30" s="1">
        <v>679</v>
      </c>
      <c r="D30" s="1">
        <v>84</v>
      </c>
      <c r="E30" s="1">
        <v>224</v>
      </c>
      <c r="F30" s="1">
        <v>65</v>
      </c>
      <c r="G30" s="1">
        <v>192</v>
      </c>
    </row>
    <row r="31" spans="1:7" x14ac:dyDescent="0.35">
      <c r="A31" s="1" t="s">
        <v>79</v>
      </c>
      <c r="B31" s="1">
        <v>234</v>
      </c>
      <c r="C31" s="1">
        <v>160</v>
      </c>
      <c r="D31" s="1">
        <v>51</v>
      </c>
      <c r="E31" s="1">
        <v>4</v>
      </c>
      <c r="F31" s="1">
        <v>18</v>
      </c>
      <c r="G31" s="1">
        <v>1</v>
      </c>
    </row>
    <row r="32" spans="1:7" x14ac:dyDescent="0.35">
      <c r="A32" s="1" t="s">
        <v>80</v>
      </c>
      <c r="B32" s="1">
        <v>118</v>
      </c>
      <c r="C32" s="1">
        <v>53</v>
      </c>
      <c r="D32" s="1">
        <v>40</v>
      </c>
      <c r="E32" s="1">
        <v>16</v>
      </c>
      <c r="F32" s="1">
        <v>9</v>
      </c>
      <c r="G32" s="1">
        <v>0</v>
      </c>
    </row>
    <row r="33" spans="1:7" x14ac:dyDescent="0.35">
      <c r="A33" s="1" t="s">
        <v>81</v>
      </c>
      <c r="B33" s="1">
        <v>98</v>
      </c>
      <c r="C33" s="1">
        <v>96</v>
      </c>
      <c r="D33" s="1">
        <v>0</v>
      </c>
      <c r="E33" s="1">
        <v>2</v>
      </c>
      <c r="F33" s="1">
        <v>0</v>
      </c>
      <c r="G33" s="1">
        <v>0</v>
      </c>
    </row>
    <row r="34" spans="1:7" x14ac:dyDescent="0.35">
      <c r="A34" s="1" t="s">
        <v>82</v>
      </c>
      <c r="B34" s="1">
        <v>32</v>
      </c>
      <c r="C34" s="1">
        <v>32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35">
      <c r="A35" s="1" t="s">
        <v>83</v>
      </c>
      <c r="B35" s="1">
        <v>32</v>
      </c>
      <c r="C35" s="1">
        <v>28</v>
      </c>
      <c r="D35" s="1">
        <v>1</v>
      </c>
      <c r="E35" s="1">
        <v>0</v>
      </c>
      <c r="F35" s="1">
        <v>0</v>
      </c>
      <c r="G35" s="1">
        <v>3</v>
      </c>
    </row>
    <row r="36" spans="1:7" x14ac:dyDescent="0.35">
      <c r="A36" s="1" t="s">
        <v>84</v>
      </c>
      <c r="B36" s="1">
        <v>39</v>
      </c>
      <c r="C36" s="1">
        <v>39</v>
      </c>
      <c r="D36" s="1">
        <v>0</v>
      </c>
      <c r="E36" s="1">
        <v>0</v>
      </c>
      <c r="F36" s="1">
        <v>0</v>
      </c>
      <c r="G36" s="1">
        <v>0</v>
      </c>
    </row>
    <row r="37" spans="1:7" x14ac:dyDescent="0.35">
      <c r="A37" s="1" t="s">
        <v>85</v>
      </c>
      <c r="B37" s="1">
        <v>58</v>
      </c>
      <c r="C37" s="1">
        <v>49</v>
      </c>
      <c r="D37" s="1">
        <v>3</v>
      </c>
      <c r="E37" s="1">
        <v>1</v>
      </c>
      <c r="F37" s="1">
        <v>0</v>
      </c>
      <c r="G37" s="1">
        <v>5</v>
      </c>
    </row>
    <row r="38" spans="1:7" x14ac:dyDescent="0.35">
      <c r="A38" s="1" t="s">
        <v>86</v>
      </c>
      <c r="B38" s="1">
        <v>81</v>
      </c>
      <c r="C38" s="1">
        <v>65</v>
      </c>
      <c r="D38" s="1">
        <v>3</v>
      </c>
      <c r="E38" s="1">
        <v>4</v>
      </c>
      <c r="F38" s="1">
        <v>3</v>
      </c>
      <c r="G38" s="1">
        <v>6</v>
      </c>
    </row>
    <row r="39" spans="1:7" x14ac:dyDescent="0.35">
      <c r="A39" s="1" t="s">
        <v>87</v>
      </c>
      <c r="B39" s="1">
        <v>74</v>
      </c>
      <c r="C39" s="1">
        <v>58</v>
      </c>
      <c r="D39" s="1">
        <v>11</v>
      </c>
      <c r="E39" s="1">
        <v>4</v>
      </c>
      <c r="F39" s="1">
        <v>0</v>
      </c>
      <c r="G39" s="1">
        <v>1</v>
      </c>
    </row>
    <row r="40" spans="1:7" x14ac:dyDescent="0.35">
      <c r="A40" s="1" t="s">
        <v>70</v>
      </c>
      <c r="B40" s="1">
        <v>62</v>
      </c>
      <c r="C40" s="1">
        <v>0</v>
      </c>
      <c r="D40" s="1">
        <v>0</v>
      </c>
      <c r="E40" s="1">
        <v>0</v>
      </c>
      <c r="F40" s="1">
        <v>0</v>
      </c>
      <c r="G40" s="1">
        <v>62</v>
      </c>
    </row>
    <row r="41" spans="1:7" x14ac:dyDescent="0.35">
      <c r="A41" s="1" t="s">
        <v>24</v>
      </c>
    </row>
    <row r="42" spans="1:7" x14ac:dyDescent="0.35">
      <c r="A42" s="1" t="s">
        <v>1</v>
      </c>
      <c r="B42" s="1">
        <v>60534</v>
      </c>
      <c r="C42" s="1">
        <v>32791</v>
      </c>
      <c r="D42" s="1">
        <v>10376</v>
      </c>
      <c r="E42" s="1">
        <v>4125</v>
      </c>
      <c r="F42" s="1">
        <v>7860</v>
      </c>
      <c r="G42" s="1">
        <v>5382</v>
      </c>
    </row>
    <row r="43" spans="1:7" x14ac:dyDescent="0.35">
      <c r="A43" s="1" t="s">
        <v>72</v>
      </c>
      <c r="B43" s="1">
        <v>35699</v>
      </c>
      <c r="C43" s="1">
        <v>19084</v>
      </c>
      <c r="D43" s="1">
        <v>7915</v>
      </c>
      <c r="E43" s="1">
        <v>2480</v>
      </c>
      <c r="F43" s="1">
        <v>3577</v>
      </c>
      <c r="G43" s="1">
        <v>2643</v>
      </c>
    </row>
    <row r="44" spans="1:7" x14ac:dyDescent="0.35">
      <c r="A44" s="1" t="s">
        <v>73</v>
      </c>
      <c r="B44" s="1">
        <v>5017</v>
      </c>
      <c r="C44" s="1">
        <v>2784</v>
      </c>
      <c r="D44" s="1">
        <v>328</v>
      </c>
      <c r="E44" s="1">
        <v>233</v>
      </c>
      <c r="F44" s="1">
        <v>1391</v>
      </c>
      <c r="G44" s="1">
        <v>281</v>
      </c>
    </row>
    <row r="45" spans="1:7" x14ac:dyDescent="0.35">
      <c r="A45" s="1" t="s">
        <v>74</v>
      </c>
      <c r="B45" s="1">
        <v>12819</v>
      </c>
      <c r="C45" s="1">
        <v>6333</v>
      </c>
      <c r="D45" s="1">
        <v>1433</v>
      </c>
      <c r="E45" s="1">
        <v>998</v>
      </c>
      <c r="F45" s="1">
        <v>2385</v>
      </c>
      <c r="G45" s="1">
        <v>1670</v>
      </c>
    </row>
    <row r="46" spans="1:7" x14ac:dyDescent="0.35">
      <c r="A46" s="1" t="s">
        <v>75</v>
      </c>
      <c r="B46" s="1">
        <v>3427</v>
      </c>
      <c r="C46" s="1">
        <v>2353</v>
      </c>
      <c r="D46" s="1">
        <v>372</v>
      </c>
      <c r="E46" s="1">
        <v>123</v>
      </c>
      <c r="F46" s="1">
        <v>226</v>
      </c>
      <c r="G46" s="1">
        <v>353</v>
      </c>
    </row>
    <row r="47" spans="1:7" x14ac:dyDescent="0.35">
      <c r="A47" s="1" t="s">
        <v>76</v>
      </c>
      <c r="B47" s="1">
        <v>1247</v>
      </c>
      <c r="C47" s="1">
        <v>666</v>
      </c>
      <c r="D47" s="1">
        <v>121</v>
      </c>
      <c r="E47" s="1">
        <v>64</v>
      </c>
      <c r="F47" s="1">
        <v>185</v>
      </c>
      <c r="G47" s="1">
        <v>211</v>
      </c>
    </row>
    <row r="48" spans="1:7" x14ac:dyDescent="0.35">
      <c r="A48" s="1" t="s">
        <v>77</v>
      </c>
      <c r="B48" s="1">
        <v>253</v>
      </c>
      <c r="C48" s="1">
        <v>214</v>
      </c>
      <c r="D48" s="1">
        <v>12</v>
      </c>
      <c r="E48" s="1">
        <v>5</v>
      </c>
      <c r="F48" s="1">
        <v>8</v>
      </c>
      <c r="G48" s="1">
        <v>14</v>
      </c>
    </row>
    <row r="49" spans="1:7" x14ac:dyDescent="0.35">
      <c r="A49" s="1" t="s">
        <v>78</v>
      </c>
      <c r="B49" s="1">
        <v>1298</v>
      </c>
      <c r="C49" s="1">
        <v>742</v>
      </c>
      <c r="D49" s="1">
        <v>94</v>
      </c>
      <c r="E49" s="1">
        <v>198</v>
      </c>
      <c r="F49" s="1">
        <v>59</v>
      </c>
      <c r="G49" s="1">
        <v>205</v>
      </c>
    </row>
    <row r="50" spans="1:7" x14ac:dyDescent="0.35">
      <c r="A50" s="1" t="s">
        <v>79</v>
      </c>
      <c r="B50" s="1">
        <v>275</v>
      </c>
      <c r="C50" s="1">
        <v>201</v>
      </c>
      <c r="D50" s="1">
        <v>54</v>
      </c>
      <c r="E50" s="1">
        <v>2</v>
      </c>
      <c r="F50" s="1">
        <v>17</v>
      </c>
      <c r="G50" s="1">
        <v>1</v>
      </c>
    </row>
    <row r="51" spans="1:7" x14ac:dyDescent="0.35">
      <c r="A51" s="1" t="s">
        <v>80</v>
      </c>
      <c r="B51" s="1">
        <v>126</v>
      </c>
      <c r="C51" s="1">
        <v>64</v>
      </c>
      <c r="D51" s="1">
        <v>36</v>
      </c>
      <c r="E51" s="1">
        <v>15</v>
      </c>
      <c r="F51" s="1">
        <v>11</v>
      </c>
      <c r="G51" s="1">
        <v>0</v>
      </c>
    </row>
    <row r="52" spans="1:7" x14ac:dyDescent="0.35">
      <c r="A52" s="1" t="s">
        <v>81</v>
      </c>
      <c r="B52" s="1">
        <v>108</v>
      </c>
      <c r="C52" s="1">
        <v>105</v>
      </c>
      <c r="D52" s="1">
        <v>0</v>
      </c>
      <c r="E52" s="1">
        <v>3</v>
      </c>
      <c r="F52" s="1">
        <v>0</v>
      </c>
      <c r="G52" s="1">
        <v>0</v>
      </c>
    </row>
    <row r="53" spans="1:7" x14ac:dyDescent="0.35">
      <c r="A53" s="1" t="s">
        <v>82</v>
      </c>
      <c r="B53" s="1">
        <v>33</v>
      </c>
      <c r="C53" s="1">
        <v>33</v>
      </c>
      <c r="D53" s="1">
        <v>0</v>
      </c>
      <c r="E53" s="1">
        <v>0</v>
      </c>
      <c r="F53" s="1">
        <v>0</v>
      </c>
      <c r="G53" s="1">
        <v>0</v>
      </c>
    </row>
    <row r="54" spans="1:7" x14ac:dyDescent="0.35">
      <c r="A54" s="1" t="s">
        <v>83</v>
      </c>
      <c r="B54" s="1">
        <v>36</v>
      </c>
      <c r="C54" s="1">
        <v>33</v>
      </c>
      <c r="D54" s="1">
        <v>1</v>
      </c>
      <c r="E54" s="1">
        <v>0</v>
      </c>
      <c r="F54" s="1">
        <v>0</v>
      </c>
      <c r="G54" s="1">
        <v>2</v>
      </c>
    </row>
    <row r="55" spans="1:7" x14ac:dyDescent="0.35">
      <c r="A55" s="1" t="s">
        <v>84</v>
      </c>
      <c r="B55" s="1">
        <v>50</v>
      </c>
      <c r="C55" s="1">
        <v>50</v>
      </c>
      <c r="D55" s="1">
        <v>0</v>
      </c>
      <c r="E55" s="1">
        <v>0</v>
      </c>
      <c r="F55" s="1">
        <v>0</v>
      </c>
      <c r="G55" s="1">
        <v>0</v>
      </c>
    </row>
    <row r="56" spans="1:7" x14ac:dyDescent="0.35">
      <c r="A56" s="1" t="s">
        <v>85</v>
      </c>
      <c r="B56" s="1">
        <v>44</v>
      </c>
      <c r="C56" s="1">
        <v>40</v>
      </c>
      <c r="D56" s="1">
        <v>2</v>
      </c>
      <c r="E56" s="1">
        <v>1</v>
      </c>
      <c r="F56" s="1">
        <v>0</v>
      </c>
      <c r="G56" s="1">
        <v>1</v>
      </c>
    </row>
    <row r="57" spans="1:7" x14ac:dyDescent="0.35">
      <c r="A57" s="1" t="s">
        <v>86</v>
      </c>
      <c r="B57" s="1">
        <v>39</v>
      </c>
      <c r="C57" s="1">
        <v>35</v>
      </c>
      <c r="D57" s="1">
        <v>2</v>
      </c>
      <c r="E57" s="1">
        <v>0</v>
      </c>
      <c r="F57" s="1">
        <v>1</v>
      </c>
      <c r="G57" s="1">
        <v>1</v>
      </c>
    </row>
    <row r="58" spans="1:7" x14ac:dyDescent="0.35">
      <c r="A58" s="1" t="s">
        <v>87</v>
      </c>
      <c r="B58" s="1">
        <v>63</v>
      </c>
      <c r="C58" s="1">
        <v>54</v>
      </c>
      <c r="D58" s="1">
        <v>6</v>
      </c>
      <c r="E58" s="1">
        <v>3</v>
      </c>
      <c r="F58" s="1">
        <v>0</v>
      </c>
      <c r="G58" s="1">
        <v>0</v>
      </c>
    </row>
    <row r="59" spans="1:7" x14ac:dyDescent="0.35">
      <c r="A59" s="1" t="s">
        <v>70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</row>
    <row r="60" spans="1:7" x14ac:dyDescent="0.35">
      <c r="A60" s="41" t="s">
        <v>25</v>
      </c>
      <c r="B60" s="41"/>
      <c r="C60" s="41"/>
      <c r="D60" s="41"/>
      <c r="E60" s="41"/>
      <c r="F60" s="41"/>
      <c r="G60" s="41"/>
    </row>
  </sheetData>
  <mergeCells count="1">
    <mergeCell ref="A60:G6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2C5CD-F90F-47F6-A720-78D814D92FCD}">
  <dimension ref="A1:G27"/>
  <sheetViews>
    <sheetView view="pageBreakPreview" zoomScale="125" zoomScaleSheetLayoutView="125" workbookViewId="0">
      <selection activeCell="A27" sqref="A27:G27"/>
    </sheetView>
  </sheetViews>
  <sheetFormatPr defaultColWidth="9.35546875" defaultRowHeight="9" x14ac:dyDescent="0.35"/>
  <cols>
    <col min="1" max="1" width="28" style="1" customWidth="1"/>
    <col min="2" max="7" width="15.140625" style="1" customWidth="1"/>
    <col min="8" max="16384" width="9.35546875" style="1"/>
  </cols>
  <sheetData>
    <row r="1" spans="1:7" x14ac:dyDescent="0.35">
      <c r="A1" s="1" t="s">
        <v>88</v>
      </c>
    </row>
    <row r="2" spans="1:7" x14ac:dyDescent="0.35">
      <c r="A2" s="25"/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7" t="s">
        <v>341</v>
      </c>
    </row>
    <row r="3" spans="1:7" x14ac:dyDescent="0.35">
      <c r="A3" s="1" t="s">
        <v>7</v>
      </c>
    </row>
    <row r="4" spans="1:7" x14ac:dyDescent="0.35">
      <c r="A4" s="1" t="s">
        <v>1</v>
      </c>
      <c r="B4" s="1">
        <v>114549</v>
      </c>
      <c r="C4" s="1">
        <v>61604</v>
      </c>
      <c r="D4" s="1">
        <v>19322</v>
      </c>
      <c r="E4" s="1">
        <v>7722</v>
      </c>
      <c r="F4" s="1">
        <v>15185</v>
      </c>
      <c r="G4" s="1">
        <v>10716</v>
      </c>
    </row>
    <row r="5" spans="1:7" x14ac:dyDescent="0.35">
      <c r="A5" s="1" t="s">
        <v>2</v>
      </c>
      <c r="B5" s="1">
        <v>48441</v>
      </c>
      <c r="C5" s="1">
        <v>37082</v>
      </c>
      <c r="D5" s="1">
        <v>4186</v>
      </c>
      <c r="E5" s="1">
        <v>2417</v>
      </c>
      <c r="F5" s="1">
        <v>2963</v>
      </c>
      <c r="G5" s="1">
        <v>1793</v>
      </c>
    </row>
    <row r="6" spans="1:7" x14ac:dyDescent="0.35">
      <c r="A6" s="1" t="s">
        <v>3</v>
      </c>
      <c r="B6" s="1">
        <v>24651</v>
      </c>
      <c r="C6" s="1">
        <v>9118</v>
      </c>
      <c r="D6" s="1">
        <v>13182</v>
      </c>
      <c r="E6" s="1">
        <v>566</v>
      </c>
      <c r="F6" s="1">
        <v>643</v>
      </c>
      <c r="G6" s="1">
        <v>1142</v>
      </c>
    </row>
    <row r="7" spans="1:7" x14ac:dyDescent="0.35">
      <c r="A7" s="1" t="s">
        <v>4</v>
      </c>
      <c r="B7" s="1">
        <v>9482</v>
      </c>
      <c r="C7" s="1">
        <v>4099</v>
      </c>
      <c r="D7" s="1">
        <v>574</v>
      </c>
      <c r="E7" s="1">
        <v>3761</v>
      </c>
      <c r="F7" s="1">
        <v>517</v>
      </c>
      <c r="G7" s="1">
        <v>531</v>
      </c>
    </row>
    <row r="8" spans="1:7" x14ac:dyDescent="0.35">
      <c r="A8" s="1" t="s">
        <v>5</v>
      </c>
      <c r="B8" s="1">
        <v>21368</v>
      </c>
      <c r="C8" s="1">
        <v>7743</v>
      </c>
      <c r="D8" s="1">
        <v>949</v>
      </c>
      <c r="E8" s="1">
        <v>644</v>
      </c>
      <c r="F8" s="1">
        <v>10646</v>
      </c>
      <c r="G8" s="1">
        <v>1386</v>
      </c>
    </row>
    <row r="9" spans="1:7" x14ac:dyDescent="0.35">
      <c r="A9" s="1" t="s">
        <v>6</v>
      </c>
      <c r="B9" s="1">
        <v>7968</v>
      </c>
      <c r="C9" s="1">
        <v>1692</v>
      </c>
      <c r="D9" s="1">
        <v>227</v>
      </c>
      <c r="E9" s="1">
        <v>136</v>
      </c>
      <c r="F9" s="1">
        <v>216</v>
      </c>
      <c r="G9" s="1">
        <v>5697</v>
      </c>
    </row>
    <row r="10" spans="1:7" x14ac:dyDescent="0.35">
      <c r="A10" s="1" t="s">
        <v>89</v>
      </c>
      <c r="B10" s="1">
        <v>2636</v>
      </c>
      <c r="C10" s="1">
        <v>1867</v>
      </c>
      <c r="D10" s="1">
        <v>204</v>
      </c>
      <c r="E10" s="1">
        <v>198</v>
      </c>
      <c r="F10" s="1">
        <v>200</v>
      </c>
      <c r="G10" s="1">
        <v>167</v>
      </c>
    </row>
    <row r="11" spans="1:7" x14ac:dyDescent="0.35">
      <c r="A11" s="1" t="s">
        <v>23</v>
      </c>
    </row>
    <row r="12" spans="1:7" x14ac:dyDescent="0.35">
      <c r="A12" s="1" t="s">
        <v>1</v>
      </c>
      <c r="B12" s="1">
        <v>56408</v>
      </c>
      <c r="C12" s="1">
        <v>29498</v>
      </c>
      <c r="D12" s="1">
        <v>9662</v>
      </c>
      <c r="E12" s="1">
        <v>3929</v>
      </c>
      <c r="F12" s="1">
        <v>7747</v>
      </c>
      <c r="G12" s="1">
        <v>5572</v>
      </c>
    </row>
    <row r="13" spans="1:7" x14ac:dyDescent="0.35">
      <c r="A13" s="1" t="s">
        <v>2</v>
      </c>
      <c r="B13" s="1">
        <v>24226</v>
      </c>
      <c r="C13" s="1">
        <v>18400</v>
      </c>
      <c r="D13" s="1">
        <v>2146</v>
      </c>
      <c r="E13" s="1">
        <v>1217</v>
      </c>
      <c r="F13" s="1">
        <v>1529</v>
      </c>
      <c r="G13" s="1">
        <v>934</v>
      </c>
    </row>
    <row r="14" spans="1:7" x14ac:dyDescent="0.35">
      <c r="A14" s="1" t="s">
        <v>3</v>
      </c>
      <c r="B14" s="1">
        <v>12014</v>
      </c>
      <c r="C14" s="1">
        <v>4196</v>
      </c>
      <c r="D14" s="1">
        <v>6674</v>
      </c>
      <c r="E14" s="1">
        <v>274</v>
      </c>
      <c r="F14" s="1">
        <v>298</v>
      </c>
      <c r="G14" s="1">
        <v>572</v>
      </c>
    </row>
    <row r="15" spans="1:7" x14ac:dyDescent="0.35">
      <c r="A15" s="1" t="s">
        <v>4</v>
      </c>
      <c r="B15" s="1">
        <v>4466</v>
      </c>
      <c r="C15" s="1">
        <v>1775</v>
      </c>
      <c r="D15" s="1">
        <v>240</v>
      </c>
      <c r="E15" s="1">
        <v>1975</v>
      </c>
      <c r="F15" s="1">
        <v>229</v>
      </c>
      <c r="G15" s="1">
        <v>247</v>
      </c>
    </row>
    <row r="16" spans="1:7" x14ac:dyDescent="0.35">
      <c r="A16" s="1" t="s">
        <v>5</v>
      </c>
      <c r="B16" s="1">
        <v>10302</v>
      </c>
      <c r="C16" s="1">
        <v>3426</v>
      </c>
      <c r="D16" s="1">
        <v>389</v>
      </c>
      <c r="E16" s="1">
        <v>291</v>
      </c>
      <c r="F16" s="1">
        <v>5483</v>
      </c>
      <c r="G16" s="1">
        <v>713</v>
      </c>
    </row>
    <row r="17" spans="1:7" x14ac:dyDescent="0.35">
      <c r="A17" s="1" t="s">
        <v>6</v>
      </c>
      <c r="B17" s="1">
        <v>4058</v>
      </c>
      <c r="C17" s="1">
        <v>759</v>
      </c>
      <c r="D17" s="1">
        <v>112</v>
      </c>
      <c r="E17" s="1">
        <v>66</v>
      </c>
      <c r="F17" s="1">
        <v>103</v>
      </c>
      <c r="G17" s="1">
        <v>3018</v>
      </c>
    </row>
    <row r="18" spans="1:7" x14ac:dyDescent="0.35">
      <c r="A18" s="1" t="s">
        <v>89</v>
      </c>
      <c r="B18" s="1">
        <v>1342</v>
      </c>
      <c r="C18" s="1">
        <v>942</v>
      </c>
      <c r="D18" s="1">
        <v>101</v>
      </c>
      <c r="E18" s="1">
        <v>106</v>
      </c>
      <c r="F18" s="1">
        <v>105</v>
      </c>
      <c r="G18" s="1">
        <v>88</v>
      </c>
    </row>
    <row r="19" spans="1:7" x14ac:dyDescent="0.35">
      <c r="A19" s="1" t="s">
        <v>24</v>
      </c>
    </row>
    <row r="20" spans="1:7" x14ac:dyDescent="0.35">
      <c r="A20" s="1" t="s">
        <v>1</v>
      </c>
      <c r="B20" s="1">
        <v>58141</v>
      </c>
      <c r="C20" s="1">
        <v>32106</v>
      </c>
      <c r="D20" s="1">
        <v>9660</v>
      </c>
      <c r="E20" s="1">
        <v>3793</v>
      </c>
      <c r="F20" s="1">
        <v>7438</v>
      </c>
      <c r="G20" s="1">
        <v>5144</v>
      </c>
    </row>
    <row r="21" spans="1:7" x14ac:dyDescent="0.35">
      <c r="A21" s="1" t="s">
        <v>2</v>
      </c>
      <c r="B21" s="1">
        <v>24215</v>
      </c>
      <c r="C21" s="1">
        <v>18682</v>
      </c>
      <c r="D21" s="1">
        <v>2040</v>
      </c>
      <c r="E21" s="1">
        <v>1200</v>
      </c>
      <c r="F21" s="1">
        <v>1434</v>
      </c>
      <c r="G21" s="1">
        <v>859</v>
      </c>
    </row>
    <row r="22" spans="1:7" x14ac:dyDescent="0.35">
      <c r="A22" s="1" t="s">
        <v>3</v>
      </c>
      <c r="B22" s="1">
        <v>12637</v>
      </c>
      <c r="C22" s="1">
        <v>4922</v>
      </c>
      <c r="D22" s="1">
        <v>6508</v>
      </c>
      <c r="E22" s="1">
        <v>292</v>
      </c>
      <c r="F22" s="1">
        <v>345</v>
      </c>
      <c r="G22" s="1">
        <v>570</v>
      </c>
    </row>
    <row r="23" spans="1:7" x14ac:dyDescent="0.35">
      <c r="A23" s="1" t="s">
        <v>4</v>
      </c>
      <c r="B23" s="1">
        <v>5016</v>
      </c>
      <c r="C23" s="1">
        <v>2324</v>
      </c>
      <c r="D23" s="1">
        <v>334</v>
      </c>
      <c r="E23" s="1">
        <v>1786</v>
      </c>
      <c r="F23" s="1">
        <v>288</v>
      </c>
      <c r="G23" s="1">
        <v>284</v>
      </c>
    </row>
    <row r="24" spans="1:7" x14ac:dyDescent="0.35">
      <c r="A24" s="1" t="s">
        <v>5</v>
      </c>
      <c r="B24" s="1">
        <v>11066</v>
      </c>
      <c r="C24" s="1">
        <v>4317</v>
      </c>
      <c r="D24" s="1">
        <v>560</v>
      </c>
      <c r="E24" s="1">
        <v>353</v>
      </c>
      <c r="F24" s="1">
        <v>5163</v>
      </c>
      <c r="G24" s="1">
        <v>673</v>
      </c>
    </row>
    <row r="25" spans="1:7" x14ac:dyDescent="0.35">
      <c r="A25" s="1" t="s">
        <v>6</v>
      </c>
      <c r="B25" s="1">
        <v>3910</v>
      </c>
      <c r="C25" s="1">
        <v>933</v>
      </c>
      <c r="D25" s="1">
        <v>115</v>
      </c>
      <c r="E25" s="1">
        <v>70</v>
      </c>
      <c r="F25" s="1">
        <v>113</v>
      </c>
      <c r="G25" s="1">
        <v>2679</v>
      </c>
    </row>
    <row r="26" spans="1:7" x14ac:dyDescent="0.35">
      <c r="A26" s="1" t="s">
        <v>89</v>
      </c>
      <c r="B26" s="1">
        <v>1294</v>
      </c>
      <c r="C26" s="1">
        <v>925</v>
      </c>
      <c r="D26" s="1">
        <v>103</v>
      </c>
      <c r="E26" s="1">
        <v>92</v>
      </c>
      <c r="F26" s="1">
        <v>95</v>
      </c>
      <c r="G26" s="1">
        <v>79</v>
      </c>
    </row>
    <row r="27" spans="1:7" x14ac:dyDescent="0.35">
      <c r="A27" s="41" t="s">
        <v>25</v>
      </c>
      <c r="B27" s="41"/>
      <c r="C27" s="41"/>
      <c r="D27" s="41"/>
      <c r="E27" s="41"/>
      <c r="F27" s="41"/>
      <c r="G27" s="41"/>
    </row>
  </sheetData>
  <mergeCells count="1">
    <mergeCell ref="A27:G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Age Sex 2020</vt:lpstr>
      <vt:lpstr>Sheet1</vt:lpstr>
      <vt:lpstr>Relationship</vt:lpstr>
      <vt:lpstr>Ethnicity</vt:lpstr>
      <vt:lpstr>Citizenship</vt:lpstr>
      <vt:lpstr>Marital</vt:lpstr>
      <vt:lpstr>SMAM</vt:lpstr>
      <vt:lpstr>Religion</vt:lpstr>
      <vt:lpstr>Birthplace</vt:lpstr>
      <vt:lpstr>Usual Res</vt:lpstr>
      <vt:lpstr>Prev residence</vt:lpstr>
      <vt:lpstr>Reason moved</vt:lpstr>
      <vt:lpstr>Current usual</vt:lpstr>
      <vt:lpstr>Usual res2</vt:lpstr>
      <vt:lpstr>Usual in out</vt:lpstr>
      <vt:lpstr>Home island</vt:lpstr>
      <vt:lpstr>Res 2015</vt:lpstr>
      <vt:lpstr>Div res 2015</vt:lpstr>
      <vt:lpstr>Migration stat</vt:lpstr>
      <vt:lpstr>Schooling</vt:lpstr>
      <vt:lpstr>Educa Attn</vt:lpstr>
      <vt:lpstr>Current school</vt:lpstr>
      <vt:lpstr>Grade attending</vt:lpstr>
      <vt:lpstr>Literacy</vt:lpstr>
      <vt:lpstr>Econ actv</vt:lpstr>
      <vt:lpstr>Hrs worked</vt:lpstr>
      <vt:lpstr>Looking </vt:lpstr>
      <vt:lpstr>Occupation</vt:lpstr>
      <vt:lpstr>Industry</vt:lpstr>
      <vt:lpstr>Work place</vt:lpstr>
      <vt:lpstr>Employ status</vt:lpstr>
      <vt:lpstr>Hrs worked 2</vt:lpstr>
      <vt:lpstr>Subsistence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2022-05-05T22:16:10Z</dcterms:created>
  <dcterms:modified xsi:type="dcterms:W3CDTF">2024-11-11T18:16:33Z</dcterms:modified>
</cp:coreProperties>
</file>