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1990\html\"/>
    </mc:Choice>
  </mc:AlternateContent>
  <xr:revisionPtr revIDLastSave="0" documentId="8_{66877C34-A90B-4DE2-BEAF-CCBCDD4466DE}" xr6:coauthVersionLast="45" xr6:coauthVersionMax="45" xr10:uidLastSave="{00000000-0000-0000-0000-000000000000}"/>
  <bookViews>
    <workbookView xWindow="-108" yWindow="-108" windowWidth="24792" windowHeight="13440" xr2:uid="{2C6871ED-A31A-41A9-B848-537D5DB2ABF5}"/>
  </bookViews>
  <sheets>
    <sheet name="List of Tables" sheetId="15" r:id="rId1"/>
    <sheet name="East Sepik" sheetId="1" r:id="rId2"/>
    <sheet name="Age and Sex" sheetId="2" r:id="rId3"/>
    <sheet name="SMAM" sheetId="3" r:id="rId4"/>
    <sheet name="Mo Vital" sheetId="4" r:id="rId5"/>
    <sheet name="Citizenship" sheetId="5" r:id="rId6"/>
    <sheet name="Cur res" sheetId="6" r:id="rId7"/>
    <sheet name="Res 1989" sheetId="7" r:id="rId8"/>
    <sheet name="Birthplace" sheetId="8" r:id="rId9"/>
    <sheet name="Religion" sheetId="9" r:id="rId10"/>
    <sheet name="Education" sheetId="10" r:id="rId11"/>
    <sheet name="Literacy" sheetId="11" r:id="rId12"/>
    <sheet name="Econ Actv" sheetId="12" r:id="rId13"/>
    <sheet name="Working" sheetId="13" r:id="rId14"/>
    <sheet name="Occupation" sheetId="14" r:id="rId1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15" l="1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M49" i="3" l="1"/>
  <c r="J56" i="3"/>
  <c r="I56" i="3"/>
  <c r="H56" i="3"/>
  <c r="K51" i="3" s="1"/>
  <c r="J55" i="3"/>
  <c r="M51" i="3" s="1"/>
  <c r="I55" i="3"/>
  <c r="H55" i="3"/>
  <c r="J54" i="3"/>
  <c r="I54" i="3"/>
  <c r="H54" i="3"/>
  <c r="J53" i="3"/>
  <c r="I53" i="3"/>
  <c r="H53" i="3"/>
  <c r="J52" i="3"/>
  <c r="I52" i="3"/>
  <c r="L49" i="3" s="1"/>
  <c r="H52" i="3"/>
  <c r="J51" i="3"/>
  <c r="I51" i="3"/>
  <c r="H51" i="3"/>
  <c r="J50" i="3"/>
  <c r="I50" i="3"/>
  <c r="H50" i="3"/>
  <c r="J49" i="3"/>
  <c r="I49" i="3"/>
  <c r="H49" i="3"/>
  <c r="K49" i="3" s="1"/>
  <c r="J45" i="3"/>
  <c r="I45" i="3"/>
  <c r="H45" i="3"/>
  <c r="J44" i="3"/>
  <c r="I44" i="3"/>
  <c r="H44" i="3"/>
  <c r="J43" i="3"/>
  <c r="I43" i="3"/>
  <c r="H43" i="3"/>
  <c r="J42" i="3"/>
  <c r="I42" i="3"/>
  <c r="H42" i="3"/>
  <c r="J41" i="3"/>
  <c r="I41" i="3"/>
  <c r="H41" i="3"/>
  <c r="J40" i="3"/>
  <c r="I40" i="3"/>
  <c r="H40" i="3"/>
  <c r="J39" i="3"/>
  <c r="I39" i="3"/>
  <c r="H39" i="3"/>
  <c r="J38" i="3"/>
  <c r="I38" i="3"/>
  <c r="H38" i="3"/>
  <c r="J34" i="3"/>
  <c r="I34" i="3"/>
  <c r="H34" i="3"/>
  <c r="J33" i="3"/>
  <c r="I33" i="3"/>
  <c r="H33" i="3"/>
  <c r="J32" i="3"/>
  <c r="I32" i="3"/>
  <c r="H32" i="3"/>
  <c r="J31" i="3"/>
  <c r="I31" i="3"/>
  <c r="H31" i="3"/>
  <c r="J30" i="3"/>
  <c r="I30" i="3"/>
  <c r="I35" i="3" s="1"/>
  <c r="L27" i="3" s="1"/>
  <c r="H30" i="3"/>
  <c r="J29" i="3"/>
  <c r="I29" i="3"/>
  <c r="H29" i="3"/>
  <c r="J28" i="3"/>
  <c r="I28" i="3"/>
  <c r="H28" i="3"/>
  <c r="J27" i="3"/>
  <c r="I27" i="3"/>
  <c r="H27" i="3"/>
  <c r="J23" i="3"/>
  <c r="I23" i="3"/>
  <c r="H23" i="3"/>
  <c r="K18" i="3" s="1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J5" i="3"/>
  <c r="I5" i="3"/>
  <c r="H5" i="3"/>
  <c r="I13" i="3" l="1"/>
  <c r="L5" i="3" s="1"/>
  <c r="J46" i="3"/>
  <c r="M38" i="3" s="1"/>
  <c r="M7" i="3"/>
  <c r="M9" i="3" s="1"/>
  <c r="L18" i="3"/>
  <c r="L23" i="3" s="1"/>
  <c r="L51" i="3"/>
  <c r="L53" i="3" s="1"/>
  <c r="L55" i="3" s="1"/>
  <c r="H13" i="3"/>
  <c r="K5" i="3" s="1"/>
  <c r="J24" i="3"/>
  <c r="M16" i="3" s="1"/>
  <c r="L7" i="3"/>
  <c r="L12" i="3" s="1"/>
  <c r="K7" i="3"/>
  <c r="K12" i="3" s="1"/>
  <c r="M18" i="3"/>
  <c r="M20" i="3" s="1"/>
  <c r="L29" i="3"/>
  <c r="K40" i="3"/>
  <c r="K45" i="3" s="1"/>
  <c r="M29" i="3"/>
  <c r="M34" i="3" s="1"/>
  <c r="L40" i="3"/>
  <c r="L45" i="3" s="1"/>
  <c r="J13" i="3"/>
  <c r="M5" i="3" s="1"/>
  <c r="I24" i="3"/>
  <c r="L16" i="3" s="1"/>
  <c r="K29" i="3"/>
  <c r="K34" i="3" s="1"/>
  <c r="M40" i="3"/>
  <c r="H24" i="3"/>
  <c r="K16" i="3" s="1"/>
  <c r="J35" i="3"/>
  <c r="M27" i="3" s="1"/>
  <c r="I46" i="3"/>
  <c r="L38" i="3" s="1"/>
  <c r="H35" i="3"/>
  <c r="K27" i="3" s="1"/>
  <c r="H46" i="3"/>
  <c r="K38" i="3" s="1"/>
  <c r="K56" i="3"/>
  <c r="K53" i="3"/>
  <c r="K55" i="3" s="1"/>
  <c r="M56" i="3"/>
  <c r="M53" i="3"/>
  <c r="M55" i="3" s="1"/>
  <c r="M45" i="3"/>
  <c r="M42" i="3"/>
  <c r="M44" i="3" s="1"/>
  <c r="M46" i="3" s="1"/>
  <c r="L34" i="3"/>
  <c r="L31" i="3"/>
  <c r="L33" i="3" s="1"/>
  <c r="K20" i="3"/>
  <c r="K23" i="3"/>
  <c r="M23" i="3"/>
  <c r="M12" i="3"/>
  <c r="K42" i="3" l="1"/>
  <c r="K44" i="3" s="1"/>
  <c r="K46" i="3" s="1"/>
  <c r="L20" i="3"/>
  <c r="L22" i="3" s="1"/>
  <c r="L24" i="3" s="1"/>
  <c r="L56" i="3"/>
  <c r="K22" i="3"/>
  <c r="K9" i="3"/>
  <c r="K11" i="3" s="1"/>
  <c r="K13" i="3" s="1"/>
  <c r="K31" i="3"/>
  <c r="K33" i="3" s="1"/>
  <c r="K35" i="3" s="1"/>
  <c r="M22" i="3"/>
  <c r="M24" i="3" s="1"/>
  <c r="M31" i="3"/>
  <c r="M33" i="3" s="1"/>
  <c r="M35" i="3" s="1"/>
  <c r="K24" i="3"/>
  <c r="L9" i="3"/>
  <c r="L11" i="3" s="1"/>
  <c r="L13" i="3" s="1"/>
  <c r="L35" i="3"/>
  <c r="M11" i="3"/>
  <c r="M13" i="3" s="1"/>
  <c r="L42" i="3"/>
  <c r="L44" i="3" s="1"/>
  <c r="L46" i="3" s="1"/>
</calcChain>
</file>

<file path=xl/sharedStrings.xml><?xml version="1.0" encoding="utf-8"?>
<sst xmlns="http://schemas.openxmlformats.org/spreadsheetml/2006/main" count="937" uniqueCount="164">
  <si>
    <t>East Sepik</t>
  </si>
  <si>
    <t>Total</t>
  </si>
  <si>
    <t xml:space="preserve">     Ambunti/Drekikier</t>
  </si>
  <si>
    <t xml:space="preserve">     Angoram</t>
  </si>
  <si>
    <t xml:space="preserve">     Maprik</t>
  </si>
  <si>
    <t xml:space="preserve">     Wewak</t>
  </si>
  <si>
    <t xml:space="preserve">     Wosera Gawi</t>
  </si>
  <si>
    <t xml:space="preserve">     Yangoru Saussia</t>
  </si>
  <si>
    <t xml:space="preserve">   Total</t>
  </si>
  <si>
    <t>Head</t>
  </si>
  <si>
    <t>Spouse</t>
  </si>
  <si>
    <t>Child</t>
  </si>
  <si>
    <t>Adopted child</t>
  </si>
  <si>
    <t>Other relative</t>
  </si>
  <si>
    <t>Non relative</t>
  </si>
  <si>
    <t xml:space="preserve">   Male</t>
  </si>
  <si>
    <t xml:space="preserve">   Female</t>
  </si>
  <si>
    <t>Source: 1990 Papua New Guinea Census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</si>
  <si>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</si>
  <si>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</si>
  <si>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</si>
  <si>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</si>
  <si>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</si>
  <si>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</si>
  <si>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</si>
  <si>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</si>
  <si>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</si>
  <si>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</si>
  <si>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</si>
  <si>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</si>
  <si>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</si>
  <si>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</si>
  <si>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</si>
  <si>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&lt;Type end note here&gt;</t>
  </si>
  <si>
    <t>Never married</t>
  </si>
  <si>
    <t>Married</t>
  </si>
  <si>
    <t>Divorced/Separated</t>
  </si>
  <si>
    <t>Widowed</t>
  </si>
  <si>
    <t>Male</t>
  </si>
  <si>
    <t>Female</t>
  </si>
  <si>
    <t xml:space="preserve">   SMAM Ages</t>
  </si>
  <si>
    <t xml:space="preserve">        Ambunti/Drekikier</t>
  </si>
  <si>
    <t xml:space="preserve">        Angoram</t>
  </si>
  <si>
    <t xml:space="preserve">        Maprik</t>
  </si>
  <si>
    <t xml:space="preserve">        Wewak</t>
  </si>
  <si>
    <t xml:space="preserve">   Mother alive</t>
  </si>
  <si>
    <t xml:space="preserve">   Mother dead</t>
  </si>
  <si>
    <t>PNG citizen</t>
  </si>
  <si>
    <t>Not PNG citizen</t>
  </si>
  <si>
    <t>PNG</t>
  </si>
  <si>
    <t>Australia</t>
  </si>
  <si>
    <t>New Zealand</t>
  </si>
  <si>
    <t>Fiji</t>
  </si>
  <si>
    <t>Solomon Islands</t>
  </si>
  <si>
    <t>OtherPacific</t>
  </si>
  <si>
    <t>Sri Lanka</t>
  </si>
  <si>
    <t>China</t>
  </si>
  <si>
    <t>India</t>
  </si>
  <si>
    <t>Indonesia</t>
  </si>
  <si>
    <t>Malaysia</t>
  </si>
  <si>
    <t>Korea</t>
  </si>
  <si>
    <t>Other Asia</t>
  </si>
  <si>
    <t>Others</t>
  </si>
  <si>
    <t>Western</t>
  </si>
  <si>
    <t>Gulf</t>
  </si>
  <si>
    <t>Central</t>
  </si>
  <si>
    <t>NCD</t>
  </si>
  <si>
    <t>Milnebay</t>
  </si>
  <si>
    <t>Oro</t>
  </si>
  <si>
    <t>South Highlands</t>
  </si>
  <si>
    <t>Enga</t>
  </si>
  <si>
    <t>West Highlands</t>
  </si>
  <si>
    <t>Simbu</t>
  </si>
  <si>
    <t>East Highlands</t>
  </si>
  <si>
    <t>Morobe</t>
  </si>
  <si>
    <t>Madang</t>
  </si>
  <si>
    <t>West Sepik</t>
  </si>
  <si>
    <t>Manus</t>
  </si>
  <si>
    <t>New Ireland</t>
  </si>
  <si>
    <t>East New Britain</t>
  </si>
  <si>
    <t>West New Britain</t>
  </si>
  <si>
    <t>Bougainville</t>
  </si>
  <si>
    <t>Elsewhere</t>
  </si>
  <si>
    <t>Church</t>
  </si>
  <si>
    <t>No church</t>
  </si>
  <si>
    <t>Anglican</t>
  </si>
  <si>
    <t>Baptist</t>
  </si>
  <si>
    <t>Alliance Evangelical</t>
  </si>
  <si>
    <t>Lutheran Evangelical</t>
  </si>
  <si>
    <t>Roman Catholic</t>
  </si>
  <si>
    <t>SDA Church</t>
  </si>
  <si>
    <t>United Church</t>
  </si>
  <si>
    <t>Other Church</t>
  </si>
  <si>
    <t>NoReligion</t>
  </si>
  <si>
    <t>Not reported</t>
  </si>
  <si>
    <t>Current student</t>
  </si>
  <si>
    <t>Not enrolled</t>
  </si>
  <si>
    <t>None</t>
  </si>
  <si>
    <t>Primary</t>
  </si>
  <si>
    <t>Secondary</t>
  </si>
  <si>
    <t>University</t>
  </si>
  <si>
    <t>Teacher training</t>
  </si>
  <si>
    <t>Technical</t>
  </si>
  <si>
    <t>Other training</t>
  </si>
  <si>
    <t>English literacy</t>
  </si>
  <si>
    <t>No English</t>
  </si>
  <si>
    <t>Pidgin literacy</t>
  </si>
  <si>
    <t>No Pidgin</t>
  </si>
  <si>
    <t>Motu literacy</t>
  </si>
  <si>
    <t>No Motu</t>
  </si>
  <si>
    <t>Other languaghe literacy</t>
  </si>
  <si>
    <t>No other</t>
  </si>
  <si>
    <t>Wage job</t>
  </si>
  <si>
    <t>Paid business</t>
  </si>
  <si>
    <t>Self employed</t>
  </si>
  <si>
    <t>Paid farming</t>
  </si>
  <si>
    <t>Subsistence farming</t>
  </si>
  <si>
    <t>Student</t>
  </si>
  <si>
    <t>Housework</t>
  </si>
  <si>
    <t>Too old to work</t>
  </si>
  <si>
    <t>Handicapped</t>
  </si>
  <si>
    <t>Unemployed</t>
  </si>
  <si>
    <t>Other</t>
  </si>
  <si>
    <t>Household activity</t>
  </si>
  <si>
    <t>Working</t>
  </si>
  <si>
    <t>Not working</t>
  </si>
  <si>
    <t>Armed Forces</t>
  </si>
  <si>
    <t>Legislators and managers</t>
  </si>
  <si>
    <t>Professionals</t>
  </si>
  <si>
    <t>Professional associates</t>
  </si>
  <si>
    <t>Clerks</t>
  </si>
  <si>
    <t>Service workers</t>
  </si>
  <si>
    <t>Market agriculture/fishing</t>
  </si>
  <si>
    <t>Crafts</t>
  </si>
  <si>
    <t>Operators</t>
  </si>
  <si>
    <t>Elementary occupations</t>
  </si>
  <si>
    <t>Labourers</t>
  </si>
  <si>
    <t>Undefined</t>
  </si>
  <si>
    <t>Age at 1st Marriage</t>
  </si>
  <si>
    <t>Table 1. Sex and Relationship by East Sepik Districts, PNG: 1990</t>
  </si>
  <si>
    <t>Table 2. Age and Sex by East Sepik Districts, PNG: 1990</t>
  </si>
  <si>
    <t>Table 3. Singulate Mean Age at First Marriage by East Sepik Districts, PNG: 1990</t>
  </si>
  <si>
    <t>Table 4. Vital Status of Mother by East Sepik Districts, PNG: 1990</t>
  </si>
  <si>
    <t>Table 5. Country of Citizenship by East Sepik Districts, PNG: 1990</t>
  </si>
  <si>
    <t>Table 6. Current residence by East Sepik District, PNG: 1990</t>
  </si>
  <si>
    <t>Table 7.  Residence in 1989 by East Sepik District, PNG: 1990</t>
  </si>
  <si>
    <t>Table 8.  Province of Birth by Current Residence, East Sepik Districts, PNG: 1990</t>
  </si>
  <si>
    <t>Table 9. Religion by East Sepik Districts, PNG: 1990</t>
  </si>
  <si>
    <t>Table 10. School attendance and Educational Attainment by East Sepik Districts, PNG: 1990</t>
  </si>
  <si>
    <t>Table 11. Literacy in English, Pidgin, Motu, and Other Languages by East Sepik Districts, PNG: 1990</t>
  </si>
  <si>
    <t>Table 12.  Economic Activity by East Sepik Districts, PNG: 1990</t>
  </si>
  <si>
    <t>Table 13. Whether Currently Working by East Sepik District, PNG: 1990</t>
  </si>
  <si>
    <t>Table 14. Occupation by East Sepik Districts, PNG: 1990</t>
  </si>
  <si>
    <t>5 - 9</t>
  </si>
  <si>
    <t>10 - 14</t>
  </si>
  <si>
    <t>CITIZENSHIP</t>
  </si>
  <si>
    <t>RELIGION</t>
  </si>
  <si>
    <t>EDUCATIONAL ATTAINMENT</t>
  </si>
  <si>
    <t xml:space="preserve">ENGLISH  </t>
  </si>
  <si>
    <t xml:space="preserve">PIDGIN  </t>
  </si>
  <si>
    <t xml:space="preserve">MOTU  </t>
  </si>
  <si>
    <t>OTHER LANGUAGE</t>
  </si>
  <si>
    <t>1990 PNG East Sepik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</si>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</sst>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64" fontId="3" fillId="0" borderId="0" xfId="0" applyNumberFormat="1" applyFont="1"/>
    <xf numFmtId="164" fontId="3" fillId="0" borderId="2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2" fillId="0" borderId="0" xfId="1" applyNumberFormat="1" applyFont="1"/>
    <xf numFmtId="164" fontId="2" fillId="0" borderId="0" xfId="0" applyNumberFormat="1" applyFont="1"/>
    <xf numFmtId="164" fontId="2" fillId="2" borderId="0" xfId="0" applyNumberFormat="1" applyFont="1" applyFill="1"/>
    <xf numFmtId="3" fontId="3" fillId="0" borderId="9" xfId="0" applyNumberFormat="1" applyFont="1" applyBorder="1" applyAlignment="1">
      <alignment horizontal="right"/>
    </xf>
    <xf numFmtId="49" fontId="3" fillId="0" borderId="0" xfId="0" applyNumberFormat="1" applyFont="1"/>
    <xf numFmtId="49" fontId="3" fillId="0" borderId="9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2" applyAlignment="1">
      <alignment horizontal="left"/>
    </xf>
    <xf numFmtId="3" fontId="5" fillId="0" borderId="0" xfId="2" quotePrefix="1" applyNumberFormat="1" applyAlignment="1">
      <alignment horizontal="left"/>
    </xf>
    <xf numFmtId="49" fontId="5" fillId="0" borderId="0" xfId="2" quotePrefix="1" applyNumberFormat="1" applyAlignment="1">
      <alignment horizontal="left"/>
    </xf>
    <xf numFmtId="3" fontId="5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F2687-1683-4A09-9D8E-1DE8E3F068FF}">
  <dimension ref="A1:K35"/>
  <sheetViews>
    <sheetView tabSelected="1" workbookViewId="0">
      <selection activeCell="A25" sqref="A25:K25"/>
    </sheetView>
  </sheetViews>
  <sheetFormatPr defaultRowHeight="14.4" x14ac:dyDescent="0.3"/>
  <sheetData>
    <row r="1" spans="1:11" x14ac:dyDescent="0.3">
      <c r="A1" s="26" t="s">
        <v>162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x14ac:dyDescent="0.3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x14ac:dyDescent="0.3">
      <c r="A6" s="26" t="s">
        <v>163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x14ac:dyDescent="0.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x14ac:dyDescent="0.3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1" x14ac:dyDescent="0.3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1" x14ac:dyDescent="0.3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x14ac:dyDescent="0.3">
      <c r="A11" s="29" t="str">
        <f>'East Sepik'!$A$1</f>
        <v>Table 1. Sex and Relationship by East Sepik Districts, PNG: 1990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3">
      <c r="A12" s="30" t="str">
        <f>'Age and Sex'!$A$1</f>
        <v>Table 2. Age and Sex by East Sepik Districts, PNG: 1990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x14ac:dyDescent="0.3">
      <c r="A13" s="31" t="str">
        <f>SMAM!$A$1</f>
        <v>Table 3. Singulate Mean Age at First Marriage by East Sepik Districts, PNG: 1990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1" x14ac:dyDescent="0.3">
      <c r="A14" s="29" t="str">
        <f>'Mo Vital'!$A$1</f>
        <v>Table 4. Vital Status of Mother by East Sepik Districts, PNG: 1990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 x14ac:dyDescent="0.3">
      <c r="A15" s="31" t="str">
        <f>Citizenship!$A$1</f>
        <v>Table 5. Country of Citizenship by East Sepik Districts, PNG: 1990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x14ac:dyDescent="0.3">
      <c r="A16" s="29" t="str">
        <f>'Cur res'!$A$1</f>
        <v>Table 6. Current residence by East Sepik District, PNG: 1990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1:11" x14ac:dyDescent="0.3">
      <c r="A17" s="29" t="str">
        <f>'Res 1989'!$A$1</f>
        <v>Table 7.  Residence in 1989 by East Sepik District, PNG: 1990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1" x14ac:dyDescent="0.3">
      <c r="A18" s="31" t="str">
        <f>Birthplace!$A$1</f>
        <v>Table 8.  Province of Birth by Current Residence, East Sepik Districts, PNG: 1990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1:11" x14ac:dyDescent="0.3">
      <c r="A19" s="31" t="str">
        <f>Religion!$A$1</f>
        <v>Table 9. Religion by East Sepik Districts, PNG: 1990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1:11" x14ac:dyDescent="0.3">
      <c r="A20" s="31" t="str">
        <f>Education!$A$1</f>
        <v>Table 10. School attendance and Educational Attainment by East Sepik Districts, PNG: 1990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1:11" x14ac:dyDescent="0.3">
      <c r="A21" s="31" t="str">
        <f>Literacy!$A$1</f>
        <v>Table 11. Literacy in English, Pidgin, Motu, and Other Languages by East Sepik Districts, PNG: 1990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x14ac:dyDescent="0.3">
      <c r="A22" s="29" t="str">
        <f>'Econ Actv'!$A$1</f>
        <v>Table 12.  Economic Activity by East Sepik Districts, PNG: 1990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 x14ac:dyDescent="0.3">
      <c r="A23" s="31" t="str">
        <f>Working!$A$1</f>
        <v>Table 13. Whether Currently Working by East Sepik District, PNG: 1990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1:11" x14ac:dyDescent="0.3">
      <c r="A24" s="31" t="str">
        <f>Occupation!$A$1</f>
        <v>Table 14. Occupation by East Sepik Districts, PNG: 1990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3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x14ac:dyDescent="0.3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x14ac:dyDescent="0.3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</row>
    <row r="29" spans="1:11" x14ac:dyDescent="0.3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11" x14ac:dyDescent="0.3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1" x14ac:dyDescent="0.3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x14ac:dyDescent="0.3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 x14ac:dyDescent="0.3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pans="1:11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</row>
    <row r="35" spans="1:11" x14ac:dyDescent="0.3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</sheetData>
  <mergeCells count="27">
    <mergeCell ref="A33:K33"/>
    <mergeCell ref="A34:K34"/>
    <mergeCell ref="A35:K35"/>
    <mergeCell ref="A27:K27"/>
    <mergeCell ref="A28:K28"/>
    <mergeCell ref="A29:K29"/>
    <mergeCell ref="A30:K30"/>
    <mergeCell ref="A31:K31"/>
    <mergeCell ref="A32:K32"/>
    <mergeCell ref="A21:K21"/>
    <mergeCell ref="A22:K22"/>
    <mergeCell ref="A23:K23"/>
    <mergeCell ref="A24:K24"/>
    <mergeCell ref="A25:K25"/>
    <mergeCell ref="A26:K26"/>
    <mergeCell ref="A15:K15"/>
    <mergeCell ref="A16:K16"/>
    <mergeCell ref="A17:K17"/>
    <mergeCell ref="A18:K18"/>
    <mergeCell ref="A19:K19"/>
    <mergeCell ref="A20:K20"/>
    <mergeCell ref="A1:K5"/>
    <mergeCell ref="A6:K10"/>
    <mergeCell ref="A11:K11"/>
    <mergeCell ref="A12:K12"/>
    <mergeCell ref="A13:K13"/>
    <mergeCell ref="A14:K14"/>
  </mergeCells>
  <hyperlinks>
    <hyperlink ref="A11:K11" location="'East Sepik'!R1C1" display="'East Sepik'!R1C1" xr:uid="{CE28AE15-EE88-4173-86E8-11D2288A81AB}"/>
    <hyperlink ref="A12:K12" location="'Age and Sex'!R1C1" display="'Age and Sex'!R1C1" xr:uid="{CC978E85-A44C-4F43-A9F8-BCAAC02C969E}"/>
    <hyperlink ref="A13:K13" location="SMAM!R1C1" display="SMAM!R1C1" xr:uid="{8B7B2260-FFB8-4813-AE14-8CE46C06F251}"/>
    <hyperlink ref="A14:K14" location="'Mo Vital'!R1C1" display="'Mo Vital'!R1C1" xr:uid="{E8FB3323-7E64-4EBD-96B4-C5856489CDC0}"/>
    <hyperlink ref="A15:K15" location="Citizenship!R1C1" display="Citizenship!R1C1" xr:uid="{95025E56-04B7-4F20-B6A2-26B3AB025647}"/>
    <hyperlink ref="A16:K16" location="'Cur res'!R1C1" display="'Cur res'!R1C1" xr:uid="{DD9CABC8-609B-4BF5-97B8-BB50C05A41C3}"/>
    <hyperlink ref="A17:K17" location="'Res 1989'!R1C1" display="'Res 1989'!R1C1" xr:uid="{242CFC0C-9866-49AE-AF70-BAE8AC85D325}"/>
    <hyperlink ref="A18:K18" location="Birthplace!R1C1" display="Birthplace!R1C1" xr:uid="{E72F712E-5396-4550-9661-9EE081A49F40}"/>
    <hyperlink ref="A19:K19" location="Religion!R1C1" display="Religion!R1C1" xr:uid="{BE38AF86-8062-4D22-AB8E-EA1EA54B3EDB}"/>
    <hyperlink ref="A20:K20" location="Education!R1C1" display="Education!R1C1" xr:uid="{3ABE1DF7-245E-4200-9E7A-F2C3D906EF6B}"/>
    <hyperlink ref="A21:K21" location="Literacy!R1C1" display="Literacy!R1C1" xr:uid="{49F6EAB8-80B2-45DE-8462-D229704D20D7}"/>
    <hyperlink ref="A22:K22" location="'Econ Actv'!R1C1" display="'Econ Actv'!R1C1" xr:uid="{8236699D-49E1-419D-879F-F1064CA087DF}"/>
    <hyperlink ref="A23:K23" location="Working!R1C1" display="Working!R1C1" xr:uid="{DC4512E9-42B6-4821-A6E3-A78FDD786A12}"/>
    <hyperlink ref="A24:K24" location="Occupation!R1C1" display="Occupation!R1C1" xr:uid="{98CB73AE-2CD3-4F1D-9F80-1F85AF782DFA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219B6-CE1A-4D5A-AC1E-5B0E9348D1F1}">
  <dimension ref="A1:H53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147</v>
      </c>
    </row>
    <row r="2" spans="1:8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12" t="s">
        <v>7</v>
      </c>
    </row>
    <row r="3" spans="1:8" x14ac:dyDescent="0.2">
      <c r="A3" s="1" t="s">
        <v>8</v>
      </c>
    </row>
    <row r="4" spans="1:8" x14ac:dyDescent="0.2">
      <c r="A4" s="1" t="s">
        <v>1</v>
      </c>
      <c r="B4" s="1">
        <v>254371</v>
      </c>
      <c r="C4" s="1">
        <v>48454</v>
      </c>
      <c r="D4" s="1">
        <v>63206</v>
      </c>
      <c r="E4" s="1">
        <v>111375</v>
      </c>
      <c r="F4" s="1">
        <v>31336</v>
      </c>
      <c r="G4" s="1">
        <v>0</v>
      </c>
      <c r="H4" s="1">
        <v>0</v>
      </c>
    </row>
    <row r="5" spans="1:8" x14ac:dyDescent="0.2">
      <c r="A5" s="1" t="s">
        <v>83</v>
      </c>
      <c r="B5" s="1">
        <v>247298</v>
      </c>
      <c r="C5" s="1">
        <v>47606</v>
      </c>
      <c r="D5" s="1">
        <v>62345</v>
      </c>
      <c r="E5" s="1">
        <v>107046</v>
      </c>
      <c r="F5" s="1">
        <v>30301</v>
      </c>
      <c r="G5" s="1">
        <v>0</v>
      </c>
      <c r="H5" s="1">
        <v>0</v>
      </c>
    </row>
    <row r="6" spans="1:8" x14ac:dyDescent="0.2">
      <c r="A6" s="1" t="s">
        <v>84</v>
      </c>
      <c r="B6" s="1">
        <v>7073</v>
      </c>
      <c r="C6" s="1">
        <v>848</v>
      </c>
      <c r="D6" s="1">
        <v>861</v>
      </c>
      <c r="E6" s="1">
        <v>4329</v>
      </c>
      <c r="F6" s="1">
        <v>1035</v>
      </c>
      <c r="G6" s="1">
        <v>0</v>
      </c>
      <c r="H6" s="1">
        <v>0</v>
      </c>
    </row>
    <row r="7" spans="1:8" x14ac:dyDescent="0.2">
      <c r="A7" s="1" t="s">
        <v>15</v>
      </c>
    </row>
    <row r="8" spans="1:8" x14ac:dyDescent="0.2">
      <c r="A8" s="1" t="s">
        <v>1</v>
      </c>
      <c r="B8" s="1">
        <v>127640</v>
      </c>
      <c r="C8" s="1">
        <v>24338</v>
      </c>
      <c r="D8" s="1">
        <v>32480</v>
      </c>
      <c r="E8" s="1">
        <v>55040</v>
      </c>
      <c r="F8" s="1">
        <v>15782</v>
      </c>
      <c r="G8" s="1">
        <v>0</v>
      </c>
      <c r="H8" s="1">
        <v>0</v>
      </c>
    </row>
    <row r="9" spans="1:8" x14ac:dyDescent="0.2">
      <c r="A9" s="1" t="s">
        <v>83</v>
      </c>
      <c r="B9" s="1">
        <v>123794</v>
      </c>
      <c r="C9" s="1">
        <v>23904</v>
      </c>
      <c r="D9" s="1">
        <v>31994</v>
      </c>
      <c r="E9" s="1">
        <v>52638</v>
      </c>
      <c r="F9" s="1">
        <v>15258</v>
      </c>
      <c r="G9" s="1">
        <v>0</v>
      </c>
      <c r="H9" s="1">
        <v>0</v>
      </c>
    </row>
    <row r="10" spans="1:8" x14ac:dyDescent="0.2">
      <c r="A10" s="1" t="s">
        <v>84</v>
      </c>
      <c r="B10" s="1">
        <v>3846</v>
      </c>
      <c r="C10" s="1">
        <v>434</v>
      </c>
      <c r="D10" s="1">
        <v>486</v>
      </c>
      <c r="E10" s="1">
        <v>2402</v>
      </c>
      <c r="F10" s="1">
        <v>524</v>
      </c>
      <c r="G10" s="1">
        <v>0</v>
      </c>
      <c r="H10" s="1">
        <v>0</v>
      </c>
    </row>
    <row r="11" spans="1:8" x14ac:dyDescent="0.2">
      <c r="A11" s="1" t="s">
        <v>16</v>
      </c>
    </row>
    <row r="12" spans="1:8" x14ac:dyDescent="0.2">
      <c r="A12" s="1" t="s">
        <v>1</v>
      </c>
      <c r="B12" s="1">
        <v>126731</v>
      </c>
      <c r="C12" s="1">
        <v>24116</v>
      </c>
      <c r="D12" s="1">
        <v>30726</v>
      </c>
      <c r="E12" s="1">
        <v>56335</v>
      </c>
      <c r="F12" s="1">
        <v>15554</v>
      </c>
      <c r="G12" s="1">
        <v>0</v>
      </c>
      <c r="H12" s="1">
        <v>0</v>
      </c>
    </row>
    <row r="13" spans="1:8" x14ac:dyDescent="0.2">
      <c r="A13" s="1" t="s">
        <v>83</v>
      </c>
      <c r="B13" s="1">
        <v>123504</v>
      </c>
      <c r="C13" s="1">
        <v>23702</v>
      </c>
      <c r="D13" s="1">
        <v>30351</v>
      </c>
      <c r="E13" s="1">
        <v>54408</v>
      </c>
      <c r="F13" s="1">
        <v>15043</v>
      </c>
      <c r="G13" s="1">
        <v>0</v>
      </c>
      <c r="H13" s="1">
        <v>0</v>
      </c>
    </row>
    <row r="14" spans="1:8" x14ac:dyDescent="0.2">
      <c r="A14" s="1" t="s">
        <v>84</v>
      </c>
      <c r="B14" s="1">
        <v>3227</v>
      </c>
      <c r="C14" s="1">
        <v>414</v>
      </c>
      <c r="D14" s="1">
        <v>375</v>
      </c>
      <c r="E14" s="1">
        <v>1927</v>
      </c>
      <c r="F14" s="1">
        <v>511</v>
      </c>
      <c r="G14" s="1">
        <v>0</v>
      </c>
      <c r="H14" s="1">
        <v>0</v>
      </c>
    </row>
    <row r="16" spans="1:8" x14ac:dyDescent="0.2">
      <c r="A16" s="1" t="s">
        <v>156</v>
      </c>
    </row>
    <row r="18" spans="1:8" x14ac:dyDescent="0.2">
      <c r="A18" s="1" t="s">
        <v>1</v>
      </c>
      <c r="B18" s="1">
        <v>254371</v>
      </c>
      <c r="C18" s="1">
        <v>48454</v>
      </c>
      <c r="D18" s="1">
        <v>63206</v>
      </c>
      <c r="E18" s="1">
        <v>111375</v>
      </c>
      <c r="F18" s="1">
        <v>31336</v>
      </c>
      <c r="G18" s="1">
        <v>0</v>
      </c>
      <c r="H18" s="1">
        <v>0</v>
      </c>
    </row>
    <row r="19" spans="1:8" x14ac:dyDescent="0.2">
      <c r="A19" s="1" t="s">
        <v>85</v>
      </c>
      <c r="B19" s="1">
        <v>275</v>
      </c>
      <c r="C19" s="1">
        <v>22</v>
      </c>
      <c r="D19" s="1">
        <v>218</v>
      </c>
      <c r="E19" s="1">
        <v>22</v>
      </c>
      <c r="F19" s="1">
        <v>13</v>
      </c>
      <c r="G19" s="1">
        <v>0</v>
      </c>
      <c r="H19" s="1">
        <v>0</v>
      </c>
    </row>
    <row r="20" spans="1:8" x14ac:dyDescent="0.2">
      <c r="A20" s="1" t="s">
        <v>86</v>
      </c>
      <c r="B20" s="1">
        <v>33709</v>
      </c>
      <c r="C20" s="1">
        <v>1989</v>
      </c>
      <c r="D20" s="1">
        <v>3015</v>
      </c>
      <c r="E20" s="1">
        <v>25342</v>
      </c>
      <c r="F20" s="1">
        <v>3363</v>
      </c>
      <c r="G20" s="1">
        <v>0</v>
      </c>
      <c r="H20" s="1">
        <v>0</v>
      </c>
    </row>
    <row r="21" spans="1:8" x14ac:dyDescent="0.2">
      <c r="A21" s="1" t="s">
        <v>87</v>
      </c>
      <c r="B21" s="1">
        <v>64900</v>
      </c>
      <c r="C21" s="1">
        <v>5865</v>
      </c>
      <c r="D21" s="1">
        <v>11400</v>
      </c>
      <c r="E21" s="1">
        <v>39693</v>
      </c>
      <c r="F21" s="1">
        <v>7942</v>
      </c>
      <c r="G21" s="1">
        <v>0</v>
      </c>
      <c r="H21" s="1">
        <v>0</v>
      </c>
    </row>
    <row r="22" spans="1:8" x14ac:dyDescent="0.2">
      <c r="A22" s="1" t="s">
        <v>88</v>
      </c>
      <c r="B22" s="1">
        <v>2183</v>
      </c>
      <c r="C22" s="1">
        <v>706</v>
      </c>
      <c r="D22" s="1">
        <v>1102</v>
      </c>
      <c r="E22" s="1">
        <v>219</v>
      </c>
      <c r="F22" s="1">
        <v>156</v>
      </c>
      <c r="G22" s="1">
        <v>0</v>
      </c>
      <c r="H22" s="1">
        <v>0</v>
      </c>
    </row>
    <row r="23" spans="1:8" x14ac:dyDescent="0.2">
      <c r="A23" s="1" t="s">
        <v>89</v>
      </c>
      <c r="B23" s="1">
        <v>123698</v>
      </c>
      <c r="C23" s="1">
        <v>33195</v>
      </c>
      <c r="D23" s="1">
        <v>39652</v>
      </c>
      <c r="E23" s="1">
        <v>37299</v>
      </c>
      <c r="F23" s="1">
        <v>13552</v>
      </c>
      <c r="G23" s="1">
        <v>0</v>
      </c>
      <c r="H23" s="1">
        <v>0</v>
      </c>
    </row>
    <row r="24" spans="1:8" x14ac:dyDescent="0.2">
      <c r="A24" s="1" t="s">
        <v>90</v>
      </c>
      <c r="B24" s="1">
        <v>14909</v>
      </c>
      <c r="C24" s="1">
        <v>3877</v>
      </c>
      <c r="D24" s="1">
        <v>4374</v>
      </c>
      <c r="E24" s="1">
        <v>3038</v>
      </c>
      <c r="F24" s="1">
        <v>3620</v>
      </c>
      <c r="G24" s="1">
        <v>0</v>
      </c>
      <c r="H24" s="1">
        <v>0</v>
      </c>
    </row>
    <row r="25" spans="1:8" x14ac:dyDescent="0.2">
      <c r="A25" s="1" t="s">
        <v>91</v>
      </c>
      <c r="B25" s="1">
        <v>1288</v>
      </c>
      <c r="C25" s="1">
        <v>60</v>
      </c>
      <c r="D25" s="1">
        <v>705</v>
      </c>
      <c r="E25" s="1">
        <v>97</v>
      </c>
      <c r="F25" s="1">
        <v>426</v>
      </c>
      <c r="G25" s="1">
        <v>0</v>
      </c>
      <c r="H25" s="1">
        <v>0</v>
      </c>
    </row>
    <row r="26" spans="1:8" x14ac:dyDescent="0.2">
      <c r="A26" s="1" t="s">
        <v>92</v>
      </c>
      <c r="B26" s="1">
        <v>4720</v>
      </c>
      <c r="C26" s="1">
        <v>1638</v>
      </c>
      <c r="D26" s="1">
        <v>1261</v>
      </c>
      <c r="E26" s="1">
        <v>841</v>
      </c>
      <c r="F26" s="1">
        <v>980</v>
      </c>
      <c r="G26" s="1">
        <v>0</v>
      </c>
      <c r="H26" s="1">
        <v>0</v>
      </c>
    </row>
    <row r="27" spans="1:8" x14ac:dyDescent="0.2">
      <c r="A27" s="1" t="s">
        <v>93</v>
      </c>
      <c r="B27" s="1">
        <v>7109</v>
      </c>
      <c r="C27" s="1">
        <v>852</v>
      </c>
      <c r="D27" s="1">
        <v>864</v>
      </c>
      <c r="E27" s="1">
        <v>4357</v>
      </c>
      <c r="F27" s="1">
        <v>1036</v>
      </c>
      <c r="G27" s="1">
        <v>0</v>
      </c>
      <c r="H27" s="1">
        <v>0</v>
      </c>
    </row>
    <row r="28" spans="1:8" x14ac:dyDescent="0.2">
      <c r="A28" s="1" t="s">
        <v>94</v>
      </c>
      <c r="B28" s="1">
        <v>1580</v>
      </c>
      <c r="C28" s="1">
        <v>250</v>
      </c>
      <c r="D28" s="1">
        <v>615</v>
      </c>
      <c r="E28" s="1">
        <v>467</v>
      </c>
      <c r="F28" s="1">
        <v>248</v>
      </c>
      <c r="G28" s="1">
        <v>0</v>
      </c>
      <c r="H28" s="1">
        <v>0</v>
      </c>
    </row>
    <row r="29" spans="1:8" x14ac:dyDescent="0.2">
      <c r="A29" s="1" t="s">
        <v>15</v>
      </c>
    </row>
    <row r="30" spans="1:8" x14ac:dyDescent="0.2">
      <c r="A30" s="1" t="s">
        <v>1</v>
      </c>
      <c r="B30" s="1">
        <v>127640</v>
      </c>
      <c r="C30" s="1">
        <v>24338</v>
      </c>
      <c r="D30" s="1">
        <v>32480</v>
      </c>
      <c r="E30" s="1">
        <v>55040</v>
      </c>
      <c r="F30" s="1">
        <v>15782</v>
      </c>
      <c r="G30" s="1">
        <v>0</v>
      </c>
      <c r="H30" s="1">
        <v>0</v>
      </c>
    </row>
    <row r="31" spans="1:8" x14ac:dyDescent="0.2">
      <c r="A31" s="1" t="s">
        <v>85</v>
      </c>
      <c r="B31" s="1">
        <v>150</v>
      </c>
      <c r="C31" s="1">
        <v>12</v>
      </c>
      <c r="D31" s="1">
        <v>117</v>
      </c>
      <c r="E31" s="1">
        <v>14</v>
      </c>
      <c r="F31" s="1">
        <v>7</v>
      </c>
      <c r="G31" s="1">
        <v>0</v>
      </c>
      <c r="H31" s="1">
        <v>0</v>
      </c>
    </row>
    <row r="32" spans="1:8" x14ac:dyDescent="0.2">
      <c r="A32" s="1" t="s">
        <v>86</v>
      </c>
      <c r="B32" s="1">
        <v>16660</v>
      </c>
      <c r="C32" s="1">
        <v>988</v>
      </c>
      <c r="D32" s="1">
        <v>1577</v>
      </c>
      <c r="E32" s="1">
        <v>12317</v>
      </c>
      <c r="F32" s="1">
        <v>1778</v>
      </c>
      <c r="G32" s="1">
        <v>0</v>
      </c>
      <c r="H32" s="1">
        <v>0</v>
      </c>
    </row>
    <row r="33" spans="1:8" x14ac:dyDescent="0.2">
      <c r="A33" s="1" t="s">
        <v>87</v>
      </c>
      <c r="B33" s="1">
        <v>31736</v>
      </c>
      <c r="C33" s="1">
        <v>2950</v>
      </c>
      <c r="D33" s="1">
        <v>5545</v>
      </c>
      <c r="E33" s="1">
        <v>19392</v>
      </c>
      <c r="F33" s="1">
        <v>3849</v>
      </c>
      <c r="G33" s="1">
        <v>0</v>
      </c>
      <c r="H33" s="1">
        <v>0</v>
      </c>
    </row>
    <row r="34" spans="1:8" x14ac:dyDescent="0.2">
      <c r="A34" s="1" t="s">
        <v>88</v>
      </c>
      <c r="B34" s="1">
        <v>1344</v>
      </c>
      <c r="C34" s="1">
        <v>382</v>
      </c>
      <c r="D34" s="1">
        <v>695</v>
      </c>
      <c r="E34" s="1">
        <v>154</v>
      </c>
      <c r="F34" s="1">
        <v>113</v>
      </c>
      <c r="G34" s="1">
        <v>0</v>
      </c>
      <c r="H34" s="1">
        <v>0</v>
      </c>
    </row>
    <row r="35" spans="1:8" x14ac:dyDescent="0.2">
      <c r="A35" s="1" t="s">
        <v>89</v>
      </c>
      <c r="B35" s="1">
        <v>62318</v>
      </c>
      <c r="C35" s="1">
        <v>16640</v>
      </c>
      <c r="D35" s="1">
        <v>20410</v>
      </c>
      <c r="E35" s="1">
        <v>18455</v>
      </c>
      <c r="F35" s="1">
        <v>6813</v>
      </c>
      <c r="G35" s="1">
        <v>0</v>
      </c>
      <c r="H35" s="1">
        <v>0</v>
      </c>
    </row>
    <row r="36" spans="1:8" x14ac:dyDescent="0.2">
      <c r="A36" s="1" t="s">
        <v>90</v>
      </c>
      <c r="B36" s="1">
        <v>7611</v>
      </c>
      <c r="C36" s="1">
        <v>1947</v>
      </c>
      <c r="D36" s="1">
        <v>2274</v>
      </c>
      <c r="E36" s="1">
        <v>1564</v>
      </c>
      <c r="F36" s="1">
        <v>1826</v>
      </c>
      <c r="G36" s="1">
        <v>0</v>
      </c>
      <c r="H36" s="1">
        <v>0</v>
      </c>
    </row>
    <row r="37" spans="1:8" x14ac:dyDescent="0.2">
      <c r="A37" s="1" t="s">
        <v>91</v>
      </c>
      <c r="B37" s="1">
        <v>713</v>
      </c>
      <c r="C37" s="1">
        <v>32</v>
      </c>
      <c r="D37" s="1">
        <v>403</v>
      </c>
      <c r="E37" s="1">
        <v>56</v>
      </c>
      <c r="F37" s="1">
        <v>222</v>
      </c>
      <c r="G37" s="1">
        <v>0</v>
      </c>
      <c r="H37" s="1">
        <v>0</v>
      </c>
    </row>
    <row r="38" spans="1:8" x14ac:dyDescent="0.2">
      <c r="A38" s="1" t="s">
        <v>92</v>
      </c>
      <c r="B38" s="1">
        <v>2448</v>
      </c>
      <c r="C38" s="1">
        <v>824</v>
      </c>
      <c r="D38" s="1">
        <v>640</v>
      </c>
      <c r="E38" s="1">
        <v>454</v>
      </c>
      <c r="F38" s="1">
        <v>530</v>
      </c>
      <c r="G38" s="1">
        <v>0</v>
      </c>
      <c r="H38" s="1">
        <v>0</v>
      </c>
    </row>
    <row r="39" spans="1:8" x14ac:dyDescent="0.2">
      <c r="A39" s="1" t="s">
        <v>93</v>
      </c>
      <c r="B39" s="1">
        <v>3864</v>
      </c>
      <c r="C39" s="1">
        <v>437</v>
      </c>
      <c r="D39" s="1">
        <v>488</v>
      </c>
      <c r="E39" s="1">
        <v>2415</v>
      </c>
      <c r="F39" s="1">
        <v>524</v>
      </c>
      <c r="G39" s="1">
        <v>0</v>
      </c>
      <c r="H39" s="1">
        <v>0</v>
      </c>
    </row>
    <row r="40" spans="1:8" x14ac:dyDescent="0.2">
      <c r="A40" s="1" t="s">
        <v>94</v>
      </c>
      <c r="B40" s="1">
        <v>796</v>
      </c>
      <c r="C40" s="1">
        <v>126</v>
      </c>
      <c r="D40" s="1">
        <v>331</v>
      </c>
      <c r="E40" s="1">
        <v>219</v>
      </c>
      <c r="F40" s="1">
        <v>120</v>
      </c>
      <c r="G40" s="1">
        <v>0</v>
      </c>
      <c r="H40" s="1">
        <v>0</v>
      </c>
    </row>
    <row r="41" spans="1:8" x14ac:dyDescent="0.2">
      <c r="A41" s="1" t="s">
        <v>16</v>
      </c>
    </row>
    <row r="42" spans="1:8" x14ac:dyDescent="0.2">
      <c r="A42" s="1" t="s">
        <v>1</v>
      </c>
      <c r="B42" s="1">
        <v>126731</v>
      </c>
      <c r="C42" s="1">
        <v>24116</v>
      </c>
      <c r="D42" s="1">
        <v>30726</v>
      </c>
      <c r="E42" s="1">
        <v>56335</v>
      </c>
      <c r="F42" s="1">
        <v>15554</v>
      </c>
      <c r="G42" s="1">
        <v>0</v>
      </c>
      <c r="H42" s="1">
        <v>0</v>
      </c>
    </row>
    <row r="43" spans="1:8" x14ac:dyDescent="0.2">
      <c r="A43" s="1" t="s">
        <v>85</v>
      </c>
      <c r="B43" s="1">
        <v>125</v>
      </c>
      <c r="C43" s="1">
        <v>10</v>
      </c>
      <c r="D43" s="1">
        <v>101</v>
      </c>
      <c r="E43" s="1">
        <v>8</v>
      </c>
      <c r="F43" s="1">
        <v>6</v>
      </c>
      <c r="G43" s="1">
        <v>0</v>
      </c>
      <c r="H43" s="1">
        <v>0</v>
      </c>
    </row>
    <row r="44" spans="1:8" x14ac:dyDescent="0.2">
      <c r="A44" s="1" t="s">
        <v>86</v>
      </c>
      <c r="B44" s="1">
        <v>17049</v>
      </c>
      <c r="C44" s="1">
        <v>1001</v>
      </c>
      <c r="D44" s="1">
        <v>1438</v>
      </c>
      <c r="E44" s="1">
        <v>13025</v>
      </c>
      <c r="F44" s="1">
        <v>1585</v>
      </c>
      <c r="G44" s="1">
        <v>0</v>
      </c>
      <c r="H44" s="1">
        <v>0</v>
      </c>
    </row>
    <row r="45" spans="1:8" x14ac:dyDescent="0.2">
      <c r="A45" s="1" t="s">
        <v>87</v>
      </c>
      <c r="B45" s="1">
        <v>33164</v>
      </c>
      <c r="C45" s="1">
        <v>2915</v>
      </c>
      <c r="D45" s="1">
        <v>5855</v>
      </c>
      <c r="E45" s="1">
        <v>20301</v>
      </c>
      <c r="F45" s="1">
        <v>4093</v>
      </c>
      <c r="G45" s="1">
        <v>0</v>
      </c>
      <c r="H45" s="1">
        <v>0</v>
      </c>
    </row>
    <row r="46" spans="1:8" x14ac:dyDescent="0.2">
      <c r="A46" s="1" t="s">
        <v>88</v>
      </c>
      <c r="B46" s="1">
        <v>839</v>
      </c>
      <c r="C46" s="1">
        <v>324</v>
      </c>
      <c r="D46" s="1">
        <v>407</v>
      </c>
      <c r="E46" s="1">
        <v>65</v>
      </c>
      <c r="F46" s="1">
        <v>43</v>
      </c>
      <c r="G46" s="1">
        <v>0</v>
      </c>
      <c r="H46" s="1">
        <v>0</v>
      </c>
    </row>
    <row r="47" spans="1:8" x14ac:dyDescent="0.2">
      <c r="A47" s="1" t="s">
        <v>89</v>
      </c>
      <c r="B47" s="1">
        <v>61380</v>
      </c>
      <c r="C47" s="1">
        <v>16555</v>
      </c>
      <c r="D47" s="1">
        <v>19242</v>
      </c>
      <c r="E47" s="1">
        <v>18844</v>
      </c>
      <c r="F47" s="1">
        <v>6739</v>
      </c>
      <c r="G47" s="1">
        <v>0</v>
      </c>
      <c r="H47" s="1">
        <v>0</v>
      </c>
    </row>
    <row r="48" spans="1:8" x14ac:dyDescent="0.2">
      <c r="A48" s="1" t="s">
        <v>90</v>
      </c>
      <c r="B48" s="1">
        <v>7298</v>
      </c>
      <c r="C48" s="1">
        <v>1930</v>
      </c>
      <c r="D48" s="1">
        <v>2100</v>
      </c>
      <c r="E48" s="1">
        <v>1474</v>
      </c>
      <c r="F48" s="1">
        <v>1794</v>
      </c>
      <c r="G48" s="1">
        <v>0</v>
      </c>
      <c r="H48" s="1">
        <v>0</v>
      </c>
    </row>
    <row r="49" spans="1:8" x14ac:dyDescent="0.2">
      <c r="A49" s="1" t="s">
        <v>91</v>
      </c>
      <c r="B49" s="1">
        <v>575</v>
      </c>
      <c r="C49" s="1">
        <v>28</v>
      </c>
      <c r="D49" s="1">
        <v>302</v>
      </c>
      <c r="E49" s="1">
        <v>41</v>
      </c>
      <c r="F49" s="1">
        <v>204</v>
      </c>
      <c r="G49" s="1">
        <v>0</v>
      </c>
      <c r="H49" s="1">
        <v>0</v>
      </c>
    </row>
    <row r="50" spans="1:8" x14ac:dyDescent="0.2">
      <c r="A50" s="1" t="s">
        <v>92</v>
      </c>
      <c r="B50" s="1">
        <v>2272</v>
      </c>
      <c r="C50" s="1">
        <v>814</v>
      </c>
      <c r="D50" s="1">
        <v>621</v>
      </c>
      <c r="E50" s="1">
        <v>387</v>
      </c>
      <c r="F50" s="1">
        <v>450</v>
      </c>
      <c r="G50" s="1">
        <v>0</v>
      </c>
      <c r="H50" s="1">
        <v>0</v>
      </c>
    </row>
    <row r="51" spans="1:8" x14ac:dyDescent="0.2">
      <c r="A51" s="1" t="s">
        <v>93</v>
      </c>
      <c r="B51" s="1">
        <v>3245</v>
      </c>
      <c r="C51" s="1">
        <v>415</v>
      </c>
      <c r="D51" s="1">
        <v>376</v>
      </c>
      <c r="E51" s="1">
        <v>1942</v>
      </c>
      <c r="F51" s="1">
        <v>512</v>
      </c>
      <c r="G51" s="1">
        <v>0</v>
      </c>
      <c r="H51" s="1">
        <v>0</v>
      </c>
    </row>
    <row r="52" spans="1:8" x14ac:dyDescent="0.2">
      <c r="A52" s="1" t="s">
        <v>94</v>
      </c>
      <c r="B52" s="1">
        <v>784</v>
      </c>
      <c r="C52" s="1">
        <v>124</v>
      </c>
      <c r="D52" s="1">
        <v>284</v>
      </c>
      <c r="E52" s="1">
        <v>248</v>
      </c>
      <c r="F52" s="1">
        <v>128</v>
      </c>
      <c r="G52" s="1">
        <v>0</v>
      </c>
      <c r="H52" s="1">
        <v>0</v>
      </c>
    </row>
    <row r="53" spans="1:8" x14ac:dyDescent="0.2">
      <c r="A53" s="1" t="s">
        <v>17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5AF1-EB4C-4593-9FD3-4B5E46B5F963}">
  <dimension ref="A1:H47"/>
  <sheetViews>
    <sheetView view="pageBreakPreview" zoomScale="125" zoomScaleNormal="100" zoomScaleSheetLayoutView="125" workbookViewId="0">
      <selection activeCell="A15" sqref="A15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148</v>
      </c>
    </row>
    <row r="2" spans="1:8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12" t="s">
        <v>7</v>
      </c>
    </row>
    <row r="3" spans="1:8" x14ac:dyDescent="0.2">
      <c r="A3" s="1" t="s">
        <v>8</v>
      </c>
    </row>
    <row r="4" spans="1:8" x14ac:dyDescent="0.2">
      <c r="A4" s="1" t="s">
        <v>1</v>
      </c>
      <c r="B4" s="1">
        <v>212648</v>
      </c>
      <c r="C4" s="1">
        <v>39799</v>
      </c>
      <c r="D4" s="1">
        <v>53171</v>
      </c>
      <c r="E4" s="1">
        <v>93735</v>
      </c>
      <c r="F4" s="1">
        <v>25943</v>
      </c>
      <c r="G4" s="1">
        <v>0</v>
      </c>
      <c r="H4" s="1">
        <v>0</v>
      </c>
    </row>
    <row r="5" spans="1:8" x14ac:dyDescent="0.2">
      <c r="A5" s="1" t="s">
        <v>95</v>
      </c>
      <c r="B5" s="1">
        <v>26324</v>
      </c>
      <c r="C5" s="1">
        <v>4341</v>
      </c>
      <c r="D5" s="1">
        <v>9485</v>
      </c>
      <c r="E5" s="1">
        <v>9817</v>
      </c>
      <c r="F5" s="1">
        <v>2681</v>
      </c>
      <c r="G5" s="1">
        <v>0</v>
      </c>
      <c r="H5" s="1">
        <v>0</v>
      </c>
    </row>
    <row r="6" spans="1:8" x14ac:dyDescent="0.2">
      <c r="A6" s="1" t="s">
        <v>96</v>
      </c>
      <c r="B6" s="1">
        <v>186324</v>
      </c>
      <c r="C6" s="1">
        <v>35458</v>
      </c>
      <c r="D6" s="1">
        <v>43686</v>
      </c>
      <c r="E6" s="1">
        <v>83918</v>
      </c>
      <c r="F6" s="1">
        <v>23262</v>
      </c>
      <c r="G6" s="1">
        <v>0</v>
      </c>
      <c r="H6" s="1">
        <v>0</v>
      </c>
    </row>
    <row r="7" spans="1:8" x14ac:dyDescent="0.2">
      <c r="A7" s="1" t="s">
        <v>15</v>
      </c>
    </row>
    <row r="8" spans="1:8" x14ac:dyDescent="0.2">
      <c r="A8" s="1" t="s">
        <v>1</v>
      </c>
      <c r="B8" s="1">
        <v>105815</v>
      </c>
      <c r="C8" s="1">
        <v>19896</v>
      </c>
      <c r="D8" s="1">
        <v>27082</v>
      </c>
      <c r="E8" s="1">
        <v>45858</v>
      </c>
      <c r="F8" s="1">
        <v>12979</v>
      </c>
      <c r="G8" s="1">
        <v>0</v>
      </c>
      <c r="H8" s="1">
        <v>0</v>
      </c>
    </row>
    <row r="9" spans="1:8" x14ac:dyDescent="0.2">
      <c r="A9" s="1" t="s">
        <v>95</v>
      </c>
      <c r="B9" s="1">
        <v>14574</v>
      </c>
      <c r="C9" s="1">
        <v>2446</v>
      </c>
      <c r="D9" s="1">
        <v>5160</v>
      </c>
      <c r="E9" s="1">
        <v>5453</v>
      </c>
      <c r="F9" s="1">
        <v>1515</v>
      </c>
      <c r="G9" s="1">
        <v>0</v>
      </c>
      <c r="H9" s="1">
        <v>0</v>
      </c>
    </row>
    <row r="10" spans="1:8" x14ac:dyDescent="0.2">
      <c r="A10" s="1" t="s">
        <v>96</v>
      </c>
      <c r="B10" s="1">
        <v>91241</v>
      </c>
      <c r="C10" s="1">
        <v>17450</v>
      </c>
      <c r="D10" s="1">
        <v>21922</v>
      </c>
      <c r="E10" s="1">
        <v>40405</v>
      </c>
      <c r="F10" s="1">
        <v>11464</v>
      </c>
      <c r="G10" s="1">
        <v>0</v>
      </c>
      <c r="H10" s="1">
        <v>0</v>
      </c>
    </row>
    <row r="11" spans="1:8" x14ac:dyDescent="0.2">
      <c r="A11" s="1" t="s">
        <v>16</v>
      </c>
    </row>
    <row r="12" spans="1:8" x14ac:dyDescent="0.2">
      <c r="A12" s="1" t="s">
        <v>1</v>
      </c>
      <c r="B12" s="1">
        <v>106833</v>
      </c>
      <c r="C12" s="1">
        <v>19903</v>
      </c>
      <c r="D12" s="1">
        <v>26089</v>
      </c>
      <c r="E12" s="1">
        <v>47877</v>
      </c>
      <c r="F12" s="1">
        <v>12964</v>
      </c>
      <c r="G12" s="1">
        <v>0</v>
      </c>
      <c r="H12" s="1">
        <v>0</v>
      </c>
    </row>
    <row r="13" spans="1:8" x14ac:dyDescent="0.2">
      <c r="A13" s="1" t="s">
        <v>95</v>
      </c>
      <c r="B13" s="1">
        <v>11750</v>
      </c>
      <c r="C13" s="1">
        <v>1895</v>
      </c>
      <c r="D13" s="1">
        <v>4325</v>
      </c>
      <c r="E13" s="1">
        <v>4364</v>
      </c>
      <c r="F13" s="1">
        <v>1166</v>
      </c>
      <c r="G13" s="1">
        <v>0</v>
      </c>
      <c r="H13" s="1">
        <v>0</v>
      </c>
    </row>
    <row r="14" spans="1:8" x14ac:dyDescent="0.2">
      <c r="A14" s="1" t="s">
        <v>96</v>
      </c>
      <c r="B14" s="1">
        <v>95083</v>
      </c>
      <c r="C14" s="1">
        <v>18008</v>
      </c>
      <c r="D14" s="1">
        <v>21764</v>
      </c>
      <c r="E14" s="1">
        <v>43513</v>
      </c>
      <c r="F14" s="1">
        <v>11798</v>
      </c>
      <c r="G14" s="1">
        <v>0</v>
      </c>
      <c r="H14" s="1">
        <v>0</v>
      </c>
    </row>
    <row r="16" spans="1:8" x14ac:dyDescent="0.2">
      <c r="A16" s="1" t="s">
        <v>157</v>
      </c>
    </row>
    <row r="18" spans="1:8" x14ac:dyDescent="0.2">
      <c r="A18" s="1" t="s">
        <v>1</v>
      </c>
      <c r="B18" s="1">
        <v>212648</v>
      </c>
      <c r="C18" s="1">
        <v>39799</v>
      </c>
      <c r="D18" s="1">
        <v>53171</v>
      </c>
      <c r="E18" s="1">
        <v>93735</v>
      </c>
      <c r="F18" s="1">
        <v>25943</v>
      </c>
      <c r="G18" s="1">
        <v>0</v>
      </c>
      <c r="H18" s="1">
        <v>0</v>
      </c>
    </row>
    <row r="19" spans="1:8" x14ac:dyDescent="0.2">
      <c r="A19" s="1" t="s">
        <v>97</v>
      </c>
      <c r="B19" s="1">
        <v>128781</v>
      </c>
      <c r="C19" s="1">
        <v>25307</v>
      </c>
      <c r="D19" s="1">
        <v>22674</v>
      </c>
      <c r="E19" s="1">
        <v>63033</v>
      </c>
      <c r="F19" s="1">
        <v>17767</v>
      </c>
      <c r="G19" s="1">
        <v>0</v>
      </c>
      <c r="H19" s="1">
        <v>0</v>
      </c>
    </row>
    <row r="20" spans="1:8" x14ac:dyDescent="0.2">
      <c r="A20" s="1" t="s">
        <v>98</v>
      </c>
      <c r="B20" s="1">
        <v>69210</v>
      </c>
      <c r="C20" s="1">
        <v>12782</v>
      </c>
      <c r="D20" s="1">
        <v>22786</v>
      </c>
      <c r="E20" s="1">
        <v>26553</v>
      </c>
      <c r="F20" s="1">
        <v>7089</v>
      </c>
      <c r="G20" s="1">
        <v>0</v>
      </c>
      <c r="H20" s="1">
        <v>0</v>
      </c>
    </row>
    <row r="21" spans="1:8" x14ac:dyDescent="0.2">
      <c r="A21" s="1" t="s">
        <v>99</v>
      </c>
      <c r="B21" s="1">
        <v>11282</v>
      </c>
      <c r="C21" s="1">
        <v>1353</v>
      </c>
      <c r="D21" s="1">
        <v>5972</v>
      </c>
      <c r="E21" s="1">
        <v>3125</v>
      </c>
      <c r="F21" s="1">
        <v>832</v>
      </c>
      <c r="G21" s="1">
        <v>0</v>
      </c>
      <c r="H21" s="1">
        <v>0</v>
      </c>
    </row>
    <row r="22" spans="1:8" x14ac:dyDescent="0.2">
      <c r="A22" s="1" t="s">
        <v>100</v>
      </c>
      <c r="B22" s="1">
        <v>362</v>
      </c>
      <c r="C22" s="1">
        <v>30</v>
      </c>
      <c r="D22" s="1">
        <v>211</v>
      </c>
      <c r="E22" s="1">
        <v>86</v>
      </c>
      <c r="F22" s="1">
        <v>35</v>
      </c>
      <c r="G22" s="1">
        <v>0</v>
      </c>
      <c r="H22" s="1">
        <v>0</v>
      </c>
    </row>
    <row r="23" spans="1:8" x14ac:dyDescent="0.2">
      <c r="A23" s="1" t="s">
        <v>101</v>
      </c>
      <c r="B23" s="1">
        <v>1847</v>
      </c>
      <c r="C23" s="1">
        <v>252</v>
      </c>
      <c r="D23" s="1">
        <v>841</v>
      </c>
      <c r="E23" s="1">
        <v>625</v>
      </c>
      <c r="F23" s="1">
        <v>129</v>
      </c>
      <c r="G23" s="1">
        <v>0</v>
      </c>
      <c r="H23" s="1">
        <v>0</v>
      </c>
    </row>
    <row r="24" spans="1:8" x14ac:dyDescent="0.2">
      <c r="A24" s="1" t="s">
        <v>102</v>
      </c>
      <c r="B24" s="1">
        <v>536</v>
      </c>
      <c r="C24" s="1">
        <v>37</v>
      </c>
      <c r="D24" s="1">
        <v>307</v>
      </c>
      <c r="E24" s="1">
        <v>137</v>
      </c>
      <c r="F24" s="1">
        <v>55</v>
      </c>
      <c r="G24" s="1">
        <v>0</v>
      </c>
      <c r="H24" s="1">
        <v>0</v>
      </c>
    </row>
    <row r="25" spans="1:8" x14ac:dyDescent="0.2">
      <c r="A25" s="1" t="s">
        <v>103</v>
      </c>
      <c r="B25" s="1">
        <v>349</v>
      </c>
      <c r="C25" s="1">
        <v>20</v>
      </c>
      <c r="D25" s="1">
        <v>185</v>
      </c>
      <c r="E25" s="1">
        <v>132</v>
      </c>
      <c r="F25" s="1">
        <v>12</v>
      </c>
      <c r="G25" s="1">
        <v>0</v>
      </c>
      <c r="H25" s="1">
        <v>0</v>
      </c>
    </row>
    <row r="26" spans="1:8" x14ac:dyDescent="0.2">
      <c r="A26" s="1" t="s">
        <v>94</v>
      </c>
      <c r="B26" s="1">
        <v>281</v>
      </c>
      <c r="C26" s="1">
        <v>18</v>
      </c>
      <c r="D26" s="1">
        <v>195</v>
      </c>
      <c r="E26" s="1">
        <v>44</v>
      </c>
      <c r="F26" s="1">
        <v>24</v>
      </c>
      <c r="G26" s="1">
        <v>0</v>
      </c>
      <c r="H26" s="1">
        <v>0</v>
      </c>
    </row>
    <row r="27" spans="1:8" x14ac:dyDescent="0.2">
      <c r="A27" s="1" t="s">
        <v>15</v>
      </c>
    </row>
    <row r="28" spans="1:8" x14ac:dyDescent="0.2">
      <c r="A28" s="1" t="s">
        <v>1</v>
      </c>
      <c r="B28" s="1">
        <v>105815</v>
      </c>
      <c r="C28" s="1">
        <v>19896</v>
      </c>
      <c r="D28" s="1">
        <v>27082</v>
      </c>
      <c r="E28" s="1">
        <v>45858</v>
      </c>
      <c r="F28" s="1">
        <v>12979</v>
      </c>
      <c r="G28" s="1">
        <v>0</v>
      </c>
      <c r="H28" s="1">
        <v>0</v>
      </c>
    </row>
    <row r="29" spans="1:8" x14ac:dyDescent="0.2">
      <c r="A29" s="1" t="s">
        <v>97</v>
      </c>
      <c r="B29" s="1">
        <v>57603</v>
      </c>
      <c r="C29" s="1">
        <v>11378</v>
      </c>
      <c r="D29" s="1">
        <v>10228</v>
      </c>
      <c r="E29" s="1">
        <v>27828</v>
      </c>
      <c r="F29" s="1">
        <v>8169</v>
      </c>
      <c r="G29" s="1">
        <v>0</v>
      </c>
      <c r="H29" s="1">
        <v>0</v>
      </c>
    </row>
    <row r="30" spans="1:8" x14ac:dyDescent="0.2">
      <c r="A30" s="1" t="s">
        <v>98</v>
      </c>
      <c r="B30" s="1">
        <v>38606</v>
      </c>
      <c r="C30" s="1">
        <v>7324</v>
      </c>
      <c r="D30" s="1">
        <v>11947</v>
      </c>
      <c r="E30" s="1">
        <v>15300</v>
      </c>
      <c r="F30" s="1">
        <v>4035</v>
      </c>
      <c r="G30" s="1">
        <v>0</v>
      </c>
      <c r="H30" s="1">
        <v>0</v>
      </c>
    </row>
    <row r="31" spans="1:8" x14ac:dyDescent="0.2">
      <c r="A31" s="1" t="s">
        <v>99</v>
      </c>
      <c r="B31" s="1">
        <v>7250</v>
      </c>
      <c r="C31" s="1">
        <v>937</v>
      </c>
      <c r="D31" s="1">
        <v>3747</v>
      </c>
      <c r="E31" s="1">
        <v>1983</v>
      </c>
      <c r="F31" s="1">
        <v>583</v>
      </c>
      <c r="G31" s="1">
        <v>0</v>
      </c>
      <c r="H31" s="1">
        <v>0</v>
      </c>
    </row>
    <row r="32" spans="1:8" x14ac:dyDescent="0.2">
      <c r="A32" s="1" t="s">
        <v>100</v>
      </c>
      <c r="B32" s="1">
        <v>296</v>
      </c>
      <c r="C32" s="1">
        <v>25</v>
      </c>
      <c r="D32" s="1">
        <v>172</v>
      </c>
      <c r="E32" s="1">
        <v>72</v>
      </c>
      <c r="F32" s="1">
        <v>27</v>
      </c>
      <c r="G32" s="1">
        <v>0</v>
      </c>
      <c r="H32" s="1">
        <v>0</v>
      </c>
    </row>
    <row r="33" spans="1:8" x14ac:dyDescent="0.2">
      <c r="A33" s="1" t="s">
        <v>101</v>
      </c>
      <c r="B33" s="1">
        <v>1249</v>
      </c>
      <c r="C33" s="1">
        <v>183</v>
      </c>
      <c r="D33" s="1">
        <v>529</v>
      </c>
      <c r="E33" s="1">
        <v>433</v>
      </c>
      <c r="F33" s="1">
        <v>104</v>
      </c>
      <c r="G33" s="1">
        <v>0</v>
      </c>
      <c r="H33" s="1">
        <v>0</v>
      </c>
    </row>
    <row r="34" spans="1:8" x14ac:dyDescent="0.2">
      <c r="A34" s="1" t="s">
        <v>102</v>
      </c>
      <c r="B34" s="1">
        <v>457</v>
      </c>
      <c r="C34" s="1">
        <v>33</v>
      </c>
      <c r="D34" s="1">
        <v>266</v>
      </c>
      <c r="E34" s="1">
        <v>117</v>
      </c>
      <c r="F34" s="1">
        <v>41</v>
      </c>
      <c r="G34" s="1">
        <v>0</v>
      </c>
      <c r="H34" s="1">
        <v>0</v>
      </c>
    </row>
    <row r="35" spans="1:8" x14ac:dyDescent="0.2">
      <c r="A35" s="1" t="s">
        <v>103</v>
      </c>
      <c r="B35" s="1">
        <v>211</v>
      </c>
      <c r="C35" s="1">
        <v>8</v>
      </c>
      <c r="D35" s="1">
        <v>91</v>
      </c>
      <c r="E35" s="1">
        <v>105</v>
      </c>
      <c r="F35" s="1">
        <v>7</v>
      </c>
      <c r="G35" s="1">
        <v>0</v>
      </c>
      <c r="H35" s="1">
        <v>0</v>
      </c>
    </row>
    <row r="36" spans="1:8" x14ac:dyDescent="0.2">
      <c r="A36" s="1" t="s">
        <v>94</v>
      </c>
      <c r="B36" s="1">
        <v>143</v>
      </c>
      <c r="C36" s="1">
        <v>8</v>
      </c>
      <c r="D36" s="1">
        <v>102</v>
      </c>
      <c r="E36" s="1">
        <v>20</v>
      </c>
      <c r="F36" s="1">
        <v>13</v>
      </c>
      <c r="G36" s="1">
        <v>0</v>
      </c>
      <c r="H36" s="1">
        <v>0</v>
      </c>
    </row>
    <row r="37" spans="1:8" x14ac:dyDescent="0.2">
      <c r="A37" s="1" t="s">
        <v>16</v>
      </c>
    </row>
    <row r="38" spans="1:8" x14ac:dyDescent="0.2">
      <c r="A38" s="1" t="s">
        <v>1</v>
      </c>
      <c r="B38" s="1">
        <v>106833</v>
      </c>
      <c r="C38" s="1">
        <v>19903</v>
      </c>
      <c r="D38" s="1">
        <v>26089</v>
      </c>
      <c r="E38" s="1">
        <v>47877</v>
      </c>
      <c r="F38" s="1">
        <v>12964</v>
      </c>
      <c r="G38" s="1">
        <v>0</v>
      </c>
      <c r="H38" s="1">
        <v>0</v>
      </c>
    </row>
    <row r="39" spans="1:8" x14ac:dyDescent="0.2">
      <c r="A39" s="1" t="s">
        <v>97</v>
      </c>
      <c r="B39" s="1">
        <v>71178</v>
      </c>
      <c r="C39" s="1">
        <v>13929</v>
      </c>
      <c r="D39" s="1">
        <v>12446</v>
      </c>
      <c r="E39" s="1">
        <v>35205</v>
      </c>
      <c r="F39" s="1">
        <v>9598</v>
      </c>
      <c r="G39" s="1">
        <v>0</v>
      </c>
      <c r="H39" s="1">
        <v>0</v>
      </c>
    </row>
    <row r="40" spans="1:8" x14ac:dyDescent="0.2">
      <c r="A40" s="1" t="s">
        <v>98</v>
      </c>
      <c r="B40" s="1">
        <v>30604</v>
      </c>
      <c r="C40" s="1">
        <v>5458</v>
      </c>
      <c r="D40" s="1">
        <v>10839</v>
      </c>
      <c r="E40" s="1">
        <v>11253</v>
      </c>
      <c r="F40" s="1">
        <v>3054</v>
      </c>
      <c r="G40" s="1">
        <v>0</v>
      </c>
      <c r="H40" s="1">
        <v>0</v>
      </c>
    </row>
    <row r="41" spans="1:8" x14ac:dyDescent="0.2">
      <c r="A41" s="1" t="s">
        <v>99</v>
      </c>
      <c r="B41" s="1">
        <v>4032</v>
      </c>
      <c r="C41" s="1">
        <v>416</v>
      </c>
      <c r="D41" s="1">
        <v>2225</v>
      </c>
      <c r="E41" s="1">
        <v>1142</v>
      </c>
      <c r="F41" s="1">
        <v>249</v>
      </c>
      <c r="G41" s="1">
        <v>0</v>
      </c>
      <c r="H41" s="1">
        <v>0</v>
      </c>
    </row>
    <row r="42" spans="1:8" x14ac:dyDescent="0.2">
      <c r="A42" s="1" t="s">
        <v>100</v>
      </c>
      <c r="B42" s="1">
        <v>66</v>
      </c>
      <c r="C42" s="1">
        <v>5</v>
      </c>
      <c r="D42" s="1">
        <v>39</v>
      </c>
      <c r="E42" s="1">
        <v>14</v>
      </c>
      <c r="F42" s="1">
        <v>8</v>
      </c>
      <c r="G42" s="1">
        <v>0</v>
      </c>
      <c r="H42" s="1">
        <v>0</v>
      </c>
    </row>
    <row r="43" spans="1:8" x14ac:dyDescent="0.2">
      <c r="A43" s="1" t="s">
        <v>101</v>
      </c>
      <c r="B43" s="1">
        <v>598</v>
      </c>
      <c r="C43" s="1">
        <v>69</v>
      </c>
      <c r="D43" s="1">
        <v>312</v>
      </c>
      <c r="E43" s="1">
        <v>192</v>
      </c>
      <c r="F43" s="1">
        <v>25</v>
      </c>
      <c r="G43" s="1">
        <v>0</v>
      </c>
      <c r="H43" s="1">
        <v>0</v>
      </c>
    </row>
    <row r="44" spans="1:8" x14ac:dyDescent="0.2">
      <c r="A44" s="1" t="s">
        <v>102</v>
      </c>
      <c r="B44" s="1">
        <v>79</v>
      </c>
      <c r="C44" s="1">
        <v>4</v>
      </c>
      <c r="D44" s="1">
        <v>41</v>
      </c>
      <c r="E44" s="1">
        <v>20</v>
      </c>
      <c r="F44" s="1">
        <v>14</v>
      </c>
      <c r="G44" s="1">
        <v>0</v>
      </c>
      <c r="H44" s="1">
        <v>0</v>
      </c>
    </row>
    <row r="45" spans="1:8" x14ac:dyDescent="0.2">
      <c r="A45" s="1" t="s">
        <v>103</v>
      </c>
      <c r="B45" s="1">
        <v>138</v>
      </c>
      <c r="C45" s="1">
        <v>12</v>
      </c>
      <c r="D45" s="1">
        <v>94</v>
      </c>
      <c r="E45" s="1">
        <v>27</v>
      </c>
      <c r="F45" s="1">
        <v>5</v>
      </c>
      <c r="G45" s="1">
        <v>0</v>
      </c>
      <c r="H45" s="1">
        <v>0</v>
      </c>
    </row>
    <row r="46" spans="1:8" x14ac:dyDescent="0.2">
      <c r="A46" s="1" t="s">
        <v>94</v>
      </c>
      <c r="B46" s="1">
        <v>138</v>
      </c>
      <c r="C46" s="1">
        <v>10</v>
      </c>
      <c r="D46" s="1">
        <v>93</v>
      </c>
      <c r="E46" s="1">
        <v>24</v>
      </c>
      <c r="F46" s="1">
        <v>11</v>
      </c>
      <c r="G46" s="1">
        <v>0</v>
      </c>
      <c r="H46" s="1">
        <v>0</v>
      </c>
    </row>
    <row r="47" spans="1:8" x14ac:dyDescent="0.2">
      <c r="A47" s="1" t="s">
        <v>17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85791-D4FE-4DF9-807A-403DD6FCF772}">
  <dimension ref="A1:H54"/>
  <sheetViews>
    <sheetView view="pageBreakPreview" topLeftCell="A7" zoomScaleNormal="100" zoomScaleSheetLayoutView="100" workbookViewId="0">
      <selection activeCell="A15" activeCellId="2" sqref="A15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149</v>
      </c>
    </row>
    <row r="2" spans="1:8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12" t="s">
        <v>7</v>
      </c>
    </row>
    <row r="3" spans="1:8" x14ac:dyDescent="0.2">
      <c r="A3" s="1" t="s">
        <v>158</v>
      </c>
    </row>
    <row r="4" spans="1:8" x14ac:dyDescent="0.2">
      <c r="A4" s="1" t="s">
        <v>1</v>
      </c>
      <c r="B4" s="1">
        <v>175634</v>
      </c>
      <c r="C4" s="1">
        <v>32326</v>
      </c>
      <c r="D4" s="1">
        <v>44014</v>
      </c>
      <c r="E4" s="1">
        <v>78118</v>
      </c>
      <c r="F4" s="1">
        <v>21176</v>
      </c>
      <c r="G4" s="1">
        <v>0</v>
      </c>
      <c r="H4" s="1">
        <v>0</v>
      </c>
    </row>
    <row r="5" spans="1:8" x14ac:dyDescent="0.2">
      <c r="A5" s="1" t="s">
        <v>104</v>
      </c>
      <c r="B5" s="1">
        <v>56602</v>
      </c>
      <c r="C5" s="1">
        <v>9629</v>
      </c>
      <c r="D5" s="1">
        <v>21695</v>
      </c>
      <c r="E5" s="1">
        <v>19289</v>
      </c>
      <c r="F5" s="1">
        <v>5989</v>
      </c>
      <c r="G5" s="1">
        <v>0</v>
      </c>
      <c r="H5" s="1">
        <v>0</v>
      </c>
    </row>
    <row r="6" spans="1:8" x14ac:dyDescent="0.2">
      <c r="A6" s="1" t="s">
        <v>105</v>
      </c>
      <c r="B6" s="1">
        <v>119032</v>
      </c>
      <c r="C6" s="1">
        <v>22697</v>
      </c>
      <c r="D6" s="1">
        <v>22319</v>
      </c>
      <c r="E6" s="1">
        <v>58829</v>
      </c>
      <c r="F6" s="1">
        <v>15187</v>
      </c>
      <c r="G6" s="1">
        <v>0</v>
      </c>
      <c r="H6" s="1">
        <v>0</v>
      </c>
    </row>
    <row r="7" spans="1:8" x14ac:dyDescent="0.2">
      <c r="A7" s="1" t="s">
        <v>15</v>
      </c>
    </row>
    <row r="8" spans="1:8" x14ac:dyDescent="0.2">
      <c r="A8" s="1" t="s">
        <v>1</v>
      </c>
      <c r="B8" s="1">
        <v>86490</v>
      </c>
      <c r="C8" s="1">
        <v>16029</v>
      </c>
      <c r="D8" s="1">
        <v>22278</v>
      </c>
      <c r="E8" s="1">
        <v>37734</v>
      </c>
      <c r="F8" s="1">
        <v>10449</v>
      </c>
      <c r="G8" s="1">
        <v>0</v>
      </c>
      <c r="H8" s="1">
        <v>0</v>
      </c>
    </row>
    <row r="9" spans="1:8" x14ac:dyDescent="0.2">
      <c r="A9" s="1" t="s">
        <v>104</v>
      </c>
      <c r="B9" s="1">
        <v>33604</v>
      </c>
      <c r="C9" s="1">
        <v>5931</v>
      </c>
      <c r="D9" s="1">
        <v>12411</v>
      </c>
      <c r="E9" s="1">
        <v>11550</v>
      </c>
      <c r="F9" s="1">
        <v>3712</v>
      </c>
      <c r="G9" s="1">
        <v>0</v>
      </c>
      <c r="H9" s="1">
        <v>0</v>
      </c>
    </row>
    <row r="10" spans="1:8" x14ac:dyDescent="0.2">
      <c r="A10" s="1" t="s">
        <v>105</v>
      </c>
      <c r="B10" s="1">
        <v>52886</v>
      </c>
      <c r="C10" s="1">
        <v>10098</v>
      </c>
      <c r="D10" s="1">
        <v>9867</v>
      </c>
      <c r="E10" s="1">
        <v>26184</v>
      </c>
      <c r="F10" s="1">
        <v>6737</v>
      </c>
      <c r="G10" s="1">
        <v>0</v>
      </c>
      <c r="H10" s="1">
        <v>0</v>
      </c>
    </row>
    <row r="11" spans="1:8" x14ac:dyDescent="0.2">
      <c r="A11" s="1" t="s">
        <v>16</v>
      </c>
    </row>
    <row r="12" spans="1:8" x14ac:dyDescent="0.2">
      <c r="A12" s="1" t="s">
        <v>1</v>
      </c>
      <c r="B12" s="1">
        <v>89144</v>
      </c>
      <c r="C12" s="1">
        <v>16297</v>
      </c>
      <c r="D12" s="1">
        <v>21736</v>
      </c>
      <c r="E12" s="1">
        <v>40384</v>
      </c>
      <c r="F12" s="1">
        <v>10727</v>
      </c>
      <c r="G12" s="1">
        <v>0</v>
      </c>
      <c r="H12" s="1">
        <v>0</v>
      </c>
    </row>
    <row r="13" spans="1:8" x14ac:dyDescent="0.2">
      <c r="A13" s="1" t="s">
        <v>104</v>
      </c>
      <c r="B13" s="1">
        <v>22998</v>
      </c>
      <c r="C13" s="1">
        <v>3698</v>
      </c>
      <c r="D13" s="1">
        <v>9284</v>
      </c>
      <c r="E13" s="1">
        <v>7739</v>
      </c>
      <c r="F13" s="1">
        <v>2277</v>
      </c>
      <c r="G13" s="1">
        <v>0</v>
      </c>
      <c r="H13" s="1">
        <v>0</v>
      </c>
    </row>
    <row r="14" spans="1:8" x14ac:dyDescent="0.2">
      <c r="A14" s="1" t="s">
        <v>105</v>
      </c>
      <c r="B14" s="1">
        <v>66146</v>
      </c>
      <c r="C14" s="1">
        <v>12599</v>
      </c>
      <c r="D14" s="1">
        <v>12452</v>
      </c>
      <c r="E14" s="1">
        <v>32645</v>
      </c>
      <c r="F14" s="1">
        <v>8450</v>
      </c>
      <c r="G14" s="1">
        <v>0</v>
      </c>
      <c r="H14" s="1">
        <v>0</v>
      </c>
    </row>
    <row r="16" spans="1:8" x14ac:dyDescent="0.2">
      <c r="A16" s="1" t="s">
        <v>159</v>
      </c>
    </row>
    <row r="17" spans="1:8" x14ac:dyDescent="0.2">
      <c r="A17" s="1" t="s">
        <v>1</v>
      </c>
      <c r="B17" s="1">
        <v>175633</v>
      </c>
      <c r="C17" s="1">
        <v>32326</v>
      </c>
      <c r="D17" s="1">
        <v>44013</v>
      </c>
      <c r="E17" s="1">
        <v>78118</v>
      </c>
      <c r="F17" s="1">
        <v>21176</v>
      </c>
      <c r="G17" s="1">
        <v>0</v>
      </c>
      <c r="H17" s="1">
        <v>0</v>
      </c>
    </row>
    <row r="18" spans="1:8" x14ac:dyDescent="0.2">
      <c r="A18" s="1" t="s">
        <v>106</v>
      </c>
      <c r="B18" s="1">
        <v>70011</v>
      </c>
      <c r="C18" s="1">
        <v>11958</v>
      </c>
      <c r="D18" s="1">
        <v>25226</v>
      </c>
      <c r="E18" s="1">
        <v>24664</v>
      </c>
      <c r="F18" s="1">
        <v>8163</v>
      </c>
      <c r="G18" s="1">
        <v>0</v>
      </c>
      <c r="H18" s="1">
        <v>0</v>
      </c>
    </row>
    <row r="19" spans="1:8" x14ac:dyDescent="0.2">
      <c r="A19" s="1" t="s">
        <v>107</v>
      </c>
      <c r="B19" s="1">
        <v>105622</v>
      </c>
      <c r="C19" s="1">
        <v>20368</v>
      </c>
      <c r="D19" s="1">
        <v>18787</v>
      </c>
      <c r="E19" s="1">
        <v>53454</v>
      </c>
      <c r="F19" s="1">
        <v>13013</v>
      </c>
      <c r="G19" s="1">
        <v>0</v>
      </c>
      <c r="H19" s="1">
        <v>0</v>
      </c>
    </row>
    <row r="20" spans="1:8" x14ac:dyDescent="0.2">
      <c r="A20" s="1" t="s">
        <v>15</v>
      </c>
    </row>
    <row r="21" spans="1:8" x14ac:dyDescent="0.2">
      <c r="A21" s="1" t="s">
        <v>1</v>
      </c>
      <c r="B21" s="1">
        <v>86489</v>
      </c>
      <c r="C21" s="1">
        <v>16029</v>
      </c>
      <c r="D21" s="1">
        <v>22277</v>
      </c>
      <c r="E21" s="1">
        <v>37734</v>
      </c>
      <c r="F21" s="1">
        <v>10449</v>
      </c>
      <c r="G21" s="1">
        <v>0</v>
      </c>
      <c r="H21" s="1">
        <v>0</v>
      </c>
    </row>
    <row r="22" spans="1:8" x14ac:dyDescent="0.2">
      <c r="A22" s="1" t="s">
        <v>106</v>
      </c>
      <c r="B22" s="1">
        <v>41186</v>
      </c>
      <c r="C22" s="1">
        <v>7309</v>
      </c>
      <c r="D22" s="1">
        <v>14267</v>
      </c>
      <c r="E22" s="1">
        <v>14762</v>
      </c>
      <c r="F22" s="1">
        <v>4848</v>
      </c>
      <c r="G22" s="1">
        <v>0</v>
      </c>
      <c r="H22" s="1">
        <v>0</v>
      </c>
    </row>
    <row r="23" spans="1:8" x14ac:dyDescent="0.2">
      <c r="A23" s="1" t="s">
        <v>107</v>
      </c>
      <c r="B23" s="1">
        <v>45303</v>
      </c>
      <c r="C23" s="1">
        <v>8720</v>
      </c>
      <c r="D23" s="1">
        <v>8010</v>
      </c>
      <c r="E23" s="1">
        <v>22972</v>
      </c>
      <c r="F23" s="1">
        <v>5601</v>
      </c>
      <c r="G23" s="1">
        <v>0</v>
      </c>
      <c r="H23" s="1">
        <v>0</v>
      </c>
    </row>
    <row r="24" spans="1:8" x14ac:dyDescent="0.2">
      <c r="A24" s="1" t="s">
        <v>16</v>
      </c>
    </row>
    <row r="25" spans="1:8" x14ac:dyDescent="0.2">
      <c r="A25" s="1" t="s">
        <v>1</v>
      </c>
      <c r="B25" s="1">
        <v>89144</v>
      </c>
      <c r="C25" s="1">
        <v>16297</v>
      </c>
      <c r="D25" s="1">
        <v>21736</v>
      </c>
      <c r="E25" s="1">
        <v>40384</v>
      </c>
      <c r="F25" s="1">
        <v>10727</v>
      </c>
      <c r="G25" s="1">
        <v>0</v>
      </c>
      <c r="H25" s="1">
        <v>0</v>
      </c>
    </row>
    <row r="26" spans="1:8" x14ac:dyDescent="0.2">
      <c r="A26" s="1" t="s">
        <v>106</v>
      </c>
      <c r="B26" s="1">
        <v>28825</v>
      </c>
      <c r="C26" s="1">
        <v>4649</v>
      </c>
      <c r="D26" s="1">
        <v>10959</v>
      </c>
      <c r="E26" s="1">
        <v>9902</v>
      </c>
      <c r="F26" s="1">
        <v>3315</v>
      </c>
      <c r="G26" s="1">
        <v>0</v>
      </c>
      <c r="H26" s="1">
        <v>0</v>
      </c>
    </row>
    <row r="27" spans="1:8" x14ac:dyDescent="0.2">
      <c r="A27" s="1" t="s">
        <v>107</v>
      </c>
      <c r="B27" s="1">
        <v>60319</v>
      </c>
      <c r="C27" s="1">
        <v>11648</v>
      </c>
      <c r="D27" s="1">
        <v>10777</v>
      </c>
      <c r="E27" s="1">
        <v>30482</v>
      </c>
      <c r="F27" s="1">
        <v>7412</v>
      </c>
      <c r="G27" s="1">
        <v>0</v>
      </c>
      <c r="H27" s="1">
        <v>0</v>
      </c>
    </row>
    <row r="29" spans="1:8" x14ac:dyDescent="0.2">
      <c r="A29" s="1" t="s">
        <v>160</v>
      </c>
    </row>
    <row r="30" spans="1:8" x14ac:dyDescent="0.2">
      <c r="A30" s="1" t="s">
        <v>1</v>
      </c>
      <c r="B30" s="1">
        <v>175633</v>
      </c>
      <c r="C30" s="1">
        <v>32326</v>
      </c>
      <c r="D30" s="1">
        <v>44013</v>
      </c>
      <c r="E30" s="1">
        <v>78118</v>
      </c>
      <c r="F30" s="1">
        <v>21176</v>
      </c>
      <c r="G30" s="1">
        <v>0</v>
      </c>
      <c r="H30" s="1">
        <v>0</v>
      </c>
    </row>
    <row r="31" spans="1:8" x14ac:dyDescent="0.2">
      <c r="A31" s="1" t="s">
        <v>108</v>
      </c>
      <c r="B31" s="1">
        <v>1807</v>
      </c>
      <c r="C31" s="1">
        <v>200</v>
      </c>
      <c r="D31" s="1">
        <v>866</v>
      </c>
      <c r="E31" s="1">
        <v>548</v>
      </c>
      <c r="F31" s="1">
        <v>193</v>
      </c>
      <c r="G31" s="1">
        <v>0</v>
      </c>
      <c r="H31" s="1">
        <v>0</v>
      </c>
    </row>
    <row r="32" spans="1:8" x14ac:dyDescent="0.2">
      <c r="A32" s="1" t="s">
        <v>109</v>
      </c>
      <c r="B32" s="1">
        <v>173826</v>
      </c>
      <c r="C32" s="1">
        <v>32126</v>
      </c>
      <c r="D32" s="1">
        <v>43147</v>
      </c>
      <c r="E32" s="1">
        <v>77570</v>
      </c>
      <c r="F32" s="1">
        <v>20983</v>
      </c>
      <c r="G32" s="1">
        <v>0</v>
      </c>
      <c r="H32" s="1">
        <v>0</v>
      </c>
    </row>
    <row r="33" spans="1:8" x14ac:dyDescent="0.2">
      <c r="A33" s="1" t="s">
        <v>15</v>
      </c>
    </row>
    <row r="34" spans="1:8" x14ac:dyDescent="0.2">
      <c r="A34" s="1" t="s">
        <v>1</v>
      </c>
      <c r="B34" s="1">
        <v>86490</v>
      </c>
      <c r="C34" s="1">
        <v>16029</v>
      </c>
      <c r="D34" s="1">
        <v>22278</v>
      </c>
      <c r="E34" s="1">
        <v>37734</v>
      </c>
      <c r="F34" s="1">
        <v>10449</v>
      </c>
      <c r="G34" s="1">
        <v>0</v>
      </c>
      <c r="H34" s="1">
        <v>0</v>
      </c>
    </row>
    <row r="35" spans="1:8" x14ac:dyDescent="0.2">
      <c r="A35" s="1" t="s">
        <v>108</v>
      </c>
      <c r="B35" s="1">
        <v>1149</v>
      </c>
      <c r="C35" s="1">
        <v>134</v>
      </c>
      <c r="D35" s="1">
        <v>567</v>
      </c>
      <c r="E35" s="1">
        <v>339</v>
      </c>
      <c r="F35" s="1">
        <v>109</v>
      </c>
      <c r="G35" s="1">
        <v>0</v>
      </c>
      <c r="H35" s="1">
        <v>0</v>
      </c>
    </row>
    <row r="36" spans="1:8" x14ac:dyDescent="0.2">
      <c r="A36" s="1" t="s">
        <v>109</v>
      </c>
      <c r="B36" s="1">
        <v>85341</v>
      </c>
      <c r="C36" s="1">
        <v>15895</v>
      </c>
      <c r="D36" s="1">
        <v>21711</v>
      </c>
      <c r="E36" s="1">
        <v>37395</v>
      </c>
      <c r="F36" s="1">
        <v>10340</v>
      </c>
      <c r="G36" s="1">
        <v>0</v>
      </c>
      <c r="H36" s="1">
        <v>0</v>
      </c>
    </row>
    <row r="37" spans="1:8" x14ac:dyDescent="0.2">
      <c r="A37" s="1" t="s">
        <v>16</v>
      </c>
    </row>
    <row r="38" spans="1:8" x14ac:dyDescent="0.2">
      <c r="A38" s="1" t="s">
        <v>1</v>
      </c>
      <c r="B38" s="1">
        <v>89143</v>
      </c>
      <c r="C38" s="1">
        <v>16297</v>
      </c>
      <c r="D38" s="1">
        <v>21735</v>
      </c>
      <c r="E38" s="1">
        <v>40384</v>
      </c>
      <c r="F38" s="1">
        <v>10727</v>
      </c>
      <c r="G38" s="1">
        <v>0</v>
      </c>
      <c r="H38" s="1">
        <v>0</v>
      </c>
    </row>
    <row r="39" spans="1:8" x14ac:dyDescent="0.2">
      <c r="A39" s="1" t="s">
        <v>108</v>
      </c>
      <c r="B39" s="1">
        <v>658</v>
      </c>
      <c r="C39" s="1">
        <v>66</v>
      </c>
      <c r="D39" s="1">
        <v>299</v>
      </c>
      <c r="E39" s="1">
        <v>209</v>
      </c>
      <c r="F39" s="1">
        <v>84</v>
      </c>
      <c r="G39" s="1">
        <v>0</v>
      </c>
      <c r="H39" s="1">
        <v>0</v>
      </c>
    </row>
    <row r="40" spans="1:8" x14ac:dyDescent="0.2">
      <c r="A40" s="1" t="s">
        <v>109</v>
      </c>
      <c r="B40" s="1">
        <v>88485</v>
      </c>
      <c r="C40" s="1">
        <v>16231</v>
      </c>
      <c r="D40" s="1">
        <v>21436</v>
      </c>
      <c r="E40" s="1">
        <v>40175</v>
      </c>
      <c r="F40" s="1">
        <v>10643</v>
      </c>
      <c r="G40" s="1">
        <v>0</v>
      </c>
      <c r="H40" s="1">
        <v>0</v>
      </c>
    </row>
    <row r="42" spans="1:8" x14ac:dyDescent="0.2">
      <c r="A42" s="1" t="s">
        <v>161</v>
      </c>
    </row>
    <row r="43" spans="1:8" x14ac:dyDescent="0.2">
      <c r="A43" s="1" t="s">
        <v>1</v>
      </c>
      <c r="B43" s="1">
        <v>175632</v>
      </c>
      <c r="C43" s="1">
        <v>32326</v>
      </c>
      <c r="D43" s="1">
        <v>44013</v>
      </c>
      <c r="E43" s="1">
        <v>78118</v>
      </c>
      <c r="F43" s="1">
        <v>21175</v>
      </c>
      <c r="G43" s="1">
        <v>0</v>
      </c>
      <c r="H43" s="1">
        <v>0</v>
      </c>
    </row>
    <row r="44" spans="1:8" x14ac:dyDescent="0.2">
      <c r="A44" s="1" t="s">
        <v>110</v>
      </c>
      <c r="B44" s="1">
        <v>53097</v>
      </c>
      <c r="C44" s="1">
        <v>7102</v>
      </c>
      <c r="D44" s="1">
        <v>14636</v>
      </c>
      <c r="E44" s="1">
        <v>19385</v>
      </c>
      <c r="F44" s="1">
        <v>11974</v>
      </c>
      <c r="G44" s="1">
        <v>0</v>
      </c>
      <c r="H44" s="1">
        <v>0</v>
      </c>
    </row>
    <row r="45" spans="1:8" x14ac:dyDescent="0.2">
      <c r="A45" s="1" t="s">
        <v>111</v>
      </c>
      <c r="B45" s="1">
        <v>122535</v>
      </c>
      <c r="C45" s="1">
        <v>25224</v>
      </c>
      <c r="D45" s="1">
        <v>29377</v>
      </c>
      <c r="E45" s="1">
        <v>58733</v>
      </c>
      <c r="F45" s="1">
        <v>9201</v>
      </c>
      <c r="G45" s="1">
        <v>0</v>
      </c>
      <c r="H45" s="1">
        <v>0</v>
      </c>
    </row>
    <row r="46" spans="1:8" x14ac:dyDescent="0.2">
      <c r="A46" s="1" t="s">
        <v>15</v>
      </c>
    </row>
    <row r="47" spans="1:8" x14ac:dyDescent="0.2">
      <c r="A47" s="1" t="s">
        <v>1</v>
      </c>
      <c r="B47" s="1">
        <v>86489</v>
      </c>
      <c r="C47" s="1">
        <v>16029</v>
      </c>
      <c r="D47" s="1">
        <v>22277</v>
      </c>
      <c r="E47" s="1">
        <v>37734</v>
      </c>
      <c r="F47" s="1">
        <v>10449</v>
      </c>
      <c r="G47" s="1">
        <v>0</v>
      </c>
      <c r="H47" s="1">
        <v>0</v>
      </c>
    </row>
    <row r="48" spans="1:8" x14ac:dyDescent="0.2">
      <c r="A48" s="1" t="s">
        <v>110</v>
      </c>
      <c r="B48" s="1">
        <v>30328</v>
      </c>
      <c r="C48" s="1">
        <v>4384</v>
      </c>
      <c r="D48" s="1">
        <v>8501</v>
      </c>
      <c r="E48" s="1">
        <v>11113</v>
      </c>
      <c r="F48" s="1">
        <v>6330</v>
      </c>
      <c r="G48" s="1">
        <v>0</v>
      </c>
      <c r="H48" s="1">
        <v>0</v>
      </c>
    </row>
    <row r="49" spans="1:8" x14ac:dyDescent="0.2">
      <c r="A49" s="1" t="s">
        <v>111</v>
      </c>
      <c r="B49" s="1">
        <v>56161</v>
      </c>
      <c r="C49" s="1">
        <v>11645</v>
      </c>
      <c r="D49" s="1">
        <v>13776</v>
      </c>
      <c r="E49" s="1">
        <v>26621</v>
      </c>
      <c r="F49" s="1">
        <v>4119</v>
      </c>
      <c r="G49" s="1">
        <v>0</v>
      </c>
      <c r="H49" s="1">
        <v>0</v>
      </c>
    </row>
    <row r="50" spans="1:8" x14ac:dyDescent="0.2">
      <c r="A50" s="1" t="s">
        <v>16</v>
      </c>
    </row>
    <row r="51" spans="1:8" x14ac:dyDescent="0.2">
      <c r="A51" s="1" t="s">
        <v>1</v>
      </c>
      <c r="B51" s="1">
        <v>89143</v>
      </c>
      <c r="C51" s="1">
        <v>16297</v>
      </c>
      <c r="D51" s="1">
        <v>21736</v>
      </c>
      <c r="E51" s="1">
        <v>40384</v>
      </c>
      <c r="F51" s="1">
        <v>10726</v>
      </c>
      <c r="G51" s="1">
        <v>0</v>
      </c>
      <c r="H51" s="1">
        <v>0</v>
      </c>
    </row>
    <row r="52" spans="1:8" x14ac:dyDescent="0.2">
      <c r="A52" s="1" t="s">
        <v>110</v>
      </c>
      <c r="B52" s="1">
        <v>22769</v>
      </c>
      <c r="C52" s="1">
        <v>2718</v>
      </c>
      <c r="D52" s="1">
        <v>6135</v>
      </c>
      <c r="E52" s="1">
        <v>8272</v>
      </c>
      <c r="F52" s="1">
        <v>5644</v>
      </c>
      <c r="G52" s="1">
        <v>0</v>
      </c>
      <c r="H52" s="1">
        <v>0</v>
      </c>
    </row>
    <row r="53" spans="1:8" x14ac:dyDescent="0.2">
      <c r="A53" s="1" t="s">
        <v>111</v>
      </c>
      <c r="B53" s="1">
        <v>66374</v>
      </c>
      <c r="C53" s="1">
        <v>13579</v>
      </c>
      <c r="D53" s="1">
        <v>15601</v>
      </c>
      <c r="E53" s="1">
        <v>32112</v>
      </c>
      <c r="F53" s="1">
        <v>5082</v>
      </c>
      <c r="G53" s="1">
        <v>0</v>
      </c>
      <c r="H53" s="1">
        <v>0</v>
      </c>
    </row>
    <row r="54" spans="1:8" x14ac:dyDescent="0.2">
      <c r="A54" s="1" t="s">
        <v>17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8246B-72FB-47BA-8E5D-15605C00F720}">
  <dimension ref="A1:H45"/>
  <sheetViews>
    <sheetView view="pageBreakPreview" zoomScale="125" zoomScaleNormal="100" zoomScaleSheetLayoutView="125" workbookViewId="0">
      <selection activeCell="A2" sqref="A2:H2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150</v>
      </c>
    </row>
    <row r="2" spans="1:8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12" t="s">
        <v>7</v>
      </c>
    </row>
    <row r="3" spans="1:8" x14ac:dyDescent="0.2">
      <c r="A3" s="1" t="s">
        <v>8</v>
      </c>
    </row>
    <row r="4" spans="1:8" x14ac:dyDescent="0.2">
      <c r="A4" s="1" t="s">
        <v>1</v>
      </c>
      <c r="B4" s="1">
        <v>174518</v>
      </c>
      <c r="C4" s="1">
        <v>32127</v>
      </c>
      <c r="D4" s="1">
        <v>43692</v>
      </c>
      <c r="E4" s="1">
        <v>77732</v>
      </c>
      <c r="F4" s="1">
        <v>20967</v>
      </c>
      <c r="G4" s="1">
        <v>0</v>
      </c>
      <c r="H4" s="1">
        <v>0</v>
      </c>
    </row>
    <row r="5" spans="1:8" x14ac:dyDescent="0.2">
      <c r="A5" s="1" t="s">
        <v>112</v>
      </c>
      <c r="B5" s="1">
        <v>7246</v>
      </c>
      <c r="C5" s="1">
        <v>782</v>
      </c>
      <c r="D5" s="1">
        <v>4510</v>
      </c>
      <c r="E5" s="1">
        <v>1533</v>
      </c>
      <c r="F5" s="1">
        <v>421</v>
      </c>
      <c r="G5" s="1">
        <v>0</v>
      </c>
      <c r="H5" s="1">
        <v>0</v>
      </c>
    </row>
    <row r="6" spans="1:8" x14ac:dyDescent="0.2">
      <c r="A6" s="1" t="s">
        <v>113</v>
      </c>
      <c r="B6" s="1">
        <v>1123</v>
      </c>
      <c r="C6" s="1">
        <v>294</v>
      </c>
      <c r="D6" s="1">
        <v>393</v>
      </c>
      <c r="E6" s="1">
        <v>320</v>
      </c>
      <c r="F6" s="1">
        <v>116</v>
      </c>
      <c r="G6" s="1">
        <v>0</v>
      </c>
      <c r="H6" s="1">
        <v>0</v>
      </c>
    </row>
    <row r="7" spans="1:8" x14ac:dyDescent="0.2">
      <c r="A7" s="1" t="s">
        <v>114</v>
      </c>
      <c r="B7" s="1">
        <v>2137</v>
      </c>
      <c r="C7" s="1">
        <v>559</v>
      </c>
      <c r="D7" s="1">
        <v>614</v>
      </c>
      <c r="E7" s="1">
        <v>735</v>
      </c>
      <c r="F7" s="1">
        <v>229</v>
      </c>
      <c r="G7" s="1">
        <v>0</v>
      </c>
      <c r="H7" s="1">
        <v>0</v>
      </c>
    </row>
    <row r="8" spans="1:8" x14ac:dyDescent="0.2">
      <c r="A8" s="1" t="s">
        <v>115</v>
      </c>
      <c r="B8" s="1">
        <v>63332</v>
      </c>
      <c r="C8" s="1">
        <v>11170</v>
      </c>
      <c r="D8" s="1">
        <v>13804</v>
      </c>
      <c r="E8" s="1">
        <v>33135</v>
      </c>
      <c r="F8" s="1">
        <v>5223</v>
      </c>
      <c r="G8" s="1">
        <v>0</v>
      </c>
      <c r="H8" s="1">
        <v>0</v>
      </c>
    </row>
    <row r="9" spans="1:8" x14ac:dyDescent="0.2">
      <c r="A9" s="1" t="s">
        <v>116</v>
      </c>
      <c r="B9" s="1">
        <v>44512</v>
      </c>
      <c r="C9" s="1">
        <v>6492</v>
      </c>
      <c r="D9" s="1">
        <v>5352</v>
      </c>
      <c r="E9" s="1">
        <v>24617</v>
      </c>
      <c r="F9" s="1">
        <v>8051</v>
      </c>
      <c r="G9" s="1">
        <v>0</v>
      </c>
      <c r="H9" s="1">
        <v>0</v>
      </c>
    </row>
    <row r="10" spans="1:8" x14ac:dyDescent="0.2">
      <c r="A10" s="1" t="s">
        <v>117</v>
      </c>
      <c r="B10" s="1">
        <v>23533</v>
      </c>
      <c r="C10" s="1">
        <v>3970</v>
      </c>
      <c r="D10" s="1">
        <v>8172</v>
      </c>
      <c r="E10" s="1">
        <v>9032</v>
      </c>
      <c r="F10" s="1">
        <v>2359</v>
      </c>
      <c r="G10" s="1">
        <v>0</v>
      </c>
      <c r="H10" s="1">
        <v>0</v>
      </c>
    </row>
    <row r="11" spans="1:8" x14ac:dyDescent="0.2">
      <c r="A11" s="1" t="s">
        <v>118</v>
      </c>
      <c r="B11" s="1">
        <v>13846</v>
      </c>
      <c r="C11" s="1">
        <v>5357</v>
      </c>
      <c r="D11" s="1">
        <v>3747</v>
      </c>
      <c r="E11" s="1">
        <v>2554</v>
      </c>
      <c r="F11" s="1">
        <v>2188</v>
      </c>
      <c r="G11" s="1">
        <v>0</v>
      </c>
      <c r="H11" s="1">
        <v>0</v>
      </c>
    </row>
    <row r="12" spans="1:8" x14ac:dyDescent="0.2">
      <c r="A12" s="1" t="s">
        <v>119</v>
      </c>
      <c r="B12" s="1">
        <v>4468</v>
      </c>
      <c r="C12" s="1">
        <v>969</v>
      </c>
      <c r="D12" s="1">
        <v>1344</v>
      </c>
      <c r="E12" s="1">
        <v>1667</v>
      </c>
      <c r="F12" s="1">
        <v>488</v>
      </c>
      <c r="G12" s="1">
        <v>0</v>
      </c>
      <c r="H12" s="1">
        <v>0</v>
      </c>
    </row>
    <row r="13" spans="1:8" x14ac:dyDescent="0.2">
      <c r="A13" s="1" t="s">
        <v>120</v>
      </c>
      <c r="B13" s="1">
        <v>917</v>
      </c>
      <c r="C13" s="1">
        <v>186</v>
      </c>
      <c r="D13" s="1">
        <v>233</v>
      </c>
      <c r="E13" s="1">
        <v>385</v>
      </c>
      <c r="F13" s="1">
        <v>113</v>
      </c>
      <c r="G13" s="1">
        <v>0</v>
      </c>
      <c r="H13" s="1">
        <v>0</v>
      </c>
    </row>
    <row r="14" spans="1:8" x14ac:dyDescent="0.2">
      <c r="A14" s="1" t="s">
        <v>121</v>
      </c>
      <c r="B14" s="1">
        <v>7114</v>
      </c>
      <c r="C14" s="1">
        <v>770</v>
      </c>
      <c r="D14" s="1">
        <v>4162</v>
      </c>
      <c r="E14" s="1">
        <v>1467</v>
      </c>
      <c r="F14" s="1">
        <v>715</v>
      </c>
      <c r="G14" s="1">
        <v>0</v>
      </c>
      <c r="H14" s="1">
        <v>0</v>
      </c>
    </row>
    <row r="15" spans="1:8" x14ac:dyDescent="0.2">
      <c r="A15" s="1" t="s">
        <v>122</v>
      </c>
      <c r="B15" s="1">
        <v>6109</v>
      </c>
      <c r="C15" s="1">
        <v>1551</v>
      </c>
      <c r="D15" s="1">
        <v>1287</v>
      </c>
      <c r="E15" s="1">
        <v>2230</v>
      </c>
      <c r="F15" s="1">
        <v>1041</v>
      </c>
      <c r="G15" s="1">
        <v>0</v>
      </c>
      <c r="H15" s="1">
        <v>0</v>
      </c>
    </row>
    <row r="16" spans="1:8" x14ac:dyDescent="0.2">
      <c r="A16" s="1" t="s">
        <v>123</v>
      </c>
      <c r="B16" s="1">
        <v>181</v>
      </c>
      <c r="C16" s="1">
        <v>27</v>
      </c>
      <c r="D16" s="1">
        <v>74</v>
      </c>
      <c r="E16" s="1">
        <v>57</v>
      </c>
      <c r="F16" s="1">
        <v>23</v>
      </c>
      <c r="G16" s="1">
        <v>0</v>
      </c>
      <c r="H16" s="1">
        <v>0</v>
      </c>
    </row>
    <row r="17" spans="1:8" x14ac:dyDescent="0.2">
      <c r="A17" s="1" t="s">
        <v>15</v>
      </c>
    </row>
    <row r="18" spans="1:8" x14ac:dyDescent="0.2">
      <c r="A18" s="1" t="s">
        <v>1</v>
      </c>
      <c r="B18" s="1">
        <v>85923</v>
      </c>
      <c r="C18" s="1">
        <v>15936</v>
      </c>
      <c r="D18" s="1">
        <v>22115</v>
      </c>
      <c r="E18" s="1">
        <v>37537</v>
      </c>
      <c r="F18" s="1">
        <v>10335</v>
      </c>
      <c r="G18" s="1">
        <v>0</v>
      </c>
      <c r="H18" s="1">
        <v>0</v>
      </c>
    </row>
    <row r="19" spans="1:8" x14ac:dyDescent="0.2">
      <c r="A19" s="1" t="s">
        <v>112</v>
      </c>
      <c r="B19" s="1">
        <v>5693</v>
      </c>
      <c r="C19" s="1">
        <v>645</v>
      </c>
      <c r="D19" s="1">
        <v>3462</v>
      </c>
      <c r="E19" s="1">
        <v>1228</v>
      </c>
      <c r="F19" s="1">
        <v>358</v>
      </c>
      <c r="G19" s="1">
        <v>0</v>
      </c>
      <c r="H19" s="1">
        <v>0</v>
      </c>
    </row>
    <row r="20" spans="1:8" x14ac:dyDescent="0.2">
      <c r="A20" s="1" t="s">
        <v>113</v>
      </c>
      <c r="B20" s="1">
        <v>894</v>
      </c>
      <c r="C20" s="1">
        <v>208</v>
      </c>
      <c r="D20" s="1">
        <v>326</v>
      </c>
      <c r="E20" s="1">
        <v>254</v>
      </c>
      <c r="F20" s="1">
        <v>106</v>
      </c>
      <c r="G20" s="1">
        <v>0</v>
      </c>
      <c r="H20" s="1">
        <v>0</v>
      </c>
    </row>
    <row r="21" spans="1:8" x14ac:dyDescent="0.2">
      <c r="A21" s="1" t="s">
        <v>114</v>
      </c>
      <c r="B21" s="1">
        <v>1520</v>
      </c>
      <c r="C21" s="1">
        <v>411</v>
      </c>
      <c r="D21" s="1">
        <v>470</v>
      </c>
      <c r="E21" s="1">
        <v>453</v>
      </c>
      <c r="F21" s="1">
        <v>186</v>
      </c>
      <c r="G21" s="1">
        <v>0</v>
      </c>
      <c r="H21" s="1">
        <v>0</v>
      </c>
    </row>
    <row r="22" spans="1:8" x14ac:dyDescent="0.2">
      <c r="A22" s="1" t="s">
        <v>115</v>
      </c>
      <c r="B22" s="1">
        <v>29490</v>
      </c>
      <c r="C22" s="1">
        <v>5861</v>
      </c>
      <c r="D22" s="1">
        <v>6150</v>
      </c>
      <c r="E22" s="1">
        <v>15028</v>
      </c>
      <c r="F22" s="1">
        <v>2451</v>
      </c>
      <c r="G22" s="1">
        <v>0</v>
      </c>
      <c r="H22" s="1">
        <v>0</v>
      </c>
    </row>
    <row r="23" spans="1:8" x14ac:dyDescent="0.2">
      <c r="A23" s="1" t="s">
        <v>116</v>
      </c>
      <c r="B23" s="1">
        <v>23675</v>
      </c>
      <c r="C23" s="1">
        <v>4188</v>
      </c>
      <c r="D23" s="1">
        <v>2840</v>
      </c>
      <c r="E23" s="1">
        <v>12208</v>
      </c>
      <c r="F23" s="1">
        <v>4439</v>
      </c>
      <c r="G23" s="1">
        <v>0</v>
      </c>
      <c r="H23" s="1">
        <v>0</v>
      </c>
    </row>
    <row r="24" spans="1:8" x14ac:dyDescent="0.2">
      <c r="A24" s="1" t="s">
        <v>117</v>
      </c>
      <c r="B24" s="1">
        <v>13104</v>
      </c>
      <c r="C24" s="1">
        <v>2249</v>
      </c>
      <c r="D24" s="1">
        <v>4490</v>
      </c>
      <c r="E24" s="1">
        <v>5027</v>
      </c>
      <c r="F24" s="1">
        <v>1338</v>
      </c>
      <c r="G24" s="1">
        <v>0</v>
      </c>
      <c r="H24" s="1">
        <v>0</v>
      </c>
    </row>
    <row r="25" spans="1:8" x14ac:dyDescent="0.2">
      <c r="A25" s="1" t="s">
        <v>118</v>
      </c>
      <c r="B25" s="1">
        <v>685</v>
      </c>
      <c r="C25" s="1">
        <v>229</v>
      </c>
      <c r="D25" s="1">
        <v>182</v>
      </c>
      <c r="E25" s="1">
        <v>180</v>
      </c>
      <c r="F25" s="1">
        <v>94</v>
      </c>
      <c r="G25" s="1">
        <v>0</v>
      </c>
      <c r="H25" s="1">
        <v>0</v>
      </c>
    </row>
    <row r="26" spans="1:8" x14ac:dyDescent="0.2">
      <c r="A26" s="1" t="s">
        <v>119</v>
      </c>
      <c r="B26" s="1">
        <v>1980</v>
      </c>
      <c r="C26" s="1">
        <v>446</v>
      </c>
      <c r="D26" s="1">
        <v>612</v>
      </c>
      <c r="E26" s="1">
        <v>725</v>
      </c>
      <c r="F26" s="1">
        <v>197</v>
      </c>
      <c r="G26" s="1">
        <v>0</v>
      </c>
      <c r="H26" s="1">
        <v>0</v>
      </c>
    </row>
    <row r="27" spans="1:8" x14ac:dyDescent="0.2">
      <c r="A27" s="1" t="s">
        <v>120</v>
      </c>
      <c r="B27" s="1">
        <v>557</v>
      </c>
      <c r="C27" s="1">
        <v>121</v>
      </c>
      <c r="D27" s="1">
        <v>138</v>
      </c>
      <c r="E27" s="1">
        <v>225</v>
      </c>
      <c r="F27" s="1">
        <v>73</v>
      </c>
      <c r="G27" s="1">
        <v>0</v>
      </c>
      <c r="H27" s="1">
        <v>0</v>
      </c>
    </row>
    <row r="28" spans="1:8" x14ac:dyDescent="0.2">
      <c r="A28" s="1" t="s">
        <v>121</v>
      </c>
      <c r="B28" s="1">
        <v>4610</v>
      </c>
      <c r="C28" s="1">
        <v>521</v>
      </c>
      <c r="D28" s="1">
        <v>2675</v>
      </c>
      <c r="E28" s="1">
        <v>928</v>
      </c>
      <c r="F28" s="1">
        <v>486</v>
      </c>
      <c r="G28" s="1">
        <v>0</v>
      </c>
      <c r="H28" s="1">
        <v>0</v>
      </c>
    </row>
    <row r="29" spans="1:8" x14ac:dyDescent="0.2">
      <c r="A29" s="1" t="s">
        <v>122</v>
      </c>
      <c r="B29" s="1">
        <v>3621</v>
      </c>
      <c r="C29" s="1">
        <v>1043</v>
      </c>
      <c r="D29" s="1">
        <v>727</v>
      </c>
      <c r="E29" s="1">
        <v>1256</v>
      </c>
      <c r="F29" s="1">
        <v>595</v>
      </c>
      <c r="G29" s="1">
        <v>0</v>
      </c>
      <c r="H29" s="1">
        <v>0</v>
      </c>
    </row>
    <row r="30" spans="1:8" x14ac:dyDescent="0.2">
      <c r="A30" s="1" t="s">
        <v>123</v>
      </c>
      <c r="B30" s="1">
        <v>94</v>
      </c>
      <c r="C30" s="1">
        <v>14</v>
      </c>
      <c r="D30" s="1">
        <v>43</v>
      </c>
      <c r="E30" s="1">
        <v>25</v>
      </c>
      <c r="F30" s="1">
        <v>12</v>
      </c>
      <c r="G30" s="1">
        <v>0</v>
      </c>
      <c r="H30" s="1">
        <v>0</v>
      </c>
    </row>
    <row r="31" spans="1:8" x14ac:dyDescent="0.2">
      <c r="A31" s="1" t="s">
        <v>16</v>
      </c>
    </row>
    <row r="32" spans="1:8" x14ac:dyDescent="0.2">
      <c r="A32" s="1" t="s">
        <v>1</v>
      </c>
      <c r="B32" s="1">
        <v>88595</v>
      </c>
      <c r="C32" s="1">
        <v>16191</v>
      </c>
      <c r="D32" s="1">
        <v>21577</v>
      </c>
      <c r="E32" s="1">
        <v>40195</v>
      </c>
      <c r="F32" s="1">
        <v>10632</v>
      </c>
      <c r="G32" s="1">
        <v>0</v>
      </c>
      <c r="H32" s="1">
        <v>0</v>
      </c>
    </row>
    <row r="33" spans="1:8" x14ac:dyDescent="0.2">
      <c r="A33" s="1" t="s">
        <v>112</v>
      </c>
      <c r="B33" s="1">
        <v>1553</v>
      </c>
      <c r="C33" s="1">
        <v>137</v>
      </c>
      <c r="D33" s="1">
        <v>1048</v>
      </c>
      <c r="E33" s="1">
        <v>305</v>
      </c>
      <c r="F33" s="1">
        <v>63</v>
      </c>
      <c r="G33" s="1">
        <v>0</v>
      </c>
      <c r="H33" s="1">
        <v>0</v>
      </c>
    </row>
    <row r="34" spans="1:8" x14ac:dyDescent="0.2">
      <c r="A34" s="1" t="s">
        <v>113</v>
      </c>
      <c r="B34" s="1">
        <v>229</v>
      </c>
      <c r="C34" s="1">
        <v>86</v>
      </c>
      <c r="D34" s="1">
        <v>67</v>
      </c>
      <c r="E34" s="1">
        <v>66</v>
      </c>
      <c r="F34" s="1">
        <v>10</v>
      </c>
      <c r="G34" s="1">
        <v>0</v>
      </c>
      <c r="H34" s="1">
        <v>0</v>
      </c>
    </row>
    <row r="35" spans="1:8" x14ac:dyDescent="0.2">
      <c r="A35" s="1" t="s">
        <v>114</v>
      </c>
      <c r="B35" s="1">
        <v>617</v>
      </c>
      <c r="C35" s="1">
        <v>148</v>
      </c>
      <c r="D35" s="1">
        <v>144</v>
      </c>
      <c r="E35" s="1">
        <v>282</v>
      </c>
      <c r="F35" s="1">
        <v>43</v>
      </c>
      <c r="G35" s="1">
        <v>0</v>
      </c>
      <c r="H35" s="1">
        <v>0</v>
      </c>
    </row>
    <row r="36" spans="1:8" x14ac:dyDescent="0.2">
      <c r="A36" s="1" t="s">
        <v>115</v>
      </c>
      <c r="B36" s="1">
        <v>33842</v>
      </c>
      <c r="C36" s="1">
        <v>5309</v>
      </c>
      <c r="D36" s="1">
        <v>7654</v>
      </c>
      <c r="E36" s="1">
        <v>18107</v>
      </c>
      <c r="F36" s="1">
        <v>2772</v>
      </c>
      <c r="G36" s="1">
        <v>0</v>
      </c>
      <c r="H36" s="1">
        <v>0</v>
      </c>
    </row>
    <row r="37" spans="1:8" x14ac:dyDescent="0.2">
      <c r="A37" s="1" t="s">
        <v>116</v>
      </c>
      <c r="B37" s="1">
        <v>20837</v>
      </c>
      <c r="C37" s="1">
        <v>2304</v>
      </c>
      <c r="D37" s="1">
        <v>2512</v>
      </c>
      <c r="E37" s="1">
        <v>12409</v>
      </c>
      <c r="F37" s="1">
        <v>3612</v>
      </c>
      <c r="G37" s="1">
        <v>0</v>
      </c>
      <c r="H37" s="1">
        <v>0</v>
      </c>
    </row>
    <row r="38" spans="1:8" x14ac:dyDescent="0.2">
      <c r="A38" s="1" t="s">
        <v>117</v>
      </c>
      <c r="B38" s="1">
        <v>10429</v>
      </c>
      <c r="C38" s="1">
        <v>1721</v>
      </c>
      <c r="D38" s="1">
        <v>3682</v>
      </c>
      <c r="E38" s="1">
        <v>4005</v>
      </c>
      <c r="F38" s="1">
        <v>1021</v>
      </c>
      <c r="G38" s="1">
        <v>0</v>
      </c>
      <c r="H38" s="1">
        <v>0</v>
      </c>
    </row>
    <row r="39" spans="1:8" x14ac:dyDescent="0.2">
      <c r="A39" s="1" t="s">
        <v>118</v>
      </c>
      <c r="B39" s="1">
        <v>13161</v>
      </c>
      <c r="C39" s="1">
        <v>5128</v>
      </c>
      <c r="D39" s="1">
        <v>3565</v>
      </c>
      <c r="E39" s="1">
        <v>2374</v>
      </c>
      <c r="F39" s="1">
        <v>2094</v>
      </c>
      <c r="G39" s="1">
        <v>0</v>
      </c>
      <c r="H39" s="1">
        <v>0</v>
      </c>
    </row>
    <row r="40" spans="1:8" x14ac:dyDescent="0.2">
      <c r="A40" s="1" t="s">
        <v>119</v>
      </c>
      <c r="B40" s="1">
        <v>2488</v>
      </c>
      <c r="C40" s="1">
        <v>523</v>
      </c>
      <c r="D40" s="1">
        <v>732</v>
      </c>
      <c r="E40" s="1">
        <v>942</v>
      </c>
      <c r="F40" s="1">
        <v>291</v>
      </c>
      <c r="G40" s="1">
        <v>0</v>
      </c>
      <c r="H40" s="1">
        <v>0</v>
      </c>
    </row>
    <row r="41" spans="1:8" x14ac:dyDescent="0.2">
      <c r="A41" s="1" t="s">
        <v>120</v>
      </c>
      <c r="B41" s="1">
        <v>360</v>
      </c>
      <c r="C41" s="1">
        <v>65</v>
      </c>
      <c r="D41" s="1">
        <v>95</v>
      </c>
      <c r="E41" s="1">
        <v>160</v>
      </c>
      <c r="F41" s="1">
        <v>40</v>
      </c>
      <c r="G41" s="1">
        <v>0</v>
      </c>
      <c r="H41" s="1">
        <v>0</v>
      </c>
    </row>
    <row r="42" spans="1:8" x14ac:dyDescent="0.2">
      <c r="A42" s="1" t="s">
        <v>121</v>
      </c>
      <c r="B42" s="1">
        <v>2504</v>
      </c>
      <c r="C42" s="1">
        <v>249</v>
      </c>
      <c r="D42" s="1">
        <v>1487</v>
      </c>
      <c r="E42" s="1">
        <v>539</v>
      </c>
      <c r="F42" s="1">
        <v>229</v>
      </c>
      <c r="G42" s="1">
        <v>0</v>
      </c>
      <c r="H42" s="1">
        <v>0</v>
      </c>
    </row>
    <row r="43" spans="1:8" x14ac:dyDescent="0.2">
      <c r="A43" s="1" t="s">
        <v>122</v>
      </c>
      <c r="B43" s="1">
        <v>2488</v>
      </c>
      <c r="C43" s="1">
        <v>508</v>
      </c>
      <c r="D43" s="1">
        <v>560</v>
      </c>
      <c r="E43" s="1">
        <v>974</v>
      </c>
      <c r="F43" s="1">
        <v>446</v>
      </c>
      <c r="G43" s="1">
        <v>0</v>
      </c>
      <c r="H43" s="1">
        <v>0</v>
      </c>
    </row>
    <row r="44" spans="1:8" x14ac:dyDescent="0.2">
      <c r="A44" s="1" t="s">
        <v>123</v>
      </c>
      <c r="B44" s="1">
        <v>87</v>
      </c>
      <c r="C44" s="1">
        <v>13</v>
      </c>
      <c r="D44" s="1">
        <v>31</v>
      </c>
      <c r="E44" s="1">
        <v>32</v>
      </c>
      <c r="F44" s="1">
        <v>11</v>
      </c>
      <c r="G44" s="1">
        <v>0</v>
      </c>
      <c r="H44" s="1">
        <v>0</v>
      </c>
    </row>
    <row r="45" spans="1:8" x14ac:dyDescent="0.2">
      <c r="A45" s="1" t="s">
        <v>17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CE917-308B-45A1-9489-06985D770E8A}">
  <dimension ref="A1:H15"/>
  <sheetViews>
    <sheetView view="pageBreakPreview" zoomScale="125" zoomScaleNormal="100" zoomScaleSheetLayoutView="125" workbookViewId="0">
      <selection activeCell="A2" sqref="A2:H2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151</v>
      </c>
    </row>
    <row r="2" spans="1:8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12" t="s">
        <v>7</v>
      </c>
    </row>
    <row r="3" spans="1:8" x14ac:dyDescent="0.2">
      <c r="A3" s="1" t="s">
        <v>8</v>
      </c>
    </row>
    <row r="4" spans="1:8" x14ac:dyDescent="0.2">
      <c r="A4" s="1" t="s">
        <v>1</v>
      </c>
      <c r="B4" s="1">
        <v>18040</v>
      </c>
      <c r="C4" s="1">
        <v>937</v>
      </c>
      <c r="D4" s="1">
        <v>15733</v>
      </c>
      <c r="E4" s="1">
        <v>758</v>
      </c>
      <c r="F4" s="1">
        <v>612</v>
      </c>
      <c r="G4" s="1">
        <v>0</v>
      </c>
      <c r="H4" s="1">
        <v>0</v>
      </c>
    </row>
    <row r="5" spans="1:8" x14ac:dyDescent="0.2">
      <c r="A5" s="1" t="s">
        <v>124</v>
      </c>
      <c r="B5" s="1">
        <v>5377</v>
      </c>
      <c r="C5" s="1">
        <v>209</v>
      </c>
      <c r="D5" s="1">
        <v>4770</v>
      </c>
      <c r="E5" s="1">
        <v>235</v>
      </c>
      <c r="F5" s="1">
        <v>163</v>
      </c>
      <c r="G5" s="1">
        <v>0</v>
      </c>
      <c r="H5" s="1">
        <v>0</v>
      </c>
    </row>
    <row r="6" spans="1:8" x14ac:dyDescent="0.2">
      <c r="A6" s="1" t="s">
        <v>125</v>
      </c>
      <c r="B6" s="1">
        <v>12663</v>
      </c>
      <c r="C6" s="1">
        <v>728</v>
      </c>
      <c r="D6" s="1">
        <v>10963</v>
      </c>
      <c r="E6" s="1">
        <v>523</v>
      </c>
      <c r="F6" s="1">
        <v>449</v>
      </c>
      <c r="G6" s="1">
        <v>0</v>
      </c>
      <c r="H6" s="1">
        <v>0</v>
      </c>
    </row>
    <row r="7" spans="1:8" x14ac:dyDescent="0.2">
      <c r="A7" s="1" t="s">
        <v>15</v>
      </c>
    </row>
    <row r="8" spans="1:8" x14ac:dyDescent="0.2">
      <c r="A8" s="1" t="s">
        <v>1</v>
      </c>
      <c r="B8" s="1">
        <v>9309</v>
      </c>
      <c r="C8" s="1">
        <v>482</v>
      </c>
      <c r="D8" s="1">
        <v>8125</v>
      </c>
      <c r="E8" s="1">
        <v>366</v>
      </c>
      <c r="F8" s="1">
        <v>336</v>
      </c>
      <c r="G8" s="1">
        <v>0</v>
      </c>
      <c r="H8" s="1">
        <v>0</v>
      </c>
    </row>
    <row r="9" spans="1:8" x14ac:dyDescent="0.2">
      <c r="A9" s="1" t="s">
        <v>124</v>
      </c>
      <c r="B9" s="1">
        <v>3653</v>
      </c>
      <c r="C9" s="1">
        <v>163</v>
      </c>
      <c r="D9" s="1">
        <v>3192</v>
      </c>
      <c r="E9" s="1">
        <v>158</v>
      </c>
      <c r="F9" s="1">
        <v>140</v>
      </c>
      <c r="G9" s="1">
        <v>0</v>
      </c>
      <c r="H9" s="1">
        <v>0</v>
      </c>
    </row>
    <row r="10" spans="1:8" x14ac:dyDescent="0.2">
      <c r="A10" s="1" t="s">
        <v>125</v>
      </c>
      <c r="B10" s="1">
        <v>5656</v>
      </c>
      <c r="C10" s="1">
        <v>319</v>
      </c>
      <c r="D10" s="1">
        <v>4933</v>
      </c>
      <c r="E10" s="1">
        <v>208</v>
      </c>
      <c r="F10" s="1">
        <v>196</v>
      </c>
      <c r="G10" s="1">
        <v>0</v>
      </c>
      <c r="H10" s="1">
        <v>0</v>
      </c>
    </row>
    <row r="11" spans="1:8" x14ac:dyDescent="0.2">
      <c r="A11" s="1" t="s">
        <v>16</v>
      </c>
    </row>
    <row r="12" spans="1:8" x14ac:dyDescent="0.2">
      <c r="A12" s="1" t="s">
        <v>1</v>
      </c>
      <c r="B12" s="1">
        <v>8731</v>
      </c>
      <c r="C12" s="1">
        <v>455</v>
      </c>
      <c r="D12" s="1">
        <v>7608</v>
      </c>
      <c r="E12" s="1">
        <v>392</v>
      </c>
      <c r="F12" s="1">
        <v>276</v>
      </c>
      <c r="G12" s="1">
        <v>0</v>
      </c>
      <c r="H12" s="1">
        <v>0</v>
      </c>
    </row>
    <row r="13" spans="1:8" x14ac:dyDescent="0.2">
      <c r="A13" s="1" t="s">
        <v>124</v>
      </c>
      <c r="B13" s="1">
        <v>1724</v>
      </c>
      <c r="C13" s="1">
        <v>46</v>
      </c>
      <c r="D13" s="1">
        <v>1578</v>
      </c>
      <c r="E13" s="1">
        <v>77</v>
      </c>
      <c r="F13" s="1">
        <v>23</v>
      </c>
      <c r="G13" s="1">
        <v>0</v>
      </c>
      <c r="H13" s="1">
        <v>0</v>
      </c>
    </row>
    <row r="14" spans="1:8" x14ac:dyDescent="0.2">
      <c r="A14" s="1" t="s">
        <v>125</v>
      </c>
      <c r="B14" s="1">
        <v>7007</v>
      </c>
      <c r="C14" s="1">
        <v>409</v>
      </c>
      <c r="D14" s="1">
        <v>6030</v>
      </c>
      <c r="E14" s="1">
        <v>315</v>
      </c>
      <c r="F14" s="1">
        <v>253</v>
      </c>
      <c r="G14" s="1">
        <v>0</v>
      </c>
      <c r="H14" s="1">
        <v>0</v>
      </c>
    </row>
    <row r="15" spans="1:8" x14ac:dyDescent="0.2">
      <c r="A15" s="1" t="s">
        <v>17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9CA3D-B85D-414E-92CC-A3377C089656}">
  <dimension ref="A1:H51"/>
  <sheetViews>
    <sheetView view="pageBreakPreview" zoomScale="125" zoomScaleNormal="100" zoomScaleSheetLayoutView="125" workbookViewId="0">
      <selection activeCell="A2" sqref="A2:H2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152</v>
      </c>
    </row>
    <row r="2" spans="1:8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12" t="s">
        <v>7</v>
      </c>
    </row>
    <row r="3" spans="1:8" x14ac:dyDescent="0.2">
      <c r="A3" s="1" t="s">
        <v>8</v>
      </c>
    </row>
    <row r="4" spans="1:8" x14ac:dyDescent="0.2">
      <c r="A4" s="1" t="s">
        <v>1</v>
      </c>
      <c r="B4" s="1">
        <v>5173</v>
      </c>
      <c r="C4" s="1">
        <v>198</v>
      </c>
      <c r="D4" s="1">
        <v>4409</v>
      </c>
      <c r="E4" s="1">
        <v>222</v>
      </c>
      <c r="F4" s="1">
        <v>344</v>
      </c>
      <c r="G4" s="1">
        <v>0</v>
      </c>
      <c r="H4" s="1">
        <v>0</v>
      </c>
    </row>
    <row r="5" spans="1:8" x14ac:dyDescent="0.2">
      <c r="A5" s="1" t="s">
        <v>126</v>
      </c>
      <c r="B5" s="1">
        <v>163</v>
      </c>
      <c r="C5" s="1">
        <v>0</v>
      </c>
      <c r="D5" s="1">
        <v>162</v>
      </c>
      <c r="E5" s="1">
        <v>1</v>
      </c>
      <c r="F5" s="1">
        <v>0</v>
      </c>
      <c r="G5" s="1">
        <v>0</v>
      </c>
      <c r="H5" s="1">
        <v>0</v>
      </c>
    </row>
    <row r="6" spans="1:8" x14ac:dyDescent="0.2">
      <c r="A6" s="1" t="s">
        <v>127</v>
      </c>
      <c r="B6" s="1">
        <v>368</v>
      </c>
      <c r="C6" s="1">
        <v>27</v>
      </c>
      <c r="D6" s="1">
        <v>316</v>
      </c>
      <c r="E6" s="1">
        <v>19</v>
      </c>
      <c r="F6" s="1">
        <v>6</v>
      </c>
      <c r="G6" s="1">
        <v>0</v>
      </c>
      <c r="H6" s="1">
        <v>0</v>
      </c>
    </row>
    <row r="7" spans="1:8" x14ac:dyDescent="0.2">
      <c r="A7" s="1" t="s">
        <v>128</v>
      </c>
      <c r="B7" s="1">
        <v>803</v>
      </c>
      <c r="C7" s="1">
        <v>50</v>
      </c>
      <c r="D7" s="1">
        <v>643</v>
      </c>
      <c r="E7" s="1">
        <v>65</v>
      </c>
      <c r="F7" s="1">
        <v>45</v>
      </c>
      <c r="G7" s="1">
        <v>0</v>
      </c>
      <c r="H7" s="1">
        <v>0</v>
      </c>
    </row>
    <row r="8" spans="1:8" x14ac:dyDescent="0.2">
      <c r="A8" s="1" t="s">
        <v>129</v>
      </c>
      <c r="B8" s="1">
        <v>348</v>
      </c>
      <c r="C8" s="1">
        <v>20</v>
      </c>
      <c r="D8" s="1">
        <v>277</v>
      </c>
      <c r="E8" s="1">
        <v>49</v>
      </c>
      <c r="F8" s="1">
        <v>2</v>
      </c>
      <c r="G8" s="1">
        <v>0</v>
      </c>
      <c r="H8" s="1">
        <v>0</v>
      </c>
    </row>
    <row r="9" spans="1:8" x14ac:dyDescent="0.2">
      <c r="A9" s="1" t="s">
        <v>130</v>
      </c>
      <c r="B9" s="1">
        <v>442</v>
      </c>
      <c r="C9" s="1">
        <v>12</v>
      </c>
      <c r="D9" s="1">
        <v>402</v>
      </c>
      <c r="E9" s="1">
        <v>13</v>
      </c>
      <c r="F9" s="1">
        <v>15</v>
      </c>
      <c r="G9" s="1">
        <v>0</v>
      </c>
      <c r="H9" s="1">
        <v>0</v>
      </c>
    </row>
    <row r="10" spans="1:8" x14ac:dyDescent="0.2">
      <c r="A10" s="1" t="s">
        <v>131</v>
      </c>
      <c r="B10" s="1">
        <v>606</v>
      </c>
      <c r="C10" s="1">
        <v>19</v>
      </c>
      <c r="D10" s="1">
        <v>557</v>
      </c>
      <c r="E10" s="1">
        <v>19</v>
      </c>
      <c r="F10" s="1">
        <v>11</v>
      </c>
      <c r="G10" s="1">
        <v>0</v>
      </c>
      <c r="H10" s="1">
        <v>0</v>
      </c>
    </row>
    <row r="11" spans="1:8" x14ac:dyDescent="0.2">
      <c r="A11" s="1" t="s">
        <v>132</v>
      </c>
      <c r="B11" s="1">
        <v>428</v>
      </c>
      <c r="C11" s="1">
        <v>3</v>
      </c>
      <c r="D11" s="1">
        <v>420</v>
      </c>
      <c r="E11" s="1">
        <v>3</v>
      </c>
      <c r="F11" s="1">
        <v>2</v>
      </c>
      <c r="G11" s="1">
        <v>0</v>
      </c>
      <c r="H11" s="1">
        <v>0</v>
      </c>
    </row>
    <row r="12" spans="1:8" x14ac:dyDescent="0.2">
      <c r="A12" s="1" t="s">
        <v>133</v>
      </c>
      <c r="B12" s="1">
        <v>591</v>
      </c>
      <c r="C12" s="1">
        <v>15</v>
      </c>
      <c r="D12" s="1">
        <v>519</v>
      </c>
      <c r="E12" s="1">
        <v>21</v>
      </c>
      <c r="F12" s="1">
        <v>36</v>
      </c>
      <c r="G12" s="1">
        <v>0</v>
      </c>
      <c r="H12" s="1">
        <v>0</v>
      </c>
    </row>
    <row r="13" spans="1:8" x14ac:dyDescent="0.2">
      <c r="A13" s="1" t="s">
        <v>134</v>
      </c>
      <c r="B13" s="1">
        <v>48</v>
      </c>
      <c r="C13" s="1">
        <v>3</v>
      </c>
      <c r="D13" s="1">
        <v>44</v>
      </c>
      <c r="E13" s="1">
        <v>0</v>
      </c>
      <c r="F13" s="1">
        <v>1</v>
      </c>
      <c r="G13" s="1">
        <v>0</v>
      </c>
      <c r="H13" s="1">
        <v>0</v>
      </c>
    </row>
    <row r="14" spans="1:8" x14ac:dyDescent="0.2">
      <c r="A14" s="1" t="s">
        <v>135</v>
      </c>
      <c r="B14" s="1">
        <v>601</v>
      </c>
      <c r="C14" s="1">
        <v>34</v>
      </c>
      <c r="D14" s="1">
        <v>534</v>
      </c>
      <c r="E14" s="1">
        <v>14</v>
      </c>
      <c r="F14" s="1">
        <v>19</v>
      </c>
      <c r="G14" s="1">
        <v>0</v>
      </c>
      <c r="H14" s="1">
        <v>0</v>
      </c>
    </row>
    <row r="15" spans="1:8" x14ac:dyDescent="0.2">
      <c r="A15" s="1" t="s">
        <v>136</v>
      </c>
      <c r="B15" s="1">
        <v>27</v>
      </c>
      <c r="C15" s="1">
        <v>0</v>
      </c>
      <c r="D15" s="1">
        <v>27</v>
      </c>
      <c r="E15" s="1">
        <v>0</v>
      </c>
      <c r="F15" s="1">
        <v>0</v>
      </c>
      <c r="G15" s="1">
        <v>0</v>
      </c>
      <c r="H15" s="1">
        <v>0</v>
      </c>
    </row>
    <row r="16" spans="1:8" x14ac:dyDescent="0.2">
      <c r="A16" s="1" t="s">
        <v>118</v>
      </c>
      <c r="B16" s="1">
        <v>71</v>
      </c>
      <c r="C16" s="1">
        <v>1</v>
      </c>
      <c r="D16" s="1">
        <v>70</v>
      </c>
      <c r="E16" s="1">
        <v>0</v>
      </c>
      <c r="F16" s="1">
        <v>0</v>
      </c>
      <c r="G16" s="1">
        <v>0</v>
      </c>
      <c r="H16" s="1">
        <v>0</v>
      </c>
    </row>
    <row r="17" spans="1:8" x14ac:dyDescent="0.2">
      <c r="A17" s="1" t="s">
        <v>137</v>
      </c>
      <c r="B17" s="1">
        <v>298</v>
      </c>
      <c r="C17" s="1">
        <v>12</v>
      </c>
      <c r="D17" s="1">
        <v>260</v>
      </c>
      <c r="E17" s="1">
        <v>14</v>
      </c>
      <c r="F17" s="1">
        <v>12</v>
      </c>
      <c r="G17" s="1">
        <v>0</v>
      </c>
      <c r="H17" s="1">
        <v>0</v>
      </c>
    </row>
    <row r="18" spans="1:8" x14ac:dyDescent="0.2">
      <c r="A18" s="1" t="s">
        <v>94</v>
      </c>
      <c r="B18" s="1">
        <v>379</v>
      </c>
      <c r="C18" s="1">
        <v>2</v>
      </c>
      <c r="D18" s="1">
        <v>178</v>
      </c>
      <c r="E18" s="1">
        <v>4</v>
      </c>
      <c r="F18" s="1">
        <v>195</v>
      </c>
      <c r="G18" s="1">
        <v>0</v>
      </c>
      <c r="H18" s="1">
        <v>0</v>
      </c>
    </row>
    <row r="19" spans="1:8" x14ac:dyDescent="0.2">
      <c r="A19" s="1" t="s">
        <v>15</v>
      </c>
    </row>
    <row r="20" spans="1:8" x14ac:dyDescent="0.2">
      <c r="A20" s="1" t="s">
        <v>1</v>
      </c>
      <c r="B20" s="1">
        <v>3455</v>
      </c>
      <c r="C20" s="1">
        <v>152</v>
      </c>
      <c r="D20" s="1">
        <v>2925</v>
      </c>
      <c r="E20" s="1">
        <v>145</v>
      </c>
      <c r="F20" s="1">
        <v>233</v>
      </c>
      <c r="G20" s="1">
        <v>0</v>
      </c>
      <c r="H20" s="1">
        <v>0</v>
      </c>
    </row>
    <row r="21" spans="1:8" x14ac:dyDescent="0.2">
      <c r="A21" s="1" t="s">
        <v>126</v>
      </c>
      <c r="B21" s="1">
        <v>162</v>
      </c>
      <c r="C21" s="1">
        <v>0</v>
      </c>
      <c r="D21" s="1">
        <v>161</v>
      </c>
      <c r="E21" s="1">
        <v>1</v>
      </c>
      <c r="F21" s="1">
        <v>0</v>
      </c>
      <c r="G21" s="1">
        <v>0</v>
      </c>
      <c r="H21" s="1">
        <v>0</v>
      </c>
    </row>
    <row r="22" spans="1:8" x14ac:dyDescent="0.2">
      <c r="A22" s="1" t="s">
        <v>127</v>
      </c>
      <c r="B22" s="1">
        <v>328</v>
      </c>
      <c r="C22" s="1">
        <v>26</v>
      </c>
      <c r="D22" s="1">
        <v>281</v>
      </c>
      <c r="E22" s="1">
        <v>15</v>
      </c>
      <c r="F22" s="1">
        <v>6</v>
      </c>
      <c r="G22" s="1">
        <v>0</v>
      </c>
      <c r="H22" s="1">
        <v>0</v>
      </c>
    </row>
    <row r="23" spans="1:8" x14ac:dyDescent="0.2">
      <c r="A23" s="1" t="s">
        <v>128</v>
      </c>
      <c r="B23" s="1">
        <v>409</v>
      </c>
      <c r="C23" s="1">
        <v>30</v>
      </c>
      <c r="D23" s="1">
        <v>311</v>
      </c>
      <c r="E23" s="1">
        <v>34</v>
      </c>
      <c r="F23" s="1">
        <v>34</v>
      </c>
      <c r="G23" s="1">
        <v>0</v>
      </c>
      <c r="H23" s="1">
        <v>0</v>
      </c>
    </row>
    <row r="24" spans="1:8" x14ac:dyDescent="0.2">
      <c r="A24" s="1" t="s">
        <v>129</v>
      </c>
      <c r="B24" s="1">
        <v>309</v>
      </c>
      <c r="C24" s="1">
        <v>17</v>
      </c>
      <c r="D24" s="1">
        <v>255</v>
      </c>
      <c r="E24" s="1">
        <v>35</v>
      </c>
      <c r="F24" s="1">
        <v>2</v>
      </c>
      <c r="G24" s="1">
        <v>0</v>
      </c>
      <c r="H24" s="1">
        <v>0</v>
      </c>
    </row>
    <row r="25" spans="1:8" x14ac:dyDescent="0.2">
      <c r="A25" s="1" t="s">
        <v>130</v>
      </c>
      <c r="B25" s="1">
        <v>232</v>
      </c>
      <c r="C25" s="1">
        <v>7</v>
      </c>
      <c r="D25" s="1">
        <v>207</v>
      </c>
      <c r="E25" s="1">
        <v>8</v>
      </c>
      <c r="F25" s="1">
        <v>10</v>
      </c>
      <c r="G25" s="1">
        <v>0</v>
      </c>
      <c r="H25" s="1">
        <v>0</v>
      </c>
    </row>
    <row r="26" spans="1:8" x14ac:dyDescent="0.2">
      <c r="A26" s="1" t="s">
        <v>131</v>
      </c>
      <c r="B26" s="1">
        <v>447</v>
      </c>
      <c r="C26" s="1">
        <v>14</v>
      </c>
      <c r="D26" s="1">
        <v>410</v>
      </c>
      <c r="E26" s="1">
        <v>13</v>
      </c>
      <c r="F26" s="1">
        <v>10</v>
      </c>
      <c r="G26" s="1">
        <v>0</v>
      </c>
      <c r="H26" s="1">
        <v>0</v>
      </c>
    </row>
    <row r="27" spans="1:8" x14ac:dyDescent="0.2">
      <c r="A27" s="1" t="s">
        <v>132</v>
      </c>
      <c r="B27" s="1">
        <v>174</v>
      </c>
      <c r="C27" s="1">
        <v>0</v>
      </c>
      <c r="D27" s="1">
        <v>170</v>
      </c>
      <c r="E27" s="1">
        <v>2</v>
      </c>
      <c r="F27" s="1">
        <v>2</v>
      </c>
      <c r="G27" s="1">
        <v>0</v>
      </c>
      <c r="H27" s="1">
        <v>0</v>
      </c>
    </row>
    <row r="28" spans="1:8" x14ac:dyDescent="0.2">
      <c r="A28" s="1" t="s">
        <v>133</v>
      </c>
      <c r="B28" s="1">
        <v>512</v>
      </c>
      <c r="C28" s="1">
        <v>12</v>
      </c>
      <c r="D28" s="1">
        <v>443</v>
      </c>
      <c r="E28" s="1">
        <v>21</v>
      </c>
      <c r="F28" s="1">
        <v>36</v>
      </c>
      <c r="G28" s="1">
        <v>0</v>
      </c>
      <c r="H28" s="1">
        <v>0</v>
      </c>
    </row>
    <row r="29" spans="1:8" x14ac:dyDescent="0.2">
      <c r="A29" s="1" t="s">
        <v>134</v>
      </c>
      <c r="B29" s="1">
        <v>40</v>
      </c>
      <c r="C29" s="1">
        <v>3</v>
      </c>
      <c r="D29" s="1">
        <v>36</v>
      </c>
      <c r="E29" s="1">
        <v>0</v>
      </c>
      <c r="F29" s="1">
        <v>1</v>
      </c>
      <c r="G29" s="1">
        <v>0</v>
      </c>
      <c r="H29" s="1">
        <v>0</v>
      </c>
    </row>
    <row r="30" spans="1:8" x14ac:dyDescent="0.2">
      <c r="A30" s="1" t="s">
        <v>135</v>
      </c>
      <c r="B30" s="1">
        <v>357</v>
      </c>
      <c r="C30" s="1">
        <v>32</v>
      </c>
      <c r="D30" s="1">
        <v>308</v>
      </c>
      <c r="E30" s="1">
        <v>1</v>
      </c>
      <c r="F30" s="1">
        <v>16</v>
      </c>
      <c r="G30" s="1">
        <v>0</v>
      </c>
      <c r="H30" s="1">
        <v>0</v>
      </c>
    </row>
    <row r="31" spans="1:8" x14ac:dyDescent="0.2">
      <c r="A31" s="1" t="s">
        <v>136</v>
      </c>
      <c r="B31" s="1">
        <v>26</v>
      </c>
      <c r="C31" s="1">
        <v>0</v>
      </c>
      <c r="D31" s="1">
        <v>26</v>
      </c>
      <c r="E31" s="1">
        <v>0</v>
      </c>
      <c r="F31" s="1">
        <v>0</v>
      </c>
      <c r="G31" s="1">
        <v>0</v>
      </c>
      <c r="H31" s="1">
        <v>0</v>
      </c>
    </row>
    <row r="32" spans="1:8" x14ac:dyDescent="0.2">
      <c r="A32" s="1" t="s">
        <v>118</v>
      </c>
      <c r="B32" s="1">
        <v>5</v>
      </c>
      <c r="C32" s="1">
        <v>0</v>
      </c>
      <c r="D32" s="1">
        <v>5</v>
      </c>
      <c r="E32" s="1">
        <v>0</v>
      </c>
      <c r="F32" s="1">
        <v>0</v>
      </c>
      <c r="G32" s="1">
        <v>0</v>
      </c>
      <c r="H32" s="1">
        <v>0</v>
      </c>
    </row>
    <row r="33" spans="1:8" x14ac:dyDescent="0.2">
      <c r="A33" s="1" t="s">
        <v>137</v>
      </c>
      <c r="B33" s="1">
        <v>241</v>
      </c>
      <c r="C33" s="1">
        <v>10</v>
      </c>
      <c r="D33" s="1">
        <v>208</v>
      </c>
      <c r="E33" s="1">
        <v>14</v>
      </c>
      <c r="F33" s="1">
        <v>9</v>
      </c>
      <c r="G33" s="1">
        <v>0</v>
      </c>
      <c r="H33" s="1">
        <v>0</v>
      </c>
    </row>
    <row r="34" spans="1:8" x14ac:dyDescent="0.2">
      <c r="A34" s="1" t="s">
        <v>94</v>
      </c>
      <c r="B34" s="1">
        <v>213</v>
      </c>
      <c r="C34" s="1">
        <v>1</v>
      </c>
      <c r="D34" s="1">
        <v>104</v>
      </c>
      <c r="E34" s="1">
        <v>1</v>
      </c>
      <c r="F34" s="1">
        <v>107</v>
      </c>
      <c r="G34" s="1">
        <v>0</v>
      </c>
      <c r="H34" s="1">
        <v>0</v>
      </c>
    </row>
    <row r="35" spans="1:8" x14ac:dyDescent="0.2">
      <c r="A35" s="1" t="s">
        <v>16</v>
      </c>
    </row>
    <row r="36" spans="1:8" x14ac:dyDescent="0.2">
      <c r="A36" s="1" t="s">
        <v>1</v>
      </c>
      <c r="B36" s="1">
        <v>1718</v>
      </c>
      <c r="C36" s="1">
        <v>46</v>
      </c>
      <c r="D36" s="1">
        <v>1484</v>
      </c>
      <c r="E36" s="1">
        <v>77</v>
      </c>
      <c r="F36" s="1">
        <v>111</v>
      </c>
      <c r="G36" s="1">
        <v>0</v>
      </c>
      <c r="H36" s="1">
        <v>0</v>
      </c>
    </row>
    <row r="37" spans="1:8" x14ac:dyDescent="0.2">
      <c r="A37" s="1" t="s">
        <v>126</v>
      </c>
      <c r="B37" s="1">
        <v>1</v>
      </c>
      <c r="C37" s="1">
        <v>0</v>
      </c>
      <c r="D37" s="1">
        <v>1</v>
      </c>
      <c r="E37" s="1">
        <v>0</v>
      </c>
      <c r="F37" s="1">
        <v>0</v>
      </c>
      <c r="G37" s="1">
        <v>0</v>
      </c>
      <c r="H37" s="1">
        <v>0</v>
      </c>
    </row>
    <row r="38" spans="1:8" x14ac:dyDescent="0.2">
      <c r="A38" s="1" t="s">
        <v>127</v>
      </c>
      <c r="B38" s="1">
        <v>40</v>
      </c>
      <c r="C38" s="1">
        <v>1</v>
      </c>
      <c r="D38" s="1">
        <v>35</v>
      </c>
      <c r="E38" s="1">
        <v>4</v>
      </c>
      <c r="F38" s="1">
        <v>0</v>
      </c>
      <c r="G38" s="1">
        <v>0</v>
      </c>
      <c r="H38" s="1">
        <v>0</v>
      </c>
    </row>
    <row r="39" spans="1:8" x14ac:dyDescent="0.2">
      <c r="A39" s="1" t="s">
        <v>128</v>
      </c>
      <c r="B39" s="1">
        <v>394</v>
      </c>
      <c r="C39" s="1">
        <v>20</v>
      </c>
      <c r="D39" s="1">
        <v>332</v>
      </c>
      <c r="E39" s="1">
        <v>31</v>
      </c>
      <c r="F39" s="1">
        <v>11</v>
      </c>
      <c r="G39" s="1">
        <v>0</v>
      </c>
      <c r="H39" s="1">
        <v>0</v>
      </c>
    </row>
    <row r="40" spans="1:8" x14ac:dyDescent="0.2">
      <c r="A40" s="1" t="s">
        <v>129</v>
      </c>
      <c r="B40" s="1">
        <v>39</v>
      </c>
      <c r="C40" s="1">
        <v>3</v>
      </c>
      <c r="D40" s="1">
        <v>22</v>
      </c>
      <c r="E40" s="1">
        <v>14</v>
      </c>
      <c r="F40" s="1">
        <v>0</v>
      </c>
      <c r="G40" s="1">
        <v>0</v>
      </c>
      <c r="H40" s="1">
        <v>0</v>
      </c>
    </row>
    <row r="41" spans="1:8" x14ac:dyDescent="0.2">
      <c r="A41" s="1" t="s">
        <v>130</v>
      </c>
      <c r="B41" s="1">
        <v>210</v>
      </c>
      <c r="C41" s="1">
        <v>5</v>
      </c>
      <c r="D41" s="1">
        <v>195</v>
      </c>
      <c r="E41" s="1">
        <v>5</v>
      </c>
      <c r="F41" s="1">
        <v>5</v>
      </c>
      <c r="G41" s="1">
        <v>0</v>
      </c>
      <c r="H41" s="1">
        <v>0</v>
      </c>
    </row>
    <row r="42" spans="1:8" x14ac:dyDescent="0.2">
      <c r="A42" s="1" t="s">
        <v>131</v>
      </c>
      <c r="B42" s="1">
        <v>159</v>
      </c>
      <c r="C42" s="1">
        <v>5</v>
      </c>
      <c r="D42" s="1">
        <v>147</v>
      </c>
      <c r="E42" s="1">
        <v>6</v>
      </c>
      <c r="F42" s="1">
        <v>1</v>
      </c>
      <c r="G42" s="1">
        <v>0</v>
      </c>
      <c r="H42" s="1">
        <v>0</v>
      </c>
    </row>
    <row r="43" spans="1:8" x14ac:dyDescent="0.2">
      <c r="A43" s="1" t="s">
        <v>132</v>
      </c>
      <c r="B43" s="1">
        <v>254</v>
      </c>
      <c r="C43" s="1">
        <v>3</v>
      </c>
      <c r="D43" s="1">
        <v>250</v>
      </c>
      <c r="E43" s="1">
        <v>1</v>
      </c>
      <c r="F43" s="1">
        <v>0</v>
      </c>
      <c r="G43" s="1">
        <v>0</v>
      </c>
      <c r="H43" s="1">
        <v>0</v>
      </c>
    </row>
    <row r="44" spans="1:8" x14ac:dyDescent="0.2">
      <c r="A44" s="1" t="s">
        <v>133</v>
      </c>
      <c r="B44" s="1">
        <v>79</v>
      </c>
      <c r="C44" s="1">
        <v>3</v>
      </c>
      <c r="D44" s="1">
        <v>76</v>
      </c>
      <c r="E44" s="1">
        <v>0</v>
      </c>
      <c r="F44" s="1">
        <v>0</v>
      </c>
      <c r="G44" s="1">
        <v>0</v>
      </c>
      <c r="H44" s="1">
        <v>0</v>
      </c>
    </row>
    <row r="45" spans="1:8" x14ac:dyDescent="0.2">
      <c r="A45" s="1" t="s">
        <v>134</v>
      </c>
      <c r="B45" s="1">
        <v>8</v>
      </c>
      <c r="C45" s="1">
        <v>0</v>
      </c>
      <c r="D45" s="1">
        <v>8</v>
      </c>
      <c r="E45" s="1">
        <v>0</v>
      </c>
      <c r="F45" s="1">
        <v>0</v>
      </c>
      <c r="G45" s="1">
        <v>0</v>
      </c>
      <c r="H45" s="1">
        <v>0</v>
      </c>
    </row>
    <row r="46" spans="1:8" x14ac:dyDescent="0.2">
      <c r="A46" s="1" t="s">
        <v>135</v>
      </c>
      <c r="B46" s="1">
        <v>244</v>
      </c>
      <c r="C46" s="1">
        <v>2</v>
      </c>
      <c r="D46" s="1">
        <v>226</v>
      </c>
      <c r="E46" s="1">
        <v>13</v>
      </c>
      <c r="F46" s="1">
        <v>3</v>
      </c>
      <c r="G46" s="1">
        <v>0</v>
      </c>
      <c r="H46" s="1">
        <v>0</v>
      </c>
    </row>
    <row r="47" spans="1:8" x14ac:dyDescent="0.2">
      <c r="A47" s="1" t="s">
        <v>136</v>
      </c>
      <c r="B47" s="1">
        <v>1</v>
      </c>
      <c r="C47" s="1">
        <v>0</v>
      </c>
      <c r="D47" s="1">
        <v>1</v>
      </c>
      <c r="E47" s="1">
        <v>0</v>
      </c>
      <c r="F47" s="1">
        <v>0</v>
      </c>
      <c r="G47" s="1">
        <v>0</v>
      </c>
      <c r="H47" s="1">
        <v>0</v>
      </c>
    </row>
    <row r="48" spans="1:8" x14ac:dyDescent="0.2">
      <c r="A48" s="1" t="s">
        <v>118</v>
      </c>
      <c r="B48" s="1">
        <v>66</v>
      </c>
      <c r="C48" s="1">
        <v>1</v>
      </c>
      <c r="D48" s="1">
        <v>65</v>
      </c>
      <c r="E48" s="1">
        <v>0</v>
      </c>
      <c r="F48" s="1">
        <v>0</v>
      </c>
      <c r="G48" s="1">
        <v>0</v>
      </c>
      <c r="H48" s="1">
        <v>0</v>
      </c>
    </row>
    <row r="49" spans="1:8" x14ac:dyDescent="0.2">
      <c r="A49" s="1" t="s">
        <v>137</v>
      </c>
      <c r="B49" s="1">
        <v>57</v>
      </c>
      <c r="C49" s="1">
        <v>2</v>
      </c>
      <c r="D49" s="1">
        <v>52</v>
      </c>
      <c r="E49" s="1">
        <v>0</v>
      </c>
      <c r="F49" s="1">
        <v>3</v>
      </c>
      <c r="G49" s="1">
        <v>0</v>
      </c>
      <c r="H49" s="1">
        <v>0</v>
      </c>
    </row>
    <row r="50" spans="1:8" x14ac:dyDescent="0.2">
      <c r="A50" s="1" t="s">
        <v>94</v>
      </c>
      <c r="B50" s="1">
        <v>166</v>
      </c>
      <c r="C50" s="1">
        <v>1</v>
      </c>
      <c r="D50" s="1">
        <v>74</v>
      </c>
      <c r="E50" s="1">
        <v>3</v>
      </c>
      <c r="F50" s="1">
        <v>88</v>
      </c>
      <c r="G50" s="1">
        <v>0</v>
      </c>
      <c r="H50" s="1">
        <v>0</v>
      </c>
    </row>
    <row r="51" spans="1:8" x14ac:dyDescent="0.2">
      <c r="A51" s="1" t="s">
        <v>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B1991-145A-4DE1-9604-10C269339657}">
  <dimension ref="A1:H27"/>
  <sheetViews>
    <sheetView view="pageBreakPreview" zoomScale="125" zoomScaleNormal="100" zoomScaleSheetLayoutView="125" workbookViewId="0">
      <selection activeCell="A2" sqref="A2:H2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139</v>
      </c>
    </row>
    <row r="2" spans="1:8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12" t="s">
        <v>7</v>
      </c>
    </row>
    <row r="3" spans="1:8" x14ac:dyDescent="0.2">
      <c r="A3" s="1" t="s">
        <v>8</v>
      </c>
    </row>
    <row r="4" spans="1:8" x14ac:dyDescent="0.2">
      <c r="A4" s="1" t="s">
        <v>1</v>
      </c>
      <c r="B4" s="1">
        <v>254371</v>
      </c>
      <c r="C4" s="1">
        <v>48454</v>
      </c>
      <c r="D4" s="1">
        <v>63206</v>
      </c>
      <c r="E4" s="1">
        <v>111375</v>
      </c>
      <c r="F4" s="1">
        <v>31336</v>
      </c>
      <c r="G4" s="1">
        <v>0</v>
      </c>
      <c r="H4" s="1">
        <v>0</v>
      </c>
    </row>
    <row r="5" spans="1:8" x14ac:dyDescent="0.2">
      <c r="A5" s="1" t="s">
        <v>9</v>
      </c>
      <c r="B5" s="1">
        <v>49186</v>
      </c>
      <c r="C5" s="1">
        <v>7508</v>
      </c>
      <c r="D5" s="1">
        <v>10843</v>
      </c>
      <c r="E5" s="1">
        <v>24913</v>
      </c>
      <c r="F5" s="1">
        <v>5922</v>
      </c>
      <c r="G5" s="1">
        <v>0</v>
      </c>
      <c r="H5" s="1">
        <v>0</v>
      </c>
    </row>
    <row r="6" spans="1:8" x14ac:dyDescent="0.2">
      <c r="A6" s="1" t="s">
        <v>10</v>
      </c>
      <c r="B6" s="1">
        <v>37049</v>
      </c>
      <c r="C6" s="1">
        <v>5966</v>
      </c>
      <c r="D6" s="1">
        <v>7772</v>
      </c>
      <c r="E6" s="1">
        <v>18400</v>
      </c>
      <c r="F6" s="1">
        <v>4911</v>
      </c>
      <c r="G6" s="1">
        <v>0</v>
      </c>
      <c r="H6" s="1">
        <v>0</v>
      </c>
    </row>
    <row r="7" spans="1:8" x14ac:dyDescent="0.2">
      <c r="A7" s="1" t="s">
        <v>11</v>
      </c>
      <c r="B7" s="1">
        <v>116790</v>
      </c>
      <c r="C7" s="1">
        <v>20352</v>
      </c>
      <c r="D7" s="1">
        <v>28039</v>
      </c>
      <c r="E7" s="1">
        <v>53753</v>
      </c>
      <c r="F7" s="1">
        <v>14646</v>
      </c>
      <c r="G7" s="1">
        <v>0</v>
      </c>
      <c r="H7" s="1">
        <v>0</v>
      </c>
    </row>
    <row r="8" spans="1:8" x14ac:dyDescent="0.2">
      <c r="A8" s="1" t="s">
        <v>12</v>
      </c>
      <c r="B8" s="1">
        <v>6460</v>
      </c>
      <c r="C8" s="1">
        <v>1726</v>
      </c>
      <c r="D8" s="1">
        <v>1252</v>
      </c>
      <c r="E8" s="1">
        <v>2896</v>
      </c>
      <c r="F8" s="1">
        <v>586</v>
      </c>
      <c r="G8" s="1">
        <v>0</v>
      </c>
      <c r="H8" s="1">
        <v>0</v>
      </c>
    </row>
    <row r="9" spans="1:8" x14ac:dyDescent="0.2">
      <c r="A9" s="1" t="s">
        <v>13</v>
      </c>
      <c r="B9" s="1">
        <v>40599</v>
      </c>
      <c r="C9" s="1">
        <v>12525</v>
      </c>
      <c r="D9" s="1">
        <v>12390</v>
      </c>
      <c r="E9" s="1">
        <v>10699</v>
      </c>
      <c r="F9" s="1">
        <v>4985</v>
      </c>
      <c r="G9" s="1">
        <v>0</v>
      </c>
      <c r="H9" s="1">
        <v>0</v>
      </c>
    </row>
    <row r="10" spans="1:8" x14ac:dyDescent="0.2">
      <c r="A10" s="1" t="s">
        <v>14</v>
      </c>
      <c r="B10" s="1">
        <v>4287</v>
      </c>
      <c r="C10" s="1">
        <v>377</v>
      </c>
      <c r="D10" s="1">
        <v>2910</v>
      </c>
      <c r="E10" s="1">
        <v>714</v>
      </c>
      <c r="F10" s="1">
        <v>286</v>
      </c>
      <c r="G10" s="1">
        <v>0</v>
      </c>
      <c r="H10" s="1">
        <v>0</v>
      </c>
    </row>
    <row r="11" spans="1:8" x14ac:dyDescent="0.2">
      <c r="A11" s="1" t="s">
        <v>15</v>
      </c>
    </row>
    <row r="12" spans="1:8" x14ac:dyDescent="0.2">
      <c r="A12" s="1" t="s">
        <v>1</v>
      </c>
      <c r="B12" s="1">
        <v>127640</v>
      </c>
      <c r="C12" s="1">
        <v>24338</v>
      </c>
      <c r="D12" s="1">
        <v>32480</v>
      </c>
      <c r="E12" s="1">
        <v>55040</v>
      </c>
      <c r="F12" s="1">
        <v>15782</v>
      </c>
      <c r="G12" s="1">
        <v>0</v>
      </c>
      <c r="H12" s="1">
        <v>0</v>
      </c>
    </row>
    <row r="13" spans="1:8" x14ac:dyDescent="0.2">
      <c r="A13" s="1" t="s">
        <v>9</v>
      </c>
      <c r="B13" s="1">
        <v>40426</v>
      </c>
      <c r="C13" s="1">
        <v>6577</v>
      </c>
      <c r="D13" s="1">
        <v>8538</v>
      </c>
      <c r="E13" s="1">
        <v>20046</v>
      </c>
      <c r="F13" s="1">
        <v>5265</v>
      </c>
      <c r="G13" s="1">
        <v>0</v>
      </c>
      <c r="H13" s="1">
        <v>0</v>
      </c>
    </row>
    <row r="14" spans="1:8" x14ac:dyDescent="0.2">
      <c r="A14" s="1" t="s">
        <v>10</v>
      </c>
      <c r="B14" s="1">
        <v>1002</v>
      </c>
      <c r="C14" s="1">
        <v>34</v>
      </c>
      <c r="D14" s="1">
        <v>594</v>
      </c>
      <c r="E14" s="1">
        <v>356</v>
      </c>
      <c r="F14" s="1">
        <v>18</v>
      </c>
      <c r="G14" s="1">
        <v>0</v>
      </c>
      <c r="H14" s="1">
        <v>0</v>
      </c>
    </row>
    <row r="15" spans="1:8" x14ac:dyDescent="0.2">
      <c r="A15" s="1" t="s">
        <v>11</v>
      </c>
      <c r="B15" s="1">
        <v>60929</v>
      </c>
      <c r="C15" s="1">
        <v>10522</v>
      </c>
      <c r="D15" s="1">
        <v>14763</v>
      </c>
      <c r="E15" s="1">
        <v>27949</v>
      </c>
      <c r="F15" s="1">
        <v>7695</v>
      </c>
      <c r="G15" s="1">
        <v>0</v>
      </c>
      <c r="H15" s="1">
        <v>0</v>
      </c>
    </row>
    <row r="16" spans="1:8" x14ac:dyDescent="0.2">
      <c r="A16" s="1" t="s">
        <v>12</v>
      </c>
      <c r="B16" s="1">
        <v>3480</v>
      </c>
      <c r="C16" s="1">
        <v>939</v>
      </c>
      <c r="D16" s="1">
        <v>723</v>
      </c>
      <c r="E16" s="1">
        <v>1497</v>
      </c>
      <c r="F16" s="1">
        <v>321</v>
      </c>
      <c r="G16" s="1">
        <v>0</v>
      </c>
      <c r="H16" s="1">
        <v>0</v>
      </c>
    </row>
    <row r="17" spans="1:8" x14ac:dyDescent="0.2">
      <c r="A17" s="1" t="s">
        <v>13</v>
      </c>
      <c r="B17" s="1">
        <v>19389</v>
      </c>
      <c r="C17" s="1">
        <v>6047</v>
      </c>
      <c r="D17" s="1">
        <v>6252</v>
      </c>
      <c r="E17" s="1">
        <v>4790</v>
      </c>
      <c r="F17" s="1">
        <v>2300</v>
      </c>
      <c r="G17" s="1">
        <v>0</v>
      </c>
      <c r="H17" s="1">
        <v>0</v>
      </c>
    </row>
    <row r="18" spans="1:8" x14ac:dyDescent="0.2">
      <c r="A18" s="1" t="s">
        <v>14</v>
      </c>
      <c r="B18" s="1">
        <v>2414</v>
      </c>
      <c r="C18" s="1">
        <v>219</v>
      </c>
      <c r="D18" s="1">
        <v>1610</v>
      </c>
      <c r="E18" s="1">
        <v>402</v>
      </c>
      <c r="F18" s="1">
        <v>183</v>
      </c>
      <c r="G18" s="1">
        <v>0</v>
      </c>
      <c r="H18" s="1">
        <v>0</v>
      </c>
    </row>
    <row r="19" spans="1:8" x14ac:dyDescent="0.2">
      <c r="A19" s="1" t="s">
        <v>16</v>
      </c>
    </row>
    <row r="20" spans="1:8" x14ac:dyDescent="0.2">
      <c r="A20" s="1" t="s">
        <v>1</v>
      </c>
      <c r="B20" s="1">
        <v>126731</v>
      </c>
      <c r="C20" s="1">
        <v>24116</v>
      </c>
      <c r="D20" s="1">
        <v>30726</v>
      </c>
      <c r="E20" s="1">
        <v>56335</v>
      </c>
      <c r="F20" s="1">
        <v>15554</v>
      </c>
      <c r="G20" s="1">
        <v>0</v>
      </c>
      <c r="H20" s="1">
        <v>0</v>
      </c>
    </row>
    <row r="21" spans="1:8" x14ac:dyDescent="0.2">
      <c r="A21" s="1" t="s">
        <v>9</v>
      </c>
      <c r="B21" s="1">
        <v>8760</v>
      </c>
      <c r="C21" s="1">
        <v>931</v>
      </c>
      <c r="D21" s="1">
        <v>2305</v>
      </c>
      <c r="E21" s="1">
        <v>4867</v>
      </c>
      <c r="F21" s="1">
        <v>657</v>
      </c>
      <c r="G21" s="1">
        <v>0</v>
      </c>
      <c r="H21" s="1">
        <v>0</v>
      </c>
    </row>
    <row r="22" spans="1:8" x14ac:dyDescent="0.2">
      <c r="A22" s="1" t="s">
        <v>10</v>
      </c>
      <c r="B22" s="1">
        <v>36047</v>
      </c>
      <c r="C22" s="1">
        <v>5932</v>
      </c>
      <c r="D22" s="1">
        <v>7178</v>
      </c>
      <c r="E22" s="1">
        <v>18044</v>
      </c>
      <c r="F22" s="1">
        <v>4893</v>
      </c>
      <c r="G22" s="1">
        <v>0</v>
      </c>
      <c r="H22" s="1">
        <v>0</v>
      </c>
    </row>
    <row r="23" spans="1:8" x14ac:dyDescent="0.2">
      <c r="A23" s="1" t="s">
        <v>11</v>
      </c>
      <c r="B23" s="1">
        <v>55861</v>
      </c>
      <c r="C23" s="1">
        <v>9830</v>
      </c>
      <c r="D23" s="1">
        <v>13276</v>
      </c>
      <c r="E23" s="1">
        <v>25804</v>
      </c>
      <c r="F23" s="1">
        <v>6951</v>
      </c>
      <c r="G23" s="1">
        <v>0</v>
      </c>
      <c r="H23" s="1">
        <v>0</v>
      </c>
    </row>
    <row r="24" spans="1:8" x14ac:dyDescent="0.2">
      <c r="A24" s="1" t="s">
        <v>12</v>
      </c>
      <c r="B24" s="1">
        <v>2980</v>
      </c>
      <c r="C24" s="1">
        <v>787</v>
      </c>
      <c r="D24" s="1">
        <v>529</v>
      </c>
      <c r="E24" s="1">
        <v>1399</v>
      </c>
      <c r="F24" s="1">
        <v>265</v>
      </c>
      <c r="G24" s="1">
        <v>0</v>
      </c>
      <c r="H24" s="1">
        <v>0</v>
      </c>
    </row>
    <row r="25" spans="1:8" x14ac:dyDescent="0.2">
      <c r="A25" s="1" t="s">
        <v>13</v>
      </c>
      <c r="B25" s="1">
        <v>21210</v>
      </c>
      <c r="C25" s="1">
        <v>6478</v>
      </c>
      <c r="D25" s="1">
        <v>6138</v>
      </c>
      <c r="E25" s="1">
        <v>5909</v>
      </c>
      <c r="F25" s="1">
        <v>2685</v>
      </c>
      <c r="G25" s="1">
        <v>0</v>
      </c>
      <c r="H25" s="1">
        <v>0</v>
      </c>
    </row>
    <row r="26" spans="1:8" x14ac:dyDescent="0.2">
      <c r="A26" s="1" t="s">
        <v>14</v>
      </c>
      <c r="B26" s="1">
        <v>1873</v>
      </c>
      <c r="C26" s="1">
        <v>158</v>
      </c>
      <c r="D26" s="1">
        <v>1300</v>
      </c>
      <c r="E26" s="1">
        <v>312</v>
      </c>
      <c r="F26" s="1">
        <v>103</v>
      </c>
      <c r="G26" s="1">
        <v>0</v>
      </c>
      <c r="H26" s="1">
        <v>0</v>
      </c>
    </row>
    <row r="27" spans="1:8" x14ac:dyDescent="0.2">
      <c r="A27" s="1" t="s">
        <v>17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A61E6-2738-4826-B3E8-B33A4C125491}">
  <dimension ref="A1:H60"/>
  <sheetViews>
    <sheetView view="pageBreakPreview" zoomScale="125" zoomScaleNormal="100" zoomScaleSheetLayoutView="125" workbookViewId="0">
      <selection activeCell="A2" sqref="A2:H2"/>
    </sheetView>
  </sheetViews>
  <sheetFormatPr defaultRowHeight="10.199999999999999" x14ac:dyDescent="0.2"/>
  <cols>
    <col min="1" max="1" width="16.21875" style="20" customWidth="1"/>
    <col min="2" max="8" width="10.21875" style="1" customWidth="1"/>
    <col min="9" max="16384" width="8.88671875" style="1"/>
  </cols>
  <sheetData>
    <row r="1" spans="1:8" x14ac:dyDescent="0.2">
      <c r="A1" s="20" t="s">
        <v>140</v>
      </c>
    </row>
    <row r="2" spans="1:8" s="2" customFormat="1" x14ac:dyDescent="0.2">
      <c r="A2" s="21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12" t="s">
        <v>7</v>
      </c>
    </row>
    <row r="3" spans="1:8" x14ac:dyDescent="0.2">
      <c r="A3" s="20" t="s">
        <v>8</v>
      </c>
    </row>
    <row r="4" spans="1:8" x14ac:dyDescent="0.2">
      <c r="A4" s="20" t="s">
        <v>1</v>
      </c>
      <c r="B4" s="1">
        <v>254370</v>
      </c>
      <c r="C4" s="1">
        <v>48454</v>
      </c>
      <c r="D4" s="1">
        <v>63206</v>
      </c>
      <c r="E4" s="1">
        <v>111374</v>
      </c>
      <c r="F4" s="1">
        <v>31336</v>
      </c>
      <c r="G4" s="1">
        <v>0</v>
      </c>
      <c r="H4" s="1">
        <v>0</v>
      </c>
    </row>
    <row r="5" spans="1:8" x14ac:dyDescent="0.2">
      <c r="A5" s="20" t="s">
        <v>18</v>
      </c>
      <c r="B5" s="1">
        <v>41722</v>
      </c>
      <c r="C5" s="1">
        <v>8655</v>
      </c>
      <c r="D5" s="1">
        <v>10035</v>
      </c>
      <c r="E5" s="1">
        <v>17639</v>
      </c>
      <c r="F5" s="1">
        <v>5393</v>
      </c>
      <c r="G5" s="1">
        <v>0</v>
      </c>
      <c r="H5" s="1">
        <v>0</v>
      </c>
    </row>
    <row r="6" spans="1:8" x14ac:dyDescent="0.2">
      <c r="A6" s="20" t="s">
        <v>153</v>
      </c>
      <c r="B6" s="1">
        <v>37014</v>
      </c>
      <c r="C6" s="1">
        <v>7473</v>
      </c>
      <c r="D6" s="1">
        <v>9157</v>
      </c>
      <c r="E6" s="1">
        <v>15617</v>
      </c>
      <c r="F6" s="1">
        <v>4767</v>
      </c>
      <c r="G6" s="1">
        <v>0</v>
      </c>
      <c r="H6" s="1">
        <v>0</v>
      </c>
    </row>
    <row r="7" spans="1:8" x14ac:dyDescent="0.2">
      <c r="A7" s="20" t="s">
        <v>154</v>
      </c>
      <c r="B7" s="1">
        <v>32196</v>
      </c>
      <c r="C7" s="1">
        <v>6151</v>
      </c>
      <c r="D7" s="1">
        <v>7918</v>
      </c>
      <c r="E7" s="1">
        <v>14461</v>
      </c>
      <c r="F7" s="1">
        <v>3666</v>
      </c>
      <c r="G7" s="1">
        <v>0</v>
      </c>
      <c r="H7" s="1">
        <v>0</v>
      </c>
    </row>
    <row r="8" spans="1:8" x14ac:dyDescent="0.2">
      <c r="A8" s="20" t="s">
        <v>19</v>
      </c>
      <c r="B8" s="1">
        <v>28547</v>
      </c>
      <c r="C8" s="1">
        <v>5283</v>
      </c>
      <c r="D8" s="1">
        <v>7610</v>
      </c>
      <c r="E8" s="1">
        <v>12089</v>
      </c>
      <c r="F8" s="1">
        <v>3565</v>
      </c>
      <c r="G8" s="1">
        <v>0</v>
      </c>
      <c r="H8" s="1">
        <v>0</v>
      </c>
    </row>
    <row r="9" spans="1:8" x14ac:dyDescent="0.2">
      <c r="A9" s="20" t="s">
        <v>20</v>
      </c>
      <c r="B9" s="1">
        <v>21690</v>
      </c>
      <c r="C9" s="1">
        <v>4355</v>
      </c>
      <c r="D9" s="1">
        <v>5667</v>
      </c>
      <c r="E9" s="1">
        <v>8904</v>
      </c>
      <c r="F9" s="1">
        <v>2764</v>
      </c>
      <c r="G9" s="1">
        <v>0</v>
      </c>
      <c r="H9" s="1">
        <v>0</v>
      </c>
    </row>
    <row r="10" spans="1:8" x14ac:dyDescent="0.2">
      <c r="A10" s="20" t="s">
        <v>21</v>
      </c>
      <c r="B10" s="1">
        <v>19255</v>
      </c>
      <c r="C10" s="1">
        <v>3507</v>
      </c>
      <c r="D10" s="1">
        <v>5062</v>
      </c>
      <c r="E10" s="1">
        <v>8194</v>
      </c>
      <c r="F10" s="1">
        <v>2492</v>
      </c>
      <c r="G10" s="1">
        <v>0</v>
      </c>
      <c r="H10" s="1">
        <v>0</v>
      </c>
    </row>
    <row r="11" spans="1:8" x14ac:dyDescent="0.2">
      <c r="A11" s="20" t="s">
        <v>22</v>
      </c>
      <c r="B11" s="1">
        <v>15521</v>
      </c>
      <c r="C11" s="1">
        <v>2883</v>
      </c>
      <c r="D11" s="1">
        <v>4142</v>
      </c>
      <c r="E11" s="1">
        <v>6490</v>
      </c>
      <c r="F11" s="1">
        <v>2006</v>
      </c>
      <c r="G11" s="1">
        <v>0</v>
      </c>
      <c r="H11" s="1">
        <v>0</v>
      </c>
    </row>
    <row r="12" spans="1:8" x14ac:dyDescent="0.2">
      <c r="A12" s="20" t="s">
        <v>23</v>
      </c>
      <c r="B12" s="1">
        <v>11711</v>
      </c>
      <c r="C12" s="1">
        <v>2159</v>
      </c>
      <c r="D12" s="1">
        <v>3177</v>
      </c>
      <c r="E12" s="1">
        <v>4906</v>
      </c>
      <c r="F12" s="1">
        <v>1469</v>
      </c>
      <c r="G12" s="1">
        <v>0</v>
      </c>
      <c r="H12" s="1">
        <v>0</v>
      </c>
    </row>
    <row r="13" spans="1:8" x14ac:dyDescent="0.2">
      <c r="A13" s="20" t="s">
        <v>24</v>
      </c>
      <c r="B13" s="1">
        <v>9821</v>
      </c>
      <c r="C13" s="1">
        <v>1744</v>
      </c>
      <c r="D13" s="1">
        <v>2355</v>
      </c>
      <c r="E13" s="1">
        <v>4583</v>
      </c>
      <c r="F13" s="1">
        <v>1139</v>
      </c>
      <c r="G13" s="1">
        <v>0</v>
      </c>
      <c r="H13" s="1">
        <v>0</v>
      </c>
    </row>
    <row r="14" spans="1:8" x14ac:dyDescent="0.2">
      <c r="A14" s="20" t="s">
        <v>25</v>
      </c>
      <c r="B14" s="1">
        <v>9266</v>
      </c>
      <c r="C14" s="1">
        <v>1584</v>
      </c>
      <c r="D14" s="1">
        <v>2145</v>
      </c>
      <c r="E14" s="1">
        <v>4343</v>
      </c>
      <c r="F14" s="1">
        <v>1194</v>
      </c>
      <c r="G14" s="1">
        <v>0</v>
      </c>
      <c r="H14" s="1">
        <v>0</v>
      </c>
    </row>
    <row r="15" spans="1:8" x14ac:dyDescent="0.2">
      <c r="A15" s="20" t="s">
        <v>26</v>
      </c>
      <c r="B15" s="1">
        <v>8554</v>
      </c>
      <c r="C15" s="1">
        <v>1368</v>
      </c>
      <c r="D15" s="1">
        <v>1832</v>
      </c>
      <c r="E15" s="1">
        <v>4353</v>
      </c>
      <c r="F15" s="1">
        <v>1001</v>
      </c>
      <c r="G15" s="1">
        <v>0</v>
      </c>
      <c r="H15" s="1">
        <v>0</v>
      </c>
    </row>
    <row r="16" spans="1:8" x14ac:dyDescent="0.2">
      <c r="A16" s="20" t="s">
        <v>27</v>
      </c>
      <c r="B16" s="1">
        <v>5988</v>
      </c>
      <c r="C16" s="1">
        <v>984</v>
      </c>
      <c r="D16" s="1">
        <v>1328</v>
      </c>
      <c r="E16" s="1">
        <v>3067</v>
      </c>
      <c r="F16" s="1">
        <v>609</v>
      </c>
      <c r="G16" s="1">
        <v>0</v>
      </c>
      <c r="H16" s="1">
        <v>0</v>
      </c>
    </row>
    <row r="17" spans="1:8" x14ac:dyDescent="0.2">
      <c r="A17" s="20" t="s">
        <v>28</v>
      </c>
      <c r="B17" s="1">
        <v>5812</v>
      </c>
      <c r="C17" s="1">
        <v>959</v>
      </c>
      <c r="D17" s="1">
        <v>1190</v>
      </c>
      <c r="E17" s="1">
        <v>3104</v>
      </c>
      <c r="F17" s="1">
        <v>559</v>
      </c>
      <c r="G17" s="1">
        <v>0</v>
      </c>
      <c r="H17" s="1">
        <v>0</v>
      </c>
    </row>
    <row r="18" spans="1:8" x14ac:dyDescent="0.2">
      <c r="A18" s="20" t="s">
        <v>29</v>
      </c>
      <c r="B18" s="1">
        <v>3858</v>
      </c>
      <c r="C18" s="1">
        <v>735</v>
      </c>
      <c r="D18" s="1">
        <v>771</v>
      </c>
      <c r="E18" s="1">
        <v>1984</v>
      </c>
      <c r="F18" s="1">
        <v>368</v>
      </c>
      <c r="G18" s="1">
        <v>0</v>
      </c>
      <c r="H18" s="1">
        <v>0</v>
      </c>
    </row>
    <row r="19" spans="1:8" x14ac:dyDescent="0.2">
      <c r="A19" s="20" t="s">
        <v>30</v>
      </c>
      <c r="B19" s="1">
        <v>1921</v>
      </c>
      <c r="C19" s="1">
        <v>345</v>
      </c>
      <c r="D19" s="1">
        <v>417</v>
      </c>
      <c r="E19" s="1">
        <v>969</v>
      </c>
      <c r="F19" s="1">
        <v>190</v>
      </c>
      <c r="G19" s="1">
        <v>0</v>
      </c>
      <c r="H19" s="1">
        <v>0</v>
      </c>
    </row>
    <row r="20" spans="1:8" x14ac:dyDescent="0.2">
      <c r="A20" s="20" t="s">
        <v>31</v>
      </c>
      <c r="B20" s="1">
        <v>1494</v>
      </c>
      <c r="C20" s="1">
        <v>269</v>
      </c>
      <c r="D20" s="1">
        <v>400</v>
      </c>
      <c r="E20" s="1">
        <v>671</v>
      </c>
      <c r="F20" s="1">
        <v>154</v>
      </c>
      <c r="G20" s="1">
        <v>0</v>
      </c>
      <c r="H20" s="1">
        <v>0</v>
      </c>
    </row>
    <row r="21" spans="1:8" x14ac:dyDescent="0.2">
      <c r="A21" s="20" t="s">
        <v>32</v>
      </c>
      <c r="B21" s="13">
        <v>17.8</v>
      </c>
      <c r="C21" s="13">
        <v>16.8</v>
      </c>
      <c r="D21" s="13">
        <v>18</v>
      </c>
      <c r="E21" s="13">
        <v>18.3</v>
      </c>
      <c r="F21" s="13">
        <v>17.600000000000001</v>
      </c>
      <c r="G21" s="13">
        <v>0</v>
      </c>
      <c r="H21" s="13">
        <v>0</v>
      </c>
    </row>
    <row r="22" spans="1:8" x14ac:dyDescent="0.2">
      <c r="A22" s="20" t="s">
        <v>15</v>
      </c>
    </row>
    <row r="23" spans="1:8" x14ac:dyDescent="0.2">
      <c r="A23" s="20" t="s">
        <v>1</v>
      </c>
      <c r="B23" s="1">
        <v>127639</v>
      </c>
      <c r="C23" s="1">
        <v>24338</v>
      </c>
      <c r="D23" s="1">
        <v>32480</v>
      </c>
      <c r="E23" s="1">
        <v>55039</v>
      </c>
      <c r="F23" s="1">
        <v>15782</v>
      </c>
      <c r="G23" s="1">
        <v>0</v>
      </c>
      <c r="H23" s="1">
        <v>0</v>
      </c>
    </row>
    <row r="24" spans="1:8" x14ac:dyDescent="0.2">
      <c r="A24" s="20" t="s">
        <v>18</v>
      </c>
      <c r="B24" s="1">
        <v>21824</v>
      </c>
      <c r="C24" s="1">
        <v>4442</v>
      </c>
      <c r="D24" s="1">
        <v>5398</v>
      </c>
      <c r="E24" s="1">
        <v>9181</v>
      </c>
      <c r="F24" s="1">
        <v>2803</v>
      </c>
      <c r="G24" s="1">
        <v>0</v>
      </c>
      <c r="H24" s="1">
        <v>0</v>
      </c>
    </row>
    <row r="25" spans="1:8" x14ac:dyDescent="0.2">
      <c r="A25" s="20" t="s">
        <v>153</v>
      </c>
      <c r="B25" s="1">
        <v>19325</v>
      </c>
      <c r="C25" s="1">
        <v>3867</v>
      </c>
      <c r="D25" s="1">
        <v>4804</v>
      </c>
      <c r="E25" s="1">
        <v>8124</v>
      </c>
      <c r="F25" s="1">
        <v>2530</v>
      </c>
      <c r="G25" s="1">
        <v>0</v>
      </c>
      <c r="H25" s="1">
        <v>0</v>
      </c>
    </row>
    <row r="26" spans="1:8" x14ac:dyDescent="0.2">
      <c r="A26" s="20" t="s">
        <v>154</v>
      </c>
      <c r="B26" s="1">
        <v>16936</v>
      </c>
      <c r="C26" s="1">
        <v>3254</v>
      </c>
      <c r="D26" s="1">
        <v>4214</v>
      </c>
      <c r="E26" s="1">
        <v>7529</v>
      </c>
      <c r="F26" s="1">
        <v>1939</v>
      </c>
      <c r="G26" s="1">
        <v>0</v>
      </c>
      <c r="H26" s="1">
        <v>0</v>
      </c>
    </row>
    <row r="27" spans="1:8" x14ac:dyDescent="0.2">
      <c r="A27" s="20" t="s">
        <v>19</v>
      </c>
      <c r="B27" s="1">
        <v>14331</v>
      </c>
      <c r="C27" s="1">
        <v>2695</v>
      </c>
      <c r="D27" s="1">
        <v>3943</v>
      </c>
      <c r="E27" s="1">
        <v>5886</v>
      </c>
      <c r="F27" s="1">
        <v>1807</v>
      </c>
      <c r="G27" s="1">
        <v>0</v>
      </c>
      <c r="H27" s="1">
        <v>0</v>
      </c>
    </row>
    <row r="28" spans="1:8" x14ac:dyDescent="0.2">
      <c r="A28" s="20" t="s">
        <v>20</v>
      </c>
      <c r="B28" s="1">
        <v>9967</v>
      </c>
      <c r="C28" s="1">
        <v>2019</v>
      </c>
      <c r="D28" s="1">
        <v>2736</v>
      </c>
      <c r="E28" s="1">
        <v>3881</v>
      </c>
      <c r="F28" s="1">
        <v>1331</v>
      </c>
      <c r="G28" s="1">
        <v>0</v>
      </c>
      <c r="H28" s="1">
        <v>0</v>
      </c>
    </row>
    <row r="29" spans="1:8" x14ac:dyDescent="0.2">
      <c r="A29" s="20" t="s">
        <v>21</v>
      </c>
      <c r="B29" s="1">
        <v>9142</v>
      </c>
      <c r="C29" s="1">
        <v>1631</v>
      </c>
      <c r="D29" s="1">
        <v>2431</v>
      </c>
      <c r="E29" s="1">
        <v>3912</v>
      </c>
      <c r="F29" s="1">
        <v>1168</v>
      </c>
      <c r="G29" s="1">
        <v>0</v>
      </c>
      <c r="H29" s="1">
        <v>0</v>
      </c>
    </row>
    <row r="30" spans="1:8" x14ac:dyDescent="0.2">
      <c r="A30" s="20" t="s">
        <v>22</v>
      </c>
      <c r="B30" s="1">
        <v>7350</v>
      </c>
      <c r="C30" s="1">
        <v>1403</v>
      </c>
      <c r="D30" s="1">
        <v>1971</v>
      </c>
      <c r="E30" s="1">
        <v>3016</v>
      </c>
      <c r="F30" s="1">
        <v>960</v>
      </c>
      <c r="G30" s="1">
        <v>0</v>
      </c>
      <c r="H30" s="1">
        <v>0</v>
      </c>
    </row>
    <row r="31" spans="1:8" x14ac:dyDescent="0.2">
      <c r="A31" s="20" t="s">
        <v>23</v>
      </c>
      <c r="B31" s="1">
        <v>5561</v>
      </c>
      <c r="C31" s="1">
        <v>1053</v>
      </c>
      <c r="D31" s="1">
        <v>1547</v>
      </c>
      <c r="E31" s="1">
        <v>2285</v>
      </c>
      <c r="F31" s="1">
        <v>676</v>
      </c>
      <c r="G31" s="1">
        <v>0</v>
      </c>
      <c r="H31" s="1">
        <v>0</v>
      </c>
    </row>
    <row r="32" spans="1:8" x14ac:dyDescent="0.2">
      <c r="A32" s="20" t="s">
        <v>24</v>
      </c>
      <c r="B32" s="1">
        <v>4519</v>
      </c>
      <c r="C32" s="1">
        <v>780</v>
      </c>
      <c r="D32" s="1">
        <v>1198</v>
      </c>
      <c r="E32" s="1">
        <v>2020</v>
      </c>
      <c r="F32" s="1">
        <v>521</v>
      </c>
      <c r="G32" s="1">
        <v>0</v>
      </c>
      <c r="H32" s="1">
        <v>0</v>
      </c>
    </row>
    <row r="33" spans="1:8" x14ac:dyDescent="0.2">
      <c r="A33" s="20" t="s">
        <v>25</v>
      </c>
      <c r="B33" s="1">
        <v>4463</v>
      </c>
      <c r="C33" s="1">
        <v>779</v>
      </c>
      <c r="D33" s="1">
        <v>1068</v>
      </c>
      <c r="E33" s="1">
        <v>2059</v>
      </c>
      <c r="F33" s="1">
        <v>557</v>
      </c>
      <c r="G33" s="1">
        <v>0</v>
      </c>
      <c r="H33" s="1">
        <v>0</v>
      </c>
    </row>
    <row r="34" spans="1:8" x14ac:dyDescent="0.2">
      <c r="A34" s="20" t="s">
        <v>26</v>
      </c>
      <c r="B34" s="1">
        <v>4236</v>
      </c>
      <c r="C34" s="1">
        <v>702</v>
      </c>
      <c r="D34" s="1">
        <v>947</v>
      </c>
      <c r="E34" s="1">
        <v>2076</v>
      </c>
      <c r="F34" s="1">
        <v>511</v>
      </c>
      <c r="G34" s="1">
        <v>0</v>
      </c>
      <c r="H34" s="1">
        <v>0</v>
      </c>
    </row>
    <row r="35" spans="1:8" x14ac:dyDescent="0.2">
      <c r="A35" s="20" t="s">
        <v>27</v>
      </c>
      <c r="B35" s="1">
        <v>2945</v>
      </c>
      <c r="C35" s="1">
        <v>490</v>
      </c>
      <c r="D35" s="1">
        <v>693</v>
      </c>
      <c r="E35" s="1">
        <v>1473</v>
      </c>
      <c r="F35" s="1">
        <v>289</v>
      </c>
      <c r="G35" s="1">
        <v>0</v>
      </c>
      <c r="H35" s="1">
        <v>0</v>
      </c>
    </row>
    <row r="36" spans="1:8" x14ac:dyDescent="0.2">
      <c r="A36" s="20" t="s">
        <v>28</v>
      </c>
      <c r="B36" s="1">
        <v>2948</v>
      </c>
      <c r="C36" s="1">
        <v>482</v>
      </c>
      <c r="D36" s="1">
        <v>615</v>
      </c>
      <c r="E36" s="1">
        <v>1563</v>
      </c>
      <c r="F36" s="1">
        <v>288</v>
      </c>
      <c r="G36" s="1">
        <v>0</v>
      </c>
      <c r="H36" s="1">
        <v>0</v>
      </c>
    </row>
    <row r="37" spans="1:8" x14ac:dyDescent="0.2">
      <c r="A37" s="20" t="s">
        <v>29</v>
      </c>
      <c r="B37" s="1">
        <v>2114</v>
      </c>
      <c r="C37" s="1">
        <v>383</v>
      </c>
      <c r="D37" s="1">
        <v>427</v>
      </c>
      <c r="E37" s="1">
        <v>1109</v>
      </c>
      <c r="F37" s="1">
        <v>195</v>
      </c>
      <c r="G37" s="1">
        <v>0</v>
      </c>
      <c r="H37" s="1">
        <v>0</v>
      </c>
    </row>
    <row r="38" spans="1:8" x14ac:dyDescent="0.2">
      <c r="A38" s="20" t="s">
        <v>30</v>
      </c>
      <c r="B38" s="1">
        <v>1113</v>
      </c>
      <c r="C38" s="1">
        <v>196</v>
      </c>
      <c r="D38" s="1">
        <v>236</v>
      </c>
      <c r="E38" s="1">
        <v>560</v>
      </c>
      <c r="F38" s="1">
        <v>121</v>
      </c>
      <c r="G38" s="1">
        <v>0</v>
      </c>
      <c r="H38" s="1">
        <v>0</v>
      </c>
    </row>
    <row r="39" spans="1:8" x14ac:dyDescent="0.2">
      <c r="A39" s="20" t="s">
        <v>31</v>
      </c>
      <c r="B39" s="1">
        <v>865</v>
      </c>
      <c r="C39" s="1">
        <v>162</v>
      </c>
      <c r="D39" s="1">
        <v>252</v>
      </c>
      <c r="E39" s="1">
        <v>365</v>
      </c>
      <c r="F39" s="1">
        <v>86</v>
      </c>
      <c r="G39" s="1">
        <v>0</v>
      </c>
      <c r="H39" s="1">
        <v>0</v>
      </c>
    </row>
    <row r="40" spans="1:8" x14ac:dyDescent="0.2">
      <c r="A40" s="20" t="s">
        <v>32</v>
      </c>
      <c r="B40" s="13">
        <v>17</v>
      </c>
      <c r="C40" s="13">
        <v>16.100000000000001</v>
      </c>
      <c r="D40" s="13">
        <v>17.3</v>
      </c>
      <c r="E40" s="13">
        <v>17.3</v>
      </c>
      <c r="F40" s="13">
        <v>16.7</v>
      </c>
      <c r="G40" s="13">
        <v>0</v>
      </c>
      <c r="H40" s="13">
        <v>0</v>
      </c>
    </row>
    <row r="41" spans="1:8" x14ac:dyDescent="0.2">
      <c r="A41" s="20" t="s">
        <v>16</v>
      </c>
    </row>
    <row r="42" spans="1:8" x14ac:dyDescent="0.2">
      <c r="A42" s="20" t="s">
        <v>1</v>
      </c>
      <c r="B42" s="1">
        <v>126731</v>
      </c>
      <c r="C42" s="1">
        <v>24116</v>
      </c>
      <c r="D42" s="1">
        <v>30726</v>
      </c>
      <c r="E42" s="1">
        <v>56335</v>
      </c>
      <c r="F42" s="1">
        <v>15554</v>
      </c>
      <c r="G42" s="1">
        <v>0</v>
      </c>
      <c r="H42" s="1">
        <v>0</v>
      </c>
    </row>
    <row r="43" spans="1:8" x14ac:dyDescent="0.2">
      <c r="A43" s="20" t="s">
        <v>18</v>
      </c>
      <c r="B43" s="1">
        <v>19898</v>
      </c>
      <c r="C43" s="1">
        <v>4213</v>
      </c>
      <c r="D43" s="1">
        <v>4637</v>
      </c>
      <c r="E43" s="1">
        <v>8458</v>
      </c>
      <c r="F43" s="1">
        <v>2590</v>
      </c>
      <c r="G43" s="1">
        <v>0</v>
      </c>
      <c r="H43" s="1">
        <v>0</v>
      </c>
    </row>
    <row r="44" spans="1:8" x14ac:dyDescent="0.2">
      <c r="A44" s="20" t="s">
        <v>153</v>
      </c>
      <c r="B44" s="1">
        <v>17689</v>
      </c>
      <c r="C44" s="1">
        <v>3606</v>
      </c>
      <c r="D44" s="1">
        <v>4353</v>
      </c>
      <c r="E44" s="1">
        <v>7493</v>
      </c>
      <c r="F44" s="1">
        <v>2237</v>
      </c>
      <c r="G44" s="1">
        <v>0</v>
      </c>
      <c r="H44" s="1">
        <v>0</v>
      </c>
    </row>
    <row r="45" spans="1:8" x14ac:dyDescent="0.2">
      <c r="A45" s="20" t="s">
        <v>154</v>
      </c>
      <c r="B45" s="1">
        <v>15260</v>
      </c>
      <c r="C45" s="1">
        <v>2897</v>
      </c>
      <c r="D45" s="1">
        <v>3704</v>
      </c>
      <c r="E45" s="1">
        <v>6932</v>
      </c>
      <c r="F45" s="1">
        <v>1727</v>
      </c>
      <c r="G45" s="1">
        <v>0</v>
      </c>
      <c r="H45" s="1">
        <v>0</v>
      </c>
    </row>
    <row r="46" spans="1:8" x14ac:dyDescent="0.2">
      <c r="A46" s="20" t="s">
        <v>19</v>
      </c>
      <c r="B46" s="1">
        <v>14216</v>
      </c>
      <c r="C46" s="1">
        <v>2588</v>
      </c>
      <c r="D46" s="1">
        <v>3667</v>
      </c>
      <c r="E46" s="1">
        <v>6203</v>
      </c>
      <c r="F46" s="1">
        <v>1758</v>
      </c>
      <c r="G46" s="1">
        <v>0</v>
      </c>
      <c r="H46" s="1">
        <v>0</v>
      </c>
    </row>
    <row r="47" spans="1:8" x14ac:dyDescent="0.2">
      <c r="A47" s="20" t="s">
        <v>20</v>
      </c>
      <c r="B47" s="1">
        <v>11723</v>
      </c>
      <c r="C47" s="1">
        <v>2336</v>
      </c>
      <c r="D47" s="1">
        <v>2931</v>
      </c>
      <c r="E47" s="1">
        <v>5023</v>
      </c>
      <c r="F47" s="1">
        <v>1433</v>
      </c>
      <c r="G47" s="1">
        <v>0</v>
      </c>
      <c r="H47" s="1">
        <v>0</v>
      </c>
    </row>
    <row r="48" spans="1:8" x14ac:dyDescent="0.2">
      <c r="A48" s="20" t="s">
        <v>21</v>
      </c>
      <c r="B48" s="1">
        <v>10113</v>
      </c>
      <c r="C48" s="1">
        <v>1876</v>
      </c>
      <c r="D48" s="1">
        <v>2631</v>
      </c>
      <c r="E48" s="1">
        <v>4282</v>
      </c>
      <c r="F48" s="1">
        <v>1324</v>
      </c>
      <c r="G48" s="1">
        <v>0</v>
      </c>
      <c r="H48" s="1">
        <v>0</v>
      </c>
    </row>
    <row r="49" spans="1:8" x14ac:dyDescent="0.2">
      <c r="A49" s="20" t="s">
        <v>22</v>
      </c>
      <c r="B49" s="1">
        <v>8171</v>
      </c>
      <c r="C49" s="1">
        <v>1480</v>
      </c>
      <c r="D49" s="1">
        <v>2171</v>
      </c>
      <c r="E49" s="1">
        <v>3474</v>
      </c>
      <c r="F49" s="1">
        <v>1046</v>
      </c>
      <c r="G49" s="1">
        <v>0</v>
      </c>
      <c r="H49" s="1">
        <v>0</v>
      </c>
    </row>
    <row r="50" spans="1:8" x14ac:dyDescent="0.2">
      <c r="A50" s="20" t="s">
        <v>23</v>
      </c>
      <c r="B50" s="1">
        <v>6150</v>
      </c>
      <c r="C50" s="1">
        <v>1106</v>
      </c>
      <c r="D50" s="1">
        <v>1630</v>
      </c>
      <c r="E50" s="1">
        <v>2621</v>
      </c>
      <c r="F50" s="1">
        <v>793</v>
      </c>
      <c r="G50" s="1">
        <v>0</v>
      </c>
      <c r="H50" s="1">
        <v>0</v>
      </c>
    </row>
    <row r="51" spans="1:8" x14ac:dyDescent="0.2">
      <c r="A51" s="20" t="s">
        <v>24</v>
      </c>
      <c r="B51" s="1">
        <v>5302</v>
      </c>
      <c r="C51" s="1">
        <v>964</v>
      </c>
      <c r="D51" s="1">
        <v>1157</v>
      </c>
      <c r="E51" s="1">
        <v>2563</v>
      </c>
      <c r="F51" s="1">
        <v>618</v>
      </c>
      <c r="G51" s="1">
        <v>0</v>
      </c>
      <c r="H51" s="1">
        <v>0</v>
      </c>
    </row>
    <row r="52" spans="1:8" x14ac:dyDescent="0.2">
      <c r="A52" s="20" t="s">
        <v>25</v>
      </c>
      <c r="B52" s="1">
        <v>4803</v>
      </c>
      <c r="C52" s="1">
        <v>805</v>
      </c>
      <c r="D52" s="1">
        <v>1077</v>
      </c>
      <c r="E52" s="1">
        <v>2284</v>
      </c>
      <c r="F52" s="1">
        <v>637</v>
      </c>
      <c r="G52" s="1">
        <v>0</v>
      </c>
      <c r="H52" s="1">
        <v>0</v>
      </c>
    </row>
    <row r="53" spans="1:8" x14ac:dyDescent="0.2">
      <c r="A53" s="20" t="s">
        <v>26</v>
      </c>
      <c r="B53" s="1">
        <v>4318</v>
      </c>
      <c r="C53" s="1">
        <v>666</v>
      </c>
      <c r="D53" s="1">
        <v>885</v>
      </c>
      <c r="E53" s="1">
        <v>2277</v>
      </c>
      <c r="F53" s="1">
        <v>490</v>
      </c>
      <c r="G53" s="1">
        <v>0</v>
      </c>
      <c r="H53" s="1">
        <v>0</v>
      </c>
    </row>
    <row r="54" spans="1:8" x14ac:dyDescent="0.2">
      <c r="A54" s="20" t="s">
        <v>27</v>
      </c>
      <c r="B54" s="1">
        <v>3043</v>
      </c>
      <c r="C54" s="1">
        <v>494</v>
      </c>
      <c r="D54" s="1">
        <v>635</v>
      </c>
      <c r="E54" s="1">
        <v>1594</v>
      </c>
      <c r="F54" s="1">
        <v>320</v>
      </c>
      <c r="G54" s="1">
        <v>0</v>
      </c>
      <c r="H54" s="1">
        <v>0</v>
      </c>
    </row>
    <row r="55" spans="1:8" x14ac:dyDescent="0.2">
      <c r="A55" s="20" t="s">
        <v>28</v>
      </c>
      <c r="B55" s="1">
        <v>2864</v>
      </c>
      <c r="C55" s="1">
        <v>477</v>
      </c>
      <c r="D55" s="1">
        <v>575</v>
      </c>
      <c r="E55" s="1">
        <v>1541</v>
      </c>
      <c r="F55" s="1">
        <v>271</v>
      </c>
      <c r="G55" s="1">
        <v>0</v>
      </c>
      <c r="H55" s="1">
        <v>0</v>
      </c>
    </row>
    <row r="56" spans="1:8" x14ac:dyDescent="0.2">
      <c r="A56" s="20" t="s">
        <v>29</v>
      </c>
      <c r="B56" s="1">
        <v>1744</v>
      </c>
      <c r="C56" s="1">
        <v>352</v>
      </c>
      <c r="D56" s="1">
        <v>344</v>
      </c>
      <c r="E56" s="1">
        <v>875</v>
      </c>
      <c r="F56" s="1">
        <v>173</v>
      </c>
      <c r="G56" s="1">
        <v>0</v>
      </c>
      <c r="H56" s="1">
        <v>0</v>
      </c>
    </row>
    <row r="57" spans="1:8" x14ac:dyDescent="0.2">
      <c r="A57" s="20" t="s">
        <v>30</v>
      </c>
      <c r="B57" s="1">
        <v>808</v>
      </c>
      <c r="C57" s="1">
        <v>149</v>
      </c>
      <c r="D57" s="1">
        <v>181</v>
      </c>
      <c r="E57" s="1">
        <v>409</v>
      </c>
      <c r="F57" s="1">
        <v>69</v>
      </c>
      <c r="G57" s="1">
        <v>0</v>
      </c>
      <c r="H57" s="1">
        <v>0</v>
      </c>
    </row>
    <row r="58" spans="1:8" x14ac:dyDescent="0.2">
      <c r="A58" s="20" t="s">
        <v>31</v>
      </c>
      <c r="B58" s="1">
        <v>629</v>
      </c>
      <c r="C58" s="1">
        <v>107</v>
      </c>
      <c r="D58" s="1">
        <v>148</v>
      </c>
      <c r="E58" s="1">
        <v>306</v>
      </c>
      <c r="F58" s="1">
        <v>68</v>
      </c>
      <c r="G58" s="1">
        <v>0</v>
      </c>
      <c r="H58" s="1">
        <v>0</v>
      </c>
    </row>
    <row r="59" spans="1:8" x14ac:dyDescent="0.2">
      <c r="A59" s="20" t="s">
        <v>32</v>
      </c>
      <c r="B59" s="13">
        <v>18.7</v>
      </c>
      <c r="C59" s="13">
        <v>17.600000000000001</v>
      </c>
      <c r="D59" s="13">
        <v>18.600000000000001</v>
      </c>
      <c r="E59" s="13">
        <v>19.3</v>
      </c>
      <c r="F59" s="13">
        <v>18.5</v>
      </c>
      <c r="G59" s="13">
        <v>0</v>
      </c>
      <c r="H59" s="13">
        <v>0</v>
      </c>
    </row>
    <row r="60" spans="1:8" x14ac:dyDescent="0.2">
      <c r="A60" s="20" t="s">
        <v>33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8A9D0-BA64-4C7D-958A-EE753F5FDB39}">
  <dimension ref="A1:W57"/>
  <sheetViews>
    <sheetView view="pageBreakPreview" zoomScale="125" zoomScaleNormal="100" zoomScaleSheetLayoutView="125" workbookViewId="0">
      <selection activeCell="L8" sqref="L8"/>
    </sheetView>
  </sheetViews>
  <sheetFormatPr defaultRowHeight="10.199999999999999" x14ac:dyDescent="0.2"/>
  <cols>
    <col min="1" max="7" width="6.77734375" style="1" customWidth="1"/>
    <col min="8" max="13" width="6.77734375" style="13" customWidth="1"/>
    <col min="14" max="14" width="6.77734375" style="1" customWidth="1"/>
    <col min="15" max="16384" width="8.88671875" style="1"/>
  </cols>
  <sheetData>
    <row r="1" spans="1:23" x14ac:dyDescent="0.2">
      <c r="A1" s="1" t="s">
        <v>141</v>
      </c>
      <c r="N1" s="1" t="s">
        <v>141</v>
      </c>
    </row>
    <row r="2" spans="1:23" s="2" customFormat="1" x14ac:dyDescent="0.2">
      <c r="A2" s="3"/>
      <c r="B2" s="22" t="s">
        <v>1</v>
      </c>
      <c r="C2" s="22"/>
      <c r="D2" s="22"/>
      <c r="E2" s="22" t="s">
        <v>34</v>
      </c>
      <c r="F2" s="22"/>
      <c r="G2" s="22"/>
      <c r="H2" s="4"/>
      <c r="I2" s="5"/>
      <c r="J2" s="6"/>
      <c r="K2" s="23" t="s">
        <v>138</v>
      </c>
      <c r="L2" s="23"/>
      <c r="M2" s="24"/>
      <c r="N2" s="3"/>
      <c r="O2" s="22" t="s">
        <v>35</v>
      </c>
      <c r="P2" s="22"/>
      <c r="Q2" s="22"/>
      <c r="R2" s="22" t="s">
        <v>36</v>
      </c>
      <c r="S2" s="22"/>
      <c r="T2" s="22"/>
      <c r="U2" s="22" t="s">
        <v>37</v>
      </c>
      <c r="V2" s="22"/>
      <c r="W2" s="25"/>
    </row>
    <row r="3" spans="1:23" s="2" customFormat="1" x14ac:dyDescent="0.2">
      <c r="A3" s="7"/>
      <c r="B3" s="8" t="s">
        <v>1</v>
      </c>
      <c r="C3" s="8" t="s">
        <v>38</v>
      </c>
      <c r="D3" s="8" t="s">
        <v>39</v>
      </c>
      <c r="E3" s="8" t="s">
        <v>1</v>
      </c>
      <c r="F3" s="8" t="s">
        <v>38</v>
      </c>
      <c r="G3" s="8" t="s">
        <v>39</v>
      </c>
      <c r="H3" s="9"/>
      <c r="I3" s="10"/>
      <c r="J3" s="11"/>
      <c r="K3" s="14" t="s">
        <v>1</v>
      </c>
      <c r="L3" s="14" t="s">
        <v>38</v>
      </c>
      <c r="M3" s="15" t="s">
        <v>39</v>
      </c>
      <c r="N3" s="7"/>
      <c r="O3" s="8" t="s">
        <v>1</v>
      </c>
      <c r="P3" s="8" t="s">
        <v>38</v>
      </c>
      <c r="Q3" s="8" t="s">
        <v>39</v>
      </c>
      <c r="R3" s="8" t="s">
        <v>1</v>
      </c>
      <c r="S3" s="8" t="s">
        <v>38</v>
      </c>
      <c r="T3" s="8" t="s">
        <v>39</v>
      </c>
      <c r="U3" s="8" t="s">
        <v>1</v>
      </c>
      <c r="V3" s="8" t="s">
        <v>38</v>
      </c>
      <c r="W3" s="12" t="s">
        <v>39</v>
      </c>
    </row>
    <row r="4" spans="1:23" x14ac:dyDescent="0.2">
      <c r="A4" s="1" t="s">
        <v>1</v>
      </c>
      <c r="B4" s="1">
        <v>124344</v>
      </c>
      <c r="C4" s="1">
        <v>59560</v>
      </c>
      <c r="D4" s="1">
        <v>64784</v>
      </c>
      <c r="E4" s="1">
        <v>40149</v>
      </c>
      <c r="F4" s="1">
        <v>22824</v>
      </c>
      <c r="G4" s="1">
        <v>17325</v>
      </c>
      <c r="N4" s="1" t="s">
        <v>1</v>
      </c>
      <c r="O4" s="1">
        <v>78433</v>
      </c>
      <c r="P4" s="1">
        <v>35257</v>
      </c>
      <c r="Q4" s="1">
        <v>43176</v>
      </c>
      <c r="R4" s="1">
        <v>1851</v>
      </c>
      <c r="S4" s="1">
        <v>419</v>
      </c>
      <c r="T4" s="1">
        <v>1432</v>
      </c>
      <c r="U4" s="1">
        <v>3911</v>
      </c>
      <c r="V4" s="1">
        <v>1060</v>
      </c>
      <c r="W4" s="1">
        <v>2851</v>
      </c>
    </row>
    <row r="5" spans="1:23" x14ac:dyDescent="0.2">
      <c r="A5" s="1" t="s">
        <v>19</v>
      </c>
      <c r="B5" s="1">
        <v>28547</v>
      </c>
      <c r="C5" s="1">
        <v>14331</v>
      </c>
      <c r="D5" s="1">
        <v>14216</v>
      </c>
      <c r="E5" s="1">
        <v>25483</v>
      </c>
      <c r="F5" s="1">
        <v>13787</v>
      </c>
      <c r="G5" s="1">
        <v>11696</v>
      </c>
      <c r="H5" s="16">
        <f t="shared" ref="H5:J12" si="0">E5/B5*100</f>
        <v>89.266823133779383</v>
      </c>
      <c r="I5" s="16">
        <f t="shared" si="0"/>
        <v>96.204033214709369</v>
      </c>
      <c r="J5" s="16">
        <f t="shared" si="0"/>
        <v>82.273494653911087</v>
      </c>
      <c r="K5" s="17">
        <f>H13+1500</f>
        <v>2322.5170381329235</v>
      </c>
      <c r="L5" s="17">
        <f t="shared" ref="L5:M5" si="1">I13+1500</f>
        <v>2480.4548043993655</v>
      </c>
      <c r="M5" s="17">
        <f t="shared" si="1"/>
        <v>2180.196549598154</v>
      </c>
      <c r="N5" s="1" t="s">
        <v>19</v>
      </c>
      <c r="O5" s="1">
        <v>2954</v>
      </c>
      <c r="P5" s="1">
        <v>532</v>
      </c>
      <c r="Q5" s="1">
        <v>2422</v>
      </c>
      <c r="R5" s="1">
        <v>93</v>
      </c>
      <c r="S5" s="1">
        <v>10</v>
      </c>
      <c r="T5" s="1">
        <v>83</v>
      </c>
      <c r="U5" s="1">
        <v>17</v>
      </c>
      <c r="V5" s="1">
        <v>2</v>
      </c>
      <c r="W5" s="1">
        <v>15</v>
      </c>
    </row>
    <row r="6" spans="1:23" x14ac:dyDescent="0.2">
      <c r="A6" s="1" t="s">
        <v>20</v>
      </c>
      <c r="B6" s="1">
        <v>21687</v>
      </c>
      <c r="C6" s="1">
        <v>9966</v>
      </c>
      <c r="D6" s="1">
        <v>11721</v>
      </c>
      <c r="E6" s="1">
        <v>9385</v>
      </c>
      <c r="F6" s="1">
        <v>5735</v>
      </c>
      <c r="G6" s="1">
        <v>3650</v>
      </c>
      <c r="H6" s="16">
        <f t="shared" si="0"/>
        <v>43.27477290542722</v>
      </c>
      <c r="I6" s="16">
        <f t="shared" si="0"/>
        <v>57.545655227774425</v>
      </c>
      <c r="J6" s="16">
        <f t="shared" si="0"/>
        <v>31.140687654636977</v>
      </c>
      <c r="K6" s="17"/>
      <c r="L6" s="17"/>
      <c r="M6" s="17"/>
      <c r="N6" s="1" t="s">
        <v>20</v>
      </c>
      <c r="O6" s="1">
        <v>11865</v>
      </c>
      <c r="P6" s="1">
        <v>4159</v>
      </c>
      <c r="Q6" s="1">
        <v>7706</v>
      </c>
      <c r="R6" s="1">
        <v>358</v>
      </c>
      <c r="S6" s="1">
        <v>53</v>
      </c>
      <c r="T6" s="1">
        <v>305</v>
      </c>
      <c r="U6" s="1">
        <v>79</v>
      </c>
      <c r="V6" s="1">
        <v>19</v>
      </c>
      <c r="W6" s="1">
        <v>60</v>
      </c>
    </row>
    <row r="7" spans="1:23" x14ac:dyDescent="0.2">
      <c r="A7" s="1" t="s">
        <v>21</v>
      </c>
      <c r="B7" s="1">
        <v>19254</v>
      </c>
      <c r="C7" s="1">
        <v>9141</v>
      </c>
      <c r="D7" s="1">
        <v>10113</v>
      </c>
      <c r="E7" s="1">
        <v>3010</v>
      </c>
      <c r="F7" s="1">
        <v>1829</v>
      </c>
      <c r="G7" s="1">
        <v>1181</v>
      </c>
      <c r="H7" s="16">
        <f t="shared" si="0"/>
        <v>15.633115196842216</v>
      </c>
      <c r="I7" s="16">
        <f t="shared" si="0"/>
        <v>20.008751777704848</v>
      </c>
      <c r="J7" s="16">
        <f t="shared" si="0"/>
        <v>11.67803816869376</v>
      </c>
      <c r="K7" s="17">
        <f>(H11+H12)/2</f>
        <v>2.3642520933050202</v>
      </c>
      <c r="L7" s="17">
        <f t="shared" ref="L7:M7" si="2">(I11+I12)/2</f>
        <v>3.4960523290996175</v>
      </c>
      <c r="M7" s="17">
        <f t="shared" si="2"/>
        <v>1.2841655081865926</v>
      </c>
      <c r="N7" s="1" t="s">
        <v>21</v>
      </c>
      <c r="O7" s="1">
        <v>15678</v>
      </c>
      <c r="P7" s="1">
        <v>7197</v>
      </c>
      <c r="Q7" s="1">
        <v>8481</v>
      </c>
      <c r="R7" s="1">
        <v>383</v>
      </c>
      <c r="S7" s="1">
        <v>74</v>
      </c>
      <c r="T7" s="1">
        <v>309</v>
      </c>
      <c r="U7" s="1">
        <v>183</v>
      </c>
      <c r="V7" s="1">
        <v>41</v>
      </c>
      <c r="W7" s="1">
        <v>142</v>
      </c>
    </row>
    <row r="8" spans="1:23" x14ac:dyDescent="0.2">
      <c r="A8" s="1" t="s">
        <v>22</v>
      </c>
      <c r="B8" s="1">
        <v>15520</v>
      </c>
      <c r="C8" s="1">
        <v>7350</v>
      </c>
      <c r="D8" s="1">
        <v>8170</v>
      </c>
      <c r="E8" s="1">
        <v>1094</v>
      </c>
      <c r="F8" s="1">
        <v>684</v>
      </c>
      <c r="G8" s="1">
        <v>410</v>
      </c>
      <c r="H8" s="16">
        <f t="shared" si="0"/>
        <v>7.0489690721649483</v>
      </c>
      <c r="I8" s="16">
        <f t="shared" si="0"/>
        <v>9.3061224489795933</v>
      </c>
      <c r="J8" s="16">
        <f t="shared" si="0"/>
        <v>5.0183598531211748</v>
      </c>
      <c r="K8" s="17"/>
      <c r="L8" s="17"/>
      <c r="M8" s="17"/>
      <c r="N8" s="1" t="s">
        <v>22</v>
      </c>
      <c r="O8" s="1">
        <v>13697</v>
      </c>
      <c r="P8" s="1">
        <v>6496</v>
      </c>
      <c r="Q8" s="1">
        <v>7201</v>
      </c>
      <c r="R8" s="1">
        <v>361</v>
      </c>
      <c r="S8" s="1">
        <v>69</v>
      </c>
      <c r="T8" s="1">
        <v>292</v>
      </c>
      <c r="U8" s="1">
        <v>368</v>
      </c>
      <c r="V8" s="1">
        <v>101</v>
      </c>
      <c r="W8" s="1">
        <v>267</v>
      </c>
    </row>
    <row r="9" spans="1:23" x14ac:dyDescent="0.2">
      <c r="A9" s="1" t="s">
        <v>23</v>
      </c>
      <c r="B9" s="1">
        <v>11707</v>
      </c>
      <c r="C9" s="1">
        <v>5560</v>
      </c>
      <c r="D9" s="1">
        <v>6147</v>
      </c>
      <c r="E9" s="1">
        <v>471</v>
      </c>
      <c r="F9" s="1">
        <v>296</v>
      </c>
      <c r="G9" s="1">
        <v>175</v>
      </c>
      <c r="H9" s="16">
        <f t="shared" si="0"/>
        <v>4.0232339625864864</v>
      </c>
      <c r="I9" s="16">
        <f t="shared" si="0"/>
        <v>5.3237410071942444</v>
      </c>
      <c r="J9" s="16">
        <f t="shared" si="0"/>
        <v>2.8469171953798602</v>
      </c>
      <c r="K9" s="17">
        <f>K7*50</f>
        <v>118.21260466525101</v>
      </c>
      <c r="L9" s="17">
        <f t="shared" ref="L9:M9" si="3">L7*50</f>
        <v>174.80261645498086</v>
      </c>
      <c r="M9" s="17">
        <f t="shared" si="3"/>
        <v>64.20827540932963</v>
      </c>
      <c r="N9" s="1" t="s">
        <v>23</v>
      </c>
      <c r="O9" s="1">
        <v>10563</v>
      </c>
      <c r="P9" s="1">
        <v>5089</v>
      </c>
      <c r="Q9" s="1">
        <v>5474</v>
      </c>
      <c r="R9" s="1">
        <v>203</v>
      </c>
      <c r="S9" s="1">
        <v>49</v>
      </c>
      <c r="T9" s="1">
        <v>154</v>
      </c>
      <c r="U9" s="1">
        <v>470</v>
      </c>
      <c r="V9" s="1">
        <v>126</v>
      </c>
      <c r="W9" s="1">
        <v>344</v>
      </c>
    </row>
    <row r="10" spans="1:23" x14ac:dyDescent="0.2">
      <c r="A10" s="1" t="s">
        <v>24</v>
      </c>
      <c r="B10" s="1">
        <v>9819</v>
      </c>
      <c r="C10" s="1">
        <v>4518</v>
      </c>
      <c r="D10" s="1">
        <v>5301</v>
      </c>
      <c r="E10" s="1">
        <v>285</v>
      </c>
      <c r="F10" s="1">
        <v>189</v>
      </c>
      <c r="G10" s="1">
        <v>96</v>
      </c>
      <c r="H10" s="16">
        <f t="shared" si="0"/>
        <v>2.9025358997861286</v>
      </c>
      <c r="I10" s="16">
        <f t="shared" si="0"/>
        <v>4.1832669322709162</v>
      </c>
      <c r="J10" s="16">
        <f t="shared" si="0"/>
        <v>1.8109790605546123</v>
      </c>
      <c r="K10" s="17"/>
      <c r="L10" s="17"/>
      <c r="M10" s="17"/>
      <c r="N10" s="1" t="s">
        <v>24</v>
      </c>
      <c r="O10" s="1">
        <v>8736</v>
      </c>
      <c r="P10" s="1">
        <v>4130</v>
      </c>
      <c r="Q10" s="1">
        <v>4606</v>
      </c>
      <c r="R10" s="1">
        <v>170</v>
      </c>
      <c r="S10" s="1">
        <v>48</v>
      </c>
      <c r="T10" s="1">
        <v>122</v>
      </c>
      <c r="U10" s="1">
        <v>628</v>
      </c>
      <c r="V10" s="1">
        <v>151</v>
      </c>
      <c r="W10" s="1">
        <v>477</v>
      </c>
    </row>
    <row r="11" spans="1:23" x14ac:dyDescent="0.2">
      <c r="A11" s="1" t="s">
        <v>25</v>
      </c>
      <c r="B11" s="1">
        <v>9261</v>
      </c>
      <c r="C11" s="1">
        <v>4461</v>
      </c>
      <c r="D11" s="1">
        <v>4800</v>
      </c>
      <c r="E11" s="1">
        <v>218</v>
      </c>
      <c r="F11" s="1">
        <v>157</v>
      </c>
      <c r="G11" s="1">
        <v>61</v>
      </c>
      <c r="H11" s="16">
        <f t="shared" si="0"/>
        <v>2.3539574559982723</v>
      </c>
      <c r="I11" s="16">
        <f t="shared" si="0"/>
        <v>3.5193902712396321</v>
      </c>
      <c r="J11" s="16">
        <f t="shared" si="0"/>
        <v>1.2708333333333333</v>
      </c>
      <c r="K11" s="17">
        <f>K5-K9</f>
        <v>2204.3044334676724</v>
      </c>
      <c r="L11" s="17">
        <f t="shared" ref="L11:M11" si="4">L5-L9</f>
        <v>2305.6521879443844</v>
      </c>
      <c r="M11" s="17">
        <f t="shared" si="4"/>
        <v>2115.9882741888246</v>
      </c>
      <c r="N11" s="1" t="s">
        <v>25</v>
      </c>
      <c r="O11" s="1">
        <v>7963</v>
      </c>
      <c r="P11" s="1">
        <v>3999</v>
      </c>
      <c r="Q11" s="1">
        <v>3964</v>
      </c>
      <c r="R11" s="1">
        <v>141</v>
      </c>
      <c r="S11" s="1">
        <v>52</v>
      </c>
      <c r="T11" s="1">
        <v>89</v>
      </c>
      <c r="U11" s="1">
        <v>939</v>
      </c>
      <c r="V11" s="1">
        <v>253</v>
      </c>
      <c r="W11" s="1">
        <v>686</v>
      </c>
    </row>
    <row r="12" spans="1:23" x14ac:dyDescent="0.2">
      <c r="A12" s="1" t="s">
        <v>26</v>
      </c>
      <c r="B12" s="1">
        <v>8549</v>
      </c>
      <c r="C12" s="1">
        <v>4233</v>
      </c>
      <c r="D12" s="1">
        <v>4316</v>
      </c>
      <c r="E12" s="1">
        <v>203</v>
      </c>
      <c r="F12" s="1">
        <v>147</v>
      </c>
      <c r="G12" s="1">
        <v>56</v>
      </c>
      <c r="H12" s="16">
        <f t="shared" si="0"/>
        <v>2.3745467306117676</v>
      </c>
      <c r="I12" s="16">
        <f t="shared" si="0"/>
        <v>3.4727143869596029</v>
      </c>
      <c r="J12" s="16">
        <f t="shared" si="0"/>
        <v>1.2974976830398517</v>
      </c>
      <c r="K12" s="17">
        <f>100-K7</f>
        <v>97.635747906694974</v>
      </c>
      <c r="L12" s="17">
        <f t="shared" ref="L12:M12" si="5">100-L7</f>
        <v>96.503947670900388</v>
      </c>
      <c r="M12" s="17">
        <f t="shared" si="5"/>
        <v>98.715834491813411</v>
      </c>
      <c r="N12" s="1" t="s">
        <v>26</v>
      </c>
      <c r="O12" s="1">
        <v>6977</v>
      </c>
      <c r="P12" s="1">
        <v>3655</v>
      </c>
      <c r="Q12" s="1">
        <v>3322</v>
      </c>
      <c r="R12" s="1">
        <v>142</v>
      </c>
      <c r="S12" s="1">
        <v>64</v>
      </c>
      <c r="T12" s="1">
        <v>78</v>
      </c>
      <c r="U12" s="1">
        <v>1227</v>
      </c>
      <c r="V12" s="1">
        <v>367</v>
      </c>
      <c r="W12" s="1">
        <v>860</v>
      </c>
    </row>
    <row r="13" spans="1:23" x14ac:dyDescent="0.2">
      <c r="A13" s="1" t="s">
        <v>41</v>
      </c>
      <c r="H13" s="16">
        <f>SUM(H5:H11)*5</f>
        <v>822.5170381329234</v>
      </c>
      <c r="I13" s="16">
        <f>SUM(I5:I11)*5</f>
        <v>980.45480439936546</v>
      </c>
      <c r="J13" s="16">
        <f>SUM(J5:J11)*5</f>
        <v>680.19654959815409</v>
      </c>
      <c r="K13" s="18">
        <f>K11/K12</f>
        <v>22.576817208121383</v>
      </c>
      <c r="L13" s="18">
        <f t="shared" ref="L13:M13" si="6">L11/L12</f>
        <v>23.89179140947854</v>
      </c>
      <c r="M13" s="18">
        <f t="shared" si="6"/>
        <v>21.435145486860119</v>
      </c>
      <c r="N13" s="1" t="s">
        <v>41</v>
      </c>
    </row>
    <row r="14" spans="1:23" x14ac:dyDescent="0.2">
      <c r="A14" s="1" t="s">
        <v>40</v>
      </c>
      <c r="N14" s="1" t="s">
        <v>40</v>
      </c>
    </row>
    <row r="15" spans="1:23" x14ac:dyDescent="0.2">
      <c r="A15" s="1" t="s">
        <v>1</v>
      </c>
      <c r="B15" s="1">
        <v>22880</v>
      </c>
      <c r="C15" s="1">
        <v>11060</v>
      </c>
      <c r="D15" s="1">
        <v>11820</v>
      </c>
      <c r="E15" s="1">
        <v>7249</v>
      </c>
      <c r="F15" s="1">
        <v>4199</v>
      </c>
      <c r="G15" s="1">
        <v>3050</v>
      </c>
      <c r="N15" s="1" t="s">
        <v>1</v>
      </c>
      <c r="O15" s="1">
        <v>14439</v>
      </c>
      <c r="P15" s="1">
        <v>6522</v>
      </c>
      <c r="Q15" s="1">
        <v>7917</v>
      </c>
      <c r="R15" s="1">
        <v>380</v>
      </c>
      <c r="S15" s="1">
        <v>95</v>
      </c>
      <c r="T15" s="1">
        <v>285</v>
      </c>
      <c r="U15" s="1">
        <v>812</v>
      </c>
      <c r="V15" s="1">
        <v>244</v>
      </c>
      <c r="W15" s="1">
        <v>568</v>
      </c>
    </row>
    <row r="16" spans="1:23" x14ac:dyDescent="0.2">
      <c r="A16" s="1" t="s">
        <v>19</v>
      </c>
      <c r="B16" s="1">
        <v>5283</v>
      </c>
      <c r="C16" s="1">
        <v>2695</v>
      </c>
      <c r="D16" s="1">
        <v>2588</v>
      </c>
      <c r="E16" s="1">
        <v>4590</v>
      </c>
      <c r="F16" s="1">
        <v>2561</v>
      </c>
      <c r="G16" s="1">
        <v>2029</v>
      </c>
      <c r="H16" s="16">
        <f t="shared" ref="H16:J23" si="7">E16/B16*100</f>
        <v>86.882453151618392</v>
      </c>
      <c r="I16" s="16">
        <f t="shared" si="7"/>
        <v>95.027829313543606</v>
      </c>
      <c r="J16" s="16">
        <f t="shared" si="7"/>
        <v>78.400309119010814</v>
      </c>
      <c r="K16" s="17">
        <f>H24+1500</f>
        <v>2285.3798890193757</v>
      </c>
      <c r="L16" s="17">
        <f t="shared" ref="L16:M16" si="8">I24+1500</f>
        <v>2438.8171804335143</v>
      </c>
      <c r="M16" s="17">
        <f t="shared" si="8"/>
        <v>2144.4968410807419</v>
      </c>
      <c r="N16" s="1" t="s">
        <v>19</v>
      </c>
      <c r="O16" s="1">
        <v>665</v>
      </c>
      <c r="P16" s="1">
        <v>131</v>
      </c>
      <c r="Q16" s="1">
        <v>534</v>
      </c>
      <c r="R16" s="1">
        <v>25</v>
      </c>
      <c r="S16" s="1">
        <v>2</v>
      </c>
      <c r="T16" s="1">
        <v>23</v>
      </c>
      <c r="U16" s="1">
        <v>3</v>
      </c>
      <c r="V16" s="1">
        <v>1</v>
      </c>
      <c r="W16" s="1">
        <v>2</v>
      </c>
    </row>
    <row r="17" spans="1:23" x14ac:dyDescent="0.2">
      <c r="A17" s="1" t="s">
        <v>20</v>
      </c>
      <c r="B17" s="1">
        <v>4354</v>
      </c>
      <c r="C17" s="1">
        <v>2018</v>
      </c>
      <c r="D17" s="1">
        <v>2336</v>
      </c>
      <c r="E17" s="1">
        <v>1767</v>
      </c>
      <c r="F17" s="1">
        <v>1098</v>
      </c>
      <c r="G17" s="1">
        <v>669</v>
      </c>
      <c r="H17" s="16">
        <f t="shared" si="7"/>
        <v>40.583371612310522</v>
      </c>
      <c r="I17" s="16">
        <f t="shared" si="7"/>
        <v>54.410307234886027</v>
      </c>
      <c r="J17" s="16">
        <f t="shared" si="7"/>
        <v>28.638698630136989</v>
      </c>
      <c r="K17" s="17"/>
      <c r="L17" s="17"/>
      <c r="M17" s="17"/>
      <c r="N17" s="1" t="s">
        <v>20</v>
      </c>
      <c r="O17" s="1">
        <v>2492</v>
      </c>
      <c r="P17" s="1">
        <v>897</v>
      </c>
      <c r="Q17" s="1">
        <v>1595</v>
      </c>
      <c r="R17" s="1">
        <v>75</v>
      </c>
      <c r="S17" s="1">
        <v>15</v>
      </c>
      <c r="T17" s="1">
        <v>60</v>
      </c>
      <c r="U17" s="1">
        <v>20</v>
      </c>
      <c r="V17" s="1">
        <v>8</v>
      </c>
      <c r="W17" s="1">
        <v>12</v>
      </c>
    </row>
    <row r="18" spans="1:23" x14ac:dyDescent="0.2">
      <c r="A18" s="1" t="s">
        <v>21</v>
      </c>
      <c r="B18" s="1">
        <v>3507</v>
      </c>
      <c r="C18" s="1">
        <v>1631</v>
      </c>
      <c r="D18" s="1">
        <v>1876</v>
      </c>
      <c r="E18" s="1">
        <v>498</v>
      </c>
      <c r="F18" s="1">
        <v>285</v>
      </c>
      <c r="G18" s="1">
        <v>213</v>
      </c>
      <c r="H18" s="16">
        <f t="shared" si="7"/>
        <v>14.20017108639863</v>
      </c>
      <c r="I18" s="16">
        <f t="shared" si="7"/>
        <v>17.473942366646231</v>
      </c>
      <c r="J18" s="16">
        <f t="shared" si="7"/>
        <v>11.353944562899787</v>
      </c>
      <c r="K18" s="17">
        <f>(H22+H23)/2</f>
        <v>2.3408426368952684</v>
      </c>
      <c r="L18" s="17">
        <f t="shared" ref="L18:M18" si="9">(I22+I23)/2</f>
        <v>3.0784042658240347</v>
      </c>
      <c r="M18" s="17">
        <f t="shared" si="9"/>
        <v>1.584130714565497</v>
      </c>
      <c r="N18" s="1" t="s">
        <v>21</v>
      </c>
      <c r="O18" s="1">
        <v>2895</v>
      </c>
      <c r="P18" s="1">
        <v>1326</v>
      </c>
      <c r="Q18" s="1">
        <v>1569</v>
      </c>
      <c r="R18" s="1">
        <v>72</v>
      </c>
      <c r="S18" s="1">
        <v>12</v>
      </c>
      <c r="T18" s="1">
        <v>60</v>
      </c>
      <c r="U18" s="1">
        <v>42</v>
      </c>
      <c r="V18" s="1">
        <v>8</v>
      </c>
      <c r="W18" s="1">
        <v>34</v>
      </c>
    </row>
    <row r="19" spans="1:23" x14ac:dyDescent="0.2">
      <c r="A19" s="1" t="s">
        <v>22</v>
      </c>
      <c r="B19" s="1">
        <v>2883</v>
      </c>
      <c r="C19" s="1">
        <v>1403</v>
      </c>
      <c r="D19" s="1">
        <v>1480</v>
      </c>
      <c r="E19" s="1">
        <v>186</v>
      </c>
      <c r="F19" s="1">
        <v>117</v>
      </c>
      <c r="G19" s="1">
        <v>69</v>
      </c>
      <c r="H19" s="16">
        <f t="shared" si="7"/>
        <v>6.4516129032258061</v>
      </c>
      <c r="I19" s="16">
        <f t="shared" si="7"/>
        <v>8.3392729864575905</v>
      </c>
      <c r="J19" s="16">
        <f t="shared" si="7"/>
        <v>4.6621621621621623</v>
      </c>
      <c r="K19" s="17"/>
      <c r="L19" s="17"/>
      <c r="M19" s="17"/>
      <c r="N19" s="1" t="s">
        <v>22</v>
      </c>
      <c r="O19" s="1">
        <v>2557</v>
      </c>
      <c r="P19" s="1">
        <v>1251</v>
      </c>
      <c r="Q19" s="1">
        <v>1306</v>
      </c>
      <c r="R19" s="1">
        <v>71</v>
      </c>
      <c r="S19" s="1">
        <v>14</v>
      </c>
      <c r="T19" s="1">
        <v>57</v>
      </c>
      <c r="U19" s="1">
        <v>69</v>
      </c>
      <c r="V19" s="1">
        <v>21</v>
      </c>
      <c r="W19" s="1">
        <v>48</v>
      </c>
    </row>
    <row r="20" spans="1:23" x14ac:dyDescent="0.2">
      <c r="A20" s="1" t="s">
        <v>23</v>
      </c>
      <c r="B20" s="1">
        <v>2159</v>
      </c>
      <c r="C20" s="1">
        <v>1053</v>
      </c>
      <c r="D20" s="1">
        <v>1106</v>
      </c>
      <c r="E20" s="1">
        <v>82</v>
      </c>
      <c r="F20" s="1">
        <v>52</v>
      </c>
      <c r="G20" s="1">
        <v>30</v>
      </c>
      <c r="H20" s="16">
        <f t="shared" si="7"/>
        <v>3.7980546549328391</v>
      </c>
      <c r="I20" s="16">
        <f t="shared" si="7"/>
        <v>4.9382716049382713</v>
      </c>
      <c r="J20" s="16">
        <f t="shared" si="7"/>
        <v>2.7124773960216997</v>
      </c>
      <c r="K20" s="17">
        <f>K18*50</f>
        <v>117.04213184476342</v>
      </c>
      <c r="L20" s="17">
        <f t="shared" ref="L20:M20" si="10">L18*50</f>
        <v>153.92021329120175</v>
      </c>
      <c r="M20" s="17">
        <f t="shared" si="10"/>
        <v>79.206535728274858</v>
      </c>
      <c r="N20" s="1" t="s">
        <v>23</v>
      </c>
      <c r="O20" s="1">
        <v>1928</v>
      </c>
      <c r="P20" s="1">
        <v>955</v>
      </c>
      <c r="Q20" s="1">
        <v>973</v>
      </c>
      <c r="R20" s="1">
        <v>43</v>
      </c>
      <c r="S20" s="1">
        <v>16</v>
      </c>
      <c r="T20" s="1">
        <v>27</v>
      </c>
      <c r="U20" s="1">
        <v>106</v>
      </c>
      <c r="V20" s="1">
        <v>30</v>
      </c>
      <c r="W20" s="1">
        <v>76</v>
      </c>
    </row>
    <row r="21" spans="1:23" x14ac:dyDescent="0.2">
      <c r="A21" s="1" t="s">
        <v>24</v>
      </c>
      <c r="B21" s="1">
        <v>1742</v>
      </c>
      <c r="C21" s="1">
        <v>779</v>
      </c>
      <c r="D21" s="1">
        <v>963</v>
      </c>
      <c r="E21" s="1">
        <v>58</v>
      </c>
      <c r="F21" s="1">
        <v>41</v>
      </c>
      <c r="G21" s="1">
        <v>17</v>
      </c>
      <c r="H21" s="16">
        <f t="shared" si="7"/>
        <v>3.3295063145809412</v>
      </c>
      <c r="I21" s="16">
        <f t="shared" si="7"/>
        <v>5.2631578947368416</v>
      </c>
      <c r="J21" s="16">
        <f t="shared" si="7"/>
        <v>1.7653167185877467</v>
      </c>
      <c r="K21" s="17"/>
      <c r="L21" s="17"/>
      <c r="M21" s="17"/>
      <c r="N21" s="1" t="s">
        <v>24</v>
      </c>
      <c r="O21" s="1">
        <v>1504</v>
      </c>
      <c r="P21" s="1">
        <v>683</v>
      </c>
      <c r="Q21" s="1">
        <v>821</v>
      </c>
      <c r="R21" s="1">
        <v>35</v>
      </c>
      <c r="S21" s="1">
        <v>13</v>
      </c>
      <c r="T21" s="1">
        <v>22</v>
      </c>
      <c r="U21" s="1">
        <v>145</v>
      </c>
      <c r="V21" s="1">
        <v>42</v>
      </c>
      <c r="W21" s="1">
        <v>103</v>
      </c>
    </row>
    <row r="22" spans="1:23" x14ac:dyDescent="0.2">
      <c r="A22" s="1" t="s">
        <v>25</v>
      </c>
      <c r="B22" s="1">
        <v>1584</v>
      </c>
      <c r="C22" s="1">
        <v>779</v>
      </c>
      <c r="D22" s="1">
        <v>805</v>
      </c>
      <c r="E22" s="1">
        <v>29</v>
      </c>
      <c r="F22" s="1">
        <v>18</v>
      </c>
      <c r="G22" s="1">
        <v>11</v>
      </c>
      <c r="H22" s="16">
        <f t="shared" si="7"/>
        <v>1.8308080808080809</v>
      </c>
      <c r="I22" s="16">
        <f t="shared" si="7"/>
        <v>2.3106546854942236</v>
      </c>
      <c r="J22" s="16">
        <f t="shared" si="7"/>
        <v>1.3664596273291925</v>
      </c>
      <c r="K22" s="17">
        <f>K16-K20</f>
        <v>2168.3377571746123</v>
      </c>
      <c r="L22" s="17">
        <f t="shared" ref="L22:M22" si="11">L16-L20</f>
        <v>2284.8969671423124</v>
      </c>
      <c r="M22" s="17">
        <f t="shared" si="11"/>
        <v>2065.2903053524669</v>
      </c>
      <c r="N22" s="1" t="s">
        <v>25</v>
      </c>
      <c r="O22" s="1">
        <v>1340</v>
      </c>
      <c r="P22" s="1">
        <v>689</v>
      </c>
      <c r="Q22" s="1">
        <v>651</v>
      </c>
      <c r="R22" s="1">
        <v>36</v>
      </c>
      <c r="S22" s="1">
        <v>14</v>
      </c>
      <c r="T22" s="1">
        <v>22</v>
      </c>
      <c r="U22" s="1">
        <v>179</v>
      </c>
      <c r="V22" s="1">
        <v>58</v>
      </c>
      <c r="W22" s="1">
        <v>121</v>
      </c>
    </row>
    <row r="23" spans="1:23" x14ac:dyDescent="0.2">
      <c r="A23" s="1" t="s">
        <v>26</v>
      </c>
      <c r="B23" s="1">
        <v>1368</v>
      </c>
      <c r="C23" s="1">
        <v>702</v>
      </c>
      <c r="D23" s="1">
        <v>666</v>
      </c>
      <c r="E23" s="1">
        <v>39</v>
      </c>
      <c r="F23" s="1">
        <v>27</v>
      </c>
      <c r="G23" s="1">
        <v>12</v>
      </c>
      <c r="H23" s="16">
        <f t="shared" si="7"/>
        <v>2.8508771929824559</v>
      </c>
      <c r="I23" s="16">
        <f t="shared" si="7"/>
        <v>3.8461538461538463</v>
      </c>
      <c r="J23" s="16">
        <f t="shared" si="7"/>
        <v>1.8018018018018018</v>
      </c>
      <c r="K23" s="17">
        <f>100-K18</f>
        <v>97.659157363104725</v>
      </c>
      <c r="L23" s="17">
        <f t="shared" ref="L23:M23" si="12">100-L18</f>
        <v>96.921595734175966</v>
      </c>
      <c r="M23" s="17">
        <f t="shared" si="12"/>
        <v>98.415869285434496</v>
      </c>
      <c r="N23" s="1" t="s">
        <v>26</v>
      </c>
      <c r="O23" s="1">
        <v>1058</v>
      </c>
      <c r="P23" s="1">
        <v>590</v>
      </c>
      <c r="Q23" s="1">
        <v>468</v>
      </c>
      <c r="R23" s="1">
        <v>23</v>
      </c>
      <c r="S23" s="1">
        <v>9</v>
      </c>
      <c r="T23" s="1">
        <v>14</v>
      </c>
      <c r="U23" s="1">
        <v>248</v>
      </c>
      <c r="V23" s="1">
        <v>76</v>
      </c>
      <c r="W23" s="1">
        <v>172</v>
      </c>
    </row>
    <row r="24" spans="1:23" x14ac:dyDescent="0.2">
      <c r="A24" s="1" t="s">
        <v>42</v>
      </c>
      <c r="H24" s="16">
        <f>SUM(H16:H22)*5</f>
        <v>785.37988901937592</v>
      </c>
      <c r="I24" s="16">
        <f>SUM(I16:I22)*5</f>
        <v>938.81718043351407</v>
      </c>
      <c r="J24" s="16">
        <f>SUM(J16:J22)*5</f>
        <v>644.49684108074189</v>
      </c>
      <c r="K24" s="18">
        <f>K22/K23</f>
        <v>22.203117615612385</v>
      </c>
      <c r="L24" s="18">
        <f t="shared" ref="L24:M24" si="13">L22/L23</f>
        <v>23.574694058990037</v>
      </c>
      <c r="M24" s="18">
        <f t="shared" si="13"/>
        <v>20.985338242174414</v>
      </c>
      <c r="N24" s="1" t="s">
        <v>42</v>
      </c>
    </row>
    <row r="25" spans="1:23" x14ac:dyDescent="0.2">
      <c r="A25" s="1" t="s">
        <v>40</v>
      </c>
      <c r="N25" s="1" t="s">
        <v>40</v>
      </c>
    </row>
    <row r="26" spans="1:23" x14ac:dyDescent="0.2">
      <c r="A26" s="1" t="s">
        <v>1</v>
      </c>
      <c r="B26" s="1">
        <v>31984</v>
      </c>
      <c r="C26" s="1">
        <v>15839</v>
      </c>
      <c r="D26" s="1">
        <v>16145</v>
      </c>
      <c r="E26" s="1">
        <v>11967</v>
      </c>
      <c r="F26" s="1">
        <v>6907</v>
      </c>
      <c r="G26" s="1">
        <v>5060</v>
      </c>
      <c r="N26" s="1" t="s">
        <v>1</v>
      </c>
      <c r="O26" s="1">
        <v>18589</v>
      </c>
      <c r="P26" s="1">
        <v>8585</v>
      </c>
      <c r="Q26" s="1">
        <v>10004</v>
      </c>
      <c r="R26" s="1">
        <v>548</v>
      </c>
      <c r="S26" s="1">
        <v>123</v>
      </c>
      <c r="T26" s="1">
        <v>425</v>
      </c>
      <c r="U26" s="1">
        <v>880</v>
      </c>
      <c r="V26" s="1">
        <v>224</v>
      </c>
      <c r="W26" s="1">
        <v>656</v>
      </c>
    </row>
    <row r="27" spans="1:23" x14ac:dyDescent="0.2">
      <c r="A27" s="1" t="s">
        <v>19</v>
      </c>
      <c r="B27" s="1">
        <v>7610</v>
      </c>
      <c r="C27" s="1">
        <v>3943</v>
      </c>
      <c r="D27" s="1">
        <v>3667</v>
      </c>
      <c r="E27" s="1">
        <v>7104</v>
      </c>
      <c r="F27" s="1">
        <v>3857</v>
      </c>
      <c r="G27" s="1">
        <v>3247</v>
      </c>
      <c r="H27" s="16">
        <f t="shared" ref="H27:J34" si="14">E27/B27*100</f>
        <v>93.350854139290405</v>
      </c>
      <c r="I27" s="16">
        <f t="shared" si="14"/>
        <v>97.818919604362165</v>
      </c>
      <c r="J27" s="16">
        <f t="shared" si="14"/>
        <v>88.546495773111531</v>
      </c>
      <c r="K27" s="17">
        <f>H35+1500</f>
        <v>2453.177459737874</v>
      </c>
      <c r="L27" s="17">
        <f t="shared" ref="L27:M27" si="15">I35+1500</f>
        <v>2620.4977673843955</v>
      </c>
      <c r="M27" s="17">
        <f t="shared" si="15"/>
        <v>2293.3505595756087</v>
      </c>
      <c r="N27" s="1" t="s">
        <v>19</v>
      </c>
      <c r="O27" s="1">
        <v>489</v>
      </c>
      <c r="P27" s="1">
        <v>85</v>
      </c>
      <c r="Q27" s="1">
        <v>404</v>
      </c>
      <c r="R27" s="1">
        <v>11</v>
      </c>
      <c r="S27" s="1">
        <v>1</v>
      </c>
      <c r="T27" s="1">
        <v>10</v>
      </c>
      <c r="U27" s="1">
        <v>6</v>
      </c>
      <c r="V27" s="1">
        <v>0</v>
      </c>
      <c r="W27" s="1">
        <v>6</v>
      </c>
    </row>
    <row r="28" spans="1:23" x14ac:dyDescent="0.2">
      <c r="A28" s="1" t="s">
        <v>20</v>
      </c>
      <c r="B28" s="1">
        <v>5667</v>
      </c>
      <c r="C28" s="1">
        <v>2736</v>
      </c>
      <c r="D28" s="1">
        <v>2931</v>
      </c>
      <c r="E28" s="1">
        <v>2984</v>
      </c>
      <c r="F28" s="1">
        <v>1861</v>
      </c>
      <c r="G28" s="1">
        <v>1123</v>
      </c>
      <c r="H28" s="16">
        <f t="shared" si="14"/>
        <v>52.655726133756843</v>
      </c>
      <c r="I28" s="16">
        <f t="shared" si="14"/>
        <v>68.019005847953224</v>
      </c>
      <c r="J28" s="16">
        <f t="shared" si="14"/>
        <v>38.314568406687137</v>
      </c>
      <c r="K28" s="17"/>
      <c r="L28" s="17"/>
      <c r="M28" s="17"/>
      <c r="N28" s="1" t="s">
        <v>20</v>
      </c>
      <c r="O28" s="1">
        <v>2576</v>
      </c>
      <c r="P28" s="1">
        <v>859</v>
      </c>
      <c r="Q28" s="1">
        <v>1717</v>
      </c>
      <c r="R28" s="1">
        <v>98</v>
      </c>
      <c r="S28" s="1">
        <v>14</v>
      </c>
      <c r="T28" s="1">
        <v>84</v>
      </c>
      <c r="U28" s="1">
        <v>9</v>
      </c>
      <c r="V28" s="1">
        <v>2</v>
      </c>
      <c r="W28" s="1">
        <v>7</v>
      </c>
    </row>
    <row r="29" spans="1:23" x14ac:dyDescent="0.2">
      <c r="A29" s="1" t="s">
        <v>21</v>
      </c>
      <c r="B29" s="1">
        <v>5062</v>
      </c>
      <c r="C29" s="1">
        <v>2431</v>
      </c>
      <c r="D29" s="1">
        <v>2631</v>
      </c>
      <c r="E29" s="1">
        <v>1019</v>
      </c>
      <c r="F29" s="1">
        <v>648</v>
      </c>
      <c r="G29" s="1">
        <v>371</v>
      </c>
      <c r="H29" s="16">
        <f t="shared" si="14"/>
        <v>20.130383247728169</v>
      </c>
      <c r="I29" s="16">
        <f t="shared" si="14"/>
        <v>26.655697243932536</v>
      </c>
      <c r="J29" s="16">
        <f t="shared" si="14"/>
        <v>14.101102242493349</v>
      </c>
      <c r="K29" s="17">
        <f>(H33+H34)/2</f>
        <v>3.5869136122765672</v>
      </c>
      <c r="L29" s="17">
        <f t="shared" ref="L29:M29" si="16">(I33+I34)/2</f>
        <v>5.0904802566017704</v>
      </c>
      <c r="M29" s="17">
        <f t="shared" si="16"/>
        <v>2.0495909956011547</v>
      </c>
      <c r="N29" s="1" t="s">
        <v>21</v>
      </c>
      <c r="O29" s="1">
        <v>3888</v>
      </c>
      <c r="P29" s="1">
        <v>1750</v>
      </c>
      <c r="Q29" s="1">
        <v>2138</v>
      </c>
      <c r="R29" s="1">
        <v>120</v>
      </c>
      <c r="S29" s="1">
        <v>29</v>
      </c>
      <c r="T29" s="1">
        <v>91</v>
      </c>
      <c r="U29" s="1">
        <v>35</v>
      </c>
      <c r="V29" s="1">
        <v>4</v>
      </c>
      <c r="W29" s="1">
        <v>31</v>
      </c>
    </row>
    <row r="30" spans="1:23" x14ac:dyDescent="0.2">
      <c r="A30" s="1" t="s">
        <v>22</v>
      </c>
      <c r="B30" s="1">
        <v>4141</v>
      </c>
      <c r="C30" s="1">
        <v>1971</v>
      </c>
      <c r="D30" s="1">
        <v>2170</v>
      </c>
      <c r="E30" s="1">
        <v>416</v>
      </c>
      <c r="F30" s="1">
        <v>256</v>
      </c>
      <c r="G30" s="1">
        <v>160</v>
      </c>
      <c r="H30" s="16">
        <f t="shared" si="14"/>
        <v>10.045882637044192</v>
      </c>
      <c r="I30" s="16">
        <f t="shared" si="14"/>
        <v>12.988330796549974</v>
      </c>
      <c r="J30" s="16">
        <f t="shared" si="14"/>
        <v>7.3732718894009217</v>
      </c>
      <c r="K30" s="17"/>
      <c r="L30" s="17"/>
      <c r="M30" s="17"/>
      <c r="N30" s="1" t="s">
        <v>22</v>
      </c>
      <c r="O30" s="1">
        <v>3531</v>
      </c>
      <c r="P30" s="1">
        <v>1673</v>
      </c>
      <c r="Q30" s="1">
        <v>1858</v>
      </c>
      <c r="R30" s="1">
        <v>130</v>
      </c>
      <c r="S30" s="1">
        <v>23</v>
      </c>
      <c r="T30" s="1">
        <v>107</v>
      </c>
      <c r="U30" s="1">
        <v>64</v>
      </c>
      <c r="V30" s="1">
        <v>19</v>
      </c>
      <c r="W30" s="1">
        <v>45</v>
      </c>
    </row>
    <row r="31" spans="1:23" x14ac:dyDescent="0.2">
      <c r="A31" s="1" t="s">
        <v>23</v>
      </c>
      <c r="B31" s="1">
        <v>3175</v>
      </c>
      <c r="C31" s="1">
        <v>1547</v>
      </c>
      <c r="D31" s="1">
        <v>1628</v>
      </c>
      <c r="E31" s="1">
        <v>188</v>
      </c>
      <c r="F31" s="1">
        <v>112</v>
      </c>
      <c r="G31" s="1">
        <v>76</v>
      </c>
      <c r="H31" s="16">
        <f t="shared" si="14"/>
        <v>5.9212598425196852</v>
      </c>
      <c r="I31" s="16">
        <f t="shared" si="14"/>
        <v>7.2398190045248878</v>
      </c>
      <c r="J31" s="16">
        <f t="shared" si="14"/>
        <v>4.6683046683046676</v>
      </c>
      <c r="K31" s="17">
        <f>K29*50</f>
        <v>179.34568061382836</v>
      </c>
      <c r="L31" s="17">
        <f t="shared" ref="L31:M31" si="17">L29*50</f>
        <v>254.52401283008851</v>
      </c>
      <c r="M31" s="17">
        <f t="shared" si="17"/>
        <v>102.47954978005774</v>
      </c>
      <c r="N31" s="1" t="s">
        <v>23</v>
      </c>
      <c r="O31" s="1">
        <v>2819</v>
      </c>
      <c r="P31" s="1">
        <v>1395</v>
      </c>
      <c r="Q31" s="1">
        <v>1424</v>
      </c>
      <c r="R31" s="1">
        <v>69</v>
      </c>
      <c r="S31" s="1">
        <v>14</v>
      </c>
      <c r="T31" s="1">
        <v>55</v>
      </c>
      <c r="U31" s="1">
        <v>99</v>
      </c>
      <c r="V31" s="1">
        <v>26</v>
      </c>
      <c r="W31" s="1">
        <v>73</v>
      </c>
    </row>
    <row r="32" spans="1:23" x14ac:dyDescent="0.2">
      <c r="A32" s="1" t="s">
        <v>24</v>
      </c>
      <c r="B32" s="1">
        <v>2355</v>
      </c>
      <c r="C32" s="1">
        <v>1198</v>
      </c>
      <c r="D32" s="1">
        <v>1157</v>
      </c>
      <c r="E32" s="1">
        <v>113</v>
      </c>
      <c r="F32" s="1">
        <v>70</v>
      </c>
      <c r="G32" s="1">
        <v>43</v>
      </c>
      <c r="H32" s="16">
        <f t="shared" si="14"/>
        <v>4.7983014861995761</v>
      </c>
      <c r="I32" s="16">
        <f t="shared" si="14"/>
        <v>5.8430717863105182</v>
      </c>
      <c r="J32" s="16">
        <f t="shared" si="14"/>
        <v>3.7165082108902334</v>
      </c>
      <c r="K32" s="17"/>
      <c r="L32" s="17"/>
      <c r="M32" s="17"/>
      <c r="N32" s="1" t="s">
        <v>24</v>
      </c>
      <c r="O32" s="1">
        <v>2037</v>
      </c>
      <c r="P32" s="1">
        <v>1077</v>
      </c>
      <c r="Q32" s="1">
        <v>960</v>
      </c>
      <c r="R32" s="1">
        <v>49</v>
      </c>
      <c r="S32" s="1">
        <v>13</v>
      </c>
      <c r="T32" s="1">
        <v>36</v>
      </c>
      <c r="U32" s="1">
        <v>156</v>
      </c>
      <c r="V32" s="1">
        <v>38</v>
      </c>
      <c r="W32" s="1">
        <v>118</v>
      </c>
    </row>
    <row r="33" spans="1:23" x14ac:dyDescent="0.2">
      <c r="A33" s="1" t="s">
        <v>25</v>
      </c>
      <c r="B33" s="1">
        <v>2143</v>
      </c>
      <c r="C33" s="1">
        <v>1066</v>
      </c>
      <c r="D33" s="1">
        <v>1077</v>
      </c>
      <c r="E33" s="1">
        <v>80</v>
      </c>
      <c r="F33" s="1">
        <v>59</v>
      </c>
      <c r="G33" s="1">
        <v>21</v>
      </c>
      <c r="H33" s="16">
        <f t="shared" si="14"/>
        <v>3.7330844610359306</v>
      </c>
      <c r="I33" s="16">
        <f t="shared" si="14"/>
        <v>5.5347091932457788</v>
      </c>
      <c r="J33" s="16">
        <f t="shared" si="14"/>
        <v>1.9498607242339834</v>
      </c>
      <c r="K33" s="17">
        <f>K27-K31</f>
        <v>2273.8317791240456</v>
      </c>
      <c r="L33" s="17">
        <f t="shared" ref="L33:M33" si="18">L27-L31</f>
        <v>2365.9737545543071</v>
      </c>
      <c r="M33" s="17">
        <f t="shared" si="18"/>
        <v>2190.8710097955509</v>
      </c>
      <c r="N33" s="1" t="s">
        <v>25</v>
      </c>
      <c r="O33" s="1">
        <v>1789</v>
      </c>
      <c r="P33" s="1">
        <v>938</v>
      </c>
      <c r="Q33" s="1">
        <v>851</v>
      </c>
      <c r="R33" s="1">
        <v>36</v>
      </c>
      <c r="S33" s="1">
        <v>13</v>
      </c>
      <c r="T33" s="1">
        <v>23</v>
      </c>
      <c r="U33" s="1">
        <v>238</v>
      </c>
      <c r="V33" s="1">
        <v>56</v>
      </c>
      <c r="W33" s="1">
        <v>182</v>
      </c>
    </row>
    <row r="34" spans="1:23" x14ac:dyDescent="0.2">
      <c r="A34" s="1" t="s">
        <v>26</v>
      </c>
      <c r="B34" s="1">
        <v>1831</v>
      </c>
      <c r="C34" s="1">
        <v>947</v>
      </c>
      <c r="D34" s="1">
        <v>884</v>
      </c>
      <c r="E34" s="1">
        <v>63</v>
      </c>
      <c r="F34" s="1">
        <v>44</v>
      </c>
      <c r="G34" s="1">
        <v>19</v>
      </c>
      <c r="H34" s="16">
        <f t="shared" si="14"/>
        <v>3.4407427635172039</v>
      </c>
      <c r="I34" s="16">
        <f t="shared" si="14"/>
        <v>4.6462513199577611</v>
      </c>
      <c r="J34" s="16">
        <f t="shared" si="14"/>
        <v>2.1493212669683257</v>
      </c>
      <c r="K34" s="17">
        <f>100-K29</f>
        <v>96.413086387723439</v>
      </c>
      <c r="L34" s="17">
        <f t="shared" ref="L34:M34" si="19">100-L29</f>
        <v>94.909519743398235</v>
      </c>
      <c r="M34" s="17">
        <f t="shared" si="19"/>
        <v>97.95040900439885</v>
      </c>
      <c r="N34" s="1" t="s">
        <v>26</v>
      </c>
      <c r="O34" s="1">
        <v>1460</v>
      </c>
      <c r="P34" s="1">
        <v>808</v>
      </c>
      <c r="Q34" s="1">
        <v>652</v>
      </c>
      <c r="R34" s="1">
        <v>35</v>
      </c>
      <c r="S34" s="1">
        <v>16</v>
      </c>
      <c r="T34" s="1">
        <v>19</v>
      </c>
      <c r="U34" s="1">
        <v>273</v>
      </c>
      <c r="V34" s="1">
        <v>79</v>
      </c>
      <c r="W34" s="1">
        <v>194</v>
      </c>
    </row>
    <row r="35" spans="1:23" x14ac:dyDescent="0.2">
      <c r="A35" s="1" t="s">
        <v>43</v>
      </c>
      <c r="H35" s="16">
        <f>SUM(H27:H33)*5</f>
        <v>953.17745973787385</v>
      </c>
      <c r="I35" s="16">
        <f>SUM(I27:I33)*5</f>
        <v>1120.4977673843955</v>
      </c>
      <c r="J35" s="16">
        <f>SUM(J27:J33)*5</f>
        <v>793.35055957560894</v>
      </c>
      <c r="K35" s="18">
        <f>K33/K34</f>
        <v>23.584265002988012</v>
      </c>
      <c r="L35" s="18">
        <f t="shared" ref="L35:M35" si="20">L33/L34</f>
        <v>24.928729604270078</v>
      </c>
      <c r="M35" s="18">
        <f t="shared" si="20"/>
        <v>22.367145089686773</v>
      </c>
      <c r="N35" s="1" t="s">
        <v>43</v>
      </c>
    </row>
    <row r="36" spans="1:23" x14ac:dyDescent="0.2">
      <c r="A36" s="1" t="s">
        <v>40</v>
      </c>
      <c r="N36" s="1" t="s">
        <v>40</v>
      </c>
    </row>
    <row r="37" spans="1:23" x14ac:dyDescent="0.2">
      <c r="A37" s="1" t="s">
        <v>1</v>
      </c>
      <c r="B37" s="1">
        <v>53851</v>
      </c>
      <c r="C37" s="1">
        <v>25131</v>
      </c>
      <c r="D37" s="1">
        <v>28720</v>
      </c>
      <c r="E37" s="1">
        <v>16217</v>
      </c>
      <c r="F37" s="1">
        <v>8902</v>
      </c>
      <c r="G37" s="1">
        <v>7315</v>
      </c>
      <c r="N37" s="1" t="s">
        <v>1</v>
      </c>
      <c r="O37" s="1">
        <v>35338</v>
      </c>
      <c r="P37" s="1">
        <v>15651</v>
      </c>
      <c r="Q37" s="1">
        <v>19687</v>
      </c>
      <c r="R37" s="1">
        <v>781</v>
      </c>
      <c r="S37" s="1">
        <v>153</v>
      </c>
      <c r="T37" s="1">
        <v>628</v>
      </c>
      <c r="U37" s="1">
        <v>1515</v>
      </c>
      <c r="V37" s="1">
        <v>425</v>
      </c>
      <c r="W37" s="1">
        <v>1090</v>
      </c>
    </row>
    <row r="38" spans="1:23" x14ac:dyDescent="0.2">
      <c r="A38" s="1" t="s">
        <v>19</v>
      </c>
      <c r="B38" s="1">
        <v>12089</v>
      </c>
      <c r="C38" s="1">
        <v>5886</v>
      </c>
      <c r="D38" s="1">
        <v>6203</v>
      </c>
      <c r="E38" s="1">
        <v>10712</v>
      </c>
      <c r="F38" s="1">
        <v>5637</v>
      </c>
      <c r="G38" s="1">
        <v>5075</v>
      </c>
      <c r="H38" s="16">
        <f t="shared" ref="H38:J45" si="21">E38/B38*100</f>
        <v>88.60947969228225</v>
      </c>
      <c r="I38" s="16">
        <f t="shared" si="21"/>
        <v>95.769622833843016</v>
      </c>
      <c r="J38" s="16">
        <f t="shared" si="21"/>
        <v>81.815250685152336</v>
      </c>
      <c r="K38" s="17">
        <f>H46+1500</f>
        <v>2277.7996206468642</v>
      </c>
      <c r="L38" s="17">
        <f t="shared" ref="L38:M38" si="22">I46+1500</f>
        <v>2422.5388507985581</v>
      </c>
      <c r="M38" s="17">
        <f t="shared" si="22"/>
        <v>2155.1106789211931</v>
      </c>
      <c r="N38" s="1" t="s">
        <v>19</v>
      </c>
      <c r="O38" s="1">
        <v>1327</v>
      </c>
      <c r="P38" s="1">
        <v>246</v>
      </c>
      <c r="Q38" s="1">
        <v>1081</v>
      </c>
      <c r="R38" s="1">
        <v>44</v>
      </c>
      <c r="S38" s="1">
        <v>2</v>
      </c>
      <c r="T38" s="1">
        <v>42</v>
      </c>
      <c r="U38" s="1">
        <v>6</v>
      </c>
      <c r="V38" s="1">
        <v>1</v>
      </c>
      <c r="W38" s="1">
        <v>5</v>
      </c>
    </row>
    <row r="39" spans="1:23" x14ac:dyDescent="0.2">
      <c r="A39" s="1" t="s">
        <v>20</v>
      </c>
      <c r="B39" s="1">
        <v>8902</v>
      </c>
      <c r="C39" s="1">
        <v>3881</v>
      </c>
      <c r="D39" s="1">
        <v>5021</v>
      </c>
      <c r="E39" s="1">
        <v>3562</v>
      </c>
      <c r="F39" s="1">
        <v>2069</v>
      </c>
      <c r="G39" s="1">
        <v>1493</v>
      </c>
      <c r="H39" s="16">
        <f t="shared" si="21"/>
        <v>40.013480116827679</v>
      </c>
      <c r="I39" s="16">
        <f t="shared" si="21"/>
        <v>53.311002318989949</v>
      </c>
      <c r="J39" s="16">
        <f t="shared" si="21"/>
        <v>29.735112527384981</v>
      </c>
      <c r="K39" s="17"/>
      <c r="L39" s="17"/>
      <c r="M39" s="17"/>
      <c r="N39" s="1" t="s">
        <v>20</v>
      </c>
      <c r="O39" s="1">
        <v>5144</v>
      </c>
      <c r="P39" s="1">
        <v>1787</v>
      </c>
      <c r="Q39" s="1">
        <v>3357</v>
      </c>
      <c r="R39" s="1">
        <v>163</v>
      </c>
      <c r="S39" s="1">
        <v>17</v>
      </c>
      <c r="T39" s="1">
        <v>146</v>
      </c>
      <c r="U39" s="1">
        <v>33</v>
      </c>
      <c r="V39" s="1">
        <v>8</v>
      </c>
      <c r="W39" s="1">
        <v>25</v>
      </c>
    </row>
    <row r="40" spans="1:23" x14ac:dyDescent="0.2">
      <c r="A40" s="1" t="s">
        <v>21</v>
      </c>
      <c r="B40" s="1">
        <v>8193</v>
      </c>
      <c r="C40" s="1">
        <v>3911</v>
      </c>
      <c r="D40" s="1">
        <v>4282</v>
      </c>
      <c r="E40" s="1">
        <v>1143</v>
      </c>
      <c r="F40" s="1">
        <v>670</v>
      </c>
      <c r="G40" s="1">
        <v>473</v>
      </c>
      <c r="H40" s="16">
        <f t="shared" si="21"/>
        <v>13.950933723910655</v>
      </c>
      <c r="I40" s="16">
        <f t="shared" si="21"/>
        <v>17.131168499105087</v>
      </c>
      <c r="J40" s="16">
        <f t="shared" si="21"/>
        <v>11.046240074731434</v>
      </c>
      <c r="K40" s="17">
        <f>(H44+H45)/2</f>
        <v>1.9101117643943004</v>
      </c>
      <c r="L40" s="17">
        <f t="shared" ref="L40:M40" si="23">(I44+I45)/2</f>
        <v>3.0236869626631537</v>
      </c>
      <c r="M40" s="17">
        <f t="shared" si="23"/>
        <v>0.8997398853060623</v>
      </c>
      <c r="N40" s="1" t="s">
        <v>21</v>
      </c>
      <c r="O40" s="1">
        <v>6824</v>
      </c>
      <c r="P40" s="1">
        <v>3196</v>
      </c>
      <c r="Q40" s="1">
        <v>3628</v>
      </c>
      <c r="R40" s="1">
        <v>168</v>
      </c>
      <c r="S40" s="1">
        <v>29</v>
      </c>
      <c r="T40" s="1">
        <v>139</v>
      </c>
      <c r="U40" s="1">
        <v>58</v>
      </c>
      <c r="V40" s="1">
        <v>16</v>
      </c>
      <c r="W40" s="1">
        <v>42</v>
      </c>
    </row>
    <row r="41" spans="1:23" x14ac:dyDescent="0.2">
      <c r="A41" s="1" t="s">
        <v>22</v>
      </c>
      <c r="B41" s="1">
        <v>6490</v>
      </c>
      <c r="C41" s="1">
        <v>3016</v>
      </c>
      <c r="D41" s="1">
        <v>3474</v>
      </c>
      <c r="E41" s="1">
        <v>376</v>
      </c>
      <c r="F41" s="1">
        <v>230</v>
      </c>
      <c r="G41" s="1">
        <v>146</v>
      </c>
      <c r="H41" s="16">
        <f t="shared" si="21"/>
        <v>5.7935285053929118</v>
      </c>
      <c r="I41" s="16">
        <f t="shared" si="21"/>
        <v>7.6259946949602124</v>
      </c>
      <c r="J41" s="16">
        <f t="shared" si="21"/>
        <v>4.2026482440990209</v>
      </c>
      <c r="K41" s="17"/>
      <c r="L41" s="17"/>
      <c r="M41" s="17"/>
      <c r="N41" s="1" t="s">
        <v>22</v>
      </c>
      <c r="O41" s="1">
        <v>5840</v>
      </c>
      <c r="P41" s="1">
        <v>2728</v>
      </c>
      <c r="Q41" s="1">
        <v>3112</v>
      </c>
      <c r="R41" s="1">
        <v>132</v>
      </c>
      <c r="S41" s="1">
        <v>21</v>
      </c>
      <c r="T41" s="1">
        <v>111</v>
      </c>
      <c r="U41" s="1">
        <v>142</v>
      </c>
      <c r="V41" s="1">
        <v>37</v>
      </c>
      <c r="W41" s="1">
        <v>105</v>
      </c>
    </row>
    <row r="42" spans="1:23" x14ac:dyDescent="0.2">
      <c r="A42" s="1" t="s">
        <v>23</v>
      </c>
      <c r="B42" s="1">
        <v>4904</v>
      </c>
      <c r="C42" s="1">
        <v>2284</v>
      </c>
      <c r="D42" s="1">
        <v>2620</v>
      </c>
      <c r="E42" s="1">
        <v>164</v>
      </c>
      <c r="F42" s="1">
        <v>107</v>
      </c>
      <c r="G42" s="1">
        <v>57</v>
      </c>
      <c r="H42" s="16">
        <f t="shared" si="21"/>
        <v>3.3442088091353996</v>
      </c>
      <c r="I42" s="16">
        <f t="shared" si="21"/>
        <v>4.6847635726795094</v>
      </c>
      <c r="J42" s="16">
        <f t="shared" si="21"/>
        <v>2.1755725190839694</v>
      </c>
      <c r="K42" s="17">
        <f>K40*50</f>
        <v>95.505588219715023</v>
      </c>
      <c r="L42" s="17">
        <f t="shared" ref="L42:M42" si="24">L40*50</f>
        <v>151.1843481331577</v>
      </c>
      <c r="M42" s="17">
        <f t="shared" si="24"/>
        <v>44.986994265303117</v>
      </c>
      <c r="N42" s="1" t="s">
        <v>23</v>
      </c>
      <c r="O42" s="1">
        <v>4500</v>
      </c>
      <c r="P42" s="1">
        <v>2111</v>
      </c>
      <c r="Q42" s="1">
        <v>2389</v>
      </c>
      <c r="R42" s="1">
        <v>79</v>
      </c>
      <c r="S42" s="1">
        <v>18</v>
      </c>
      <c r="T42" s="1">
        <v>61</v>
      </c>
      <c r="U42" s="1">
        <v>161</v>
      </c>
      <c r="V42" s="1">
        <v>48</v>
      </c>
      <c r="W42" s="1">
        <v>113</v>
      </c>
    </row>
    <row r="43" spans="1:23" x14ac:dyDescent="0.2">
      <c r="A43" s="1" t="s">
        <v>24</v>
      </c>
      <c r="B43" s="1">
        <v>4583</v>
      </c>
      <c r="C43" s="1">
        <v>2020</v>
      </c>
      <c r="D43" s="1">
        <v>2563</v>
      </c>
      <c r="E43" s="1">
        <v>94</v>
      </c>
      <c r="F43" s="1">
        <v>64</v>
      </c>
      <c r="G43" s="1">
        <v>30</v>
      </c>
      <c r="H43" s="16">
        <f t="shared" si="21"/>
        <v>2.0510582587824571</v>
      </c>
      <c r="I43" s="16">
        <f t="shared" si="21"/>
        <v>3.1683168316831685</v>
      </c>
      <c r="J43" s="16">
        <f t="shared" si="21"/>
        <v>1.1705033164260632</v>
      </c>
      <c r="K43" s="17"/>
      <c r="L43" s="17"/>
      <c r="M43" s="17"/>
      <c r="N43" s="1" t="s">
        <v>24</v>
      </c>
      <c r="O43" s="1">
        <v>4202</v>
      </c>
      <c r="P43" s="1">
        <v>1897</v>
      </c>
      <c r="Q43" s="1">
        <v>2305</v>
      </c>
      <c r="R43" s="1">
        <v>67</v>
      </c>
      <c r="S43" s="1">
        <v>13</v>
      </c>
      <c r="T43" s="1">
        <v>54</v>
      </c>
      <c r="U43" s="1">
        <v>220</v>
      </c>
      <c r="V43" s="1">
        <v>46</v>
      </c>
      <c r="W43" s="1">
        <v>174</v>
      </c>
    </row>
    <row r="44" spans="1:23" x14ac:dyDescent="0.2">
      <c r="A44" s="1" t="s">
        <v>25</v>
      </c>
      <c r="B44" s="1">
        <v>4340</v>
      </c>
      <c r="C44" s="1">
        <v>2059</v>
      </c>
      <c r="D44" s="1">
        <v>2281</v>
      </c>
      <c r="E44" s="1">
        <v>78</v>
      </c>
      <c r="F44" s="1">
        <v>58</v>
      </c>
      <c r="G44" s="1">
        <v>20</v>
      </c>
      <c r="H44" s="16">
        <f t="shared" si="21"/>
        <v>1.7972350230414749</v>
      </c>
      <c r="I44" s="16">
        <f t="shared" si="21"/>
        <v>2.8169014084507045</v>
      </c>
      <c r="J44" s="16">
        <f t="shared" si="21"/>
        <v>0.87680841736080661</v>
      </c>
      <c r="K44" s="17">
        <f>K38-K42</f>
        <v>2182.2940324271494</v>
      </c>
      <c r="L44" s="17">
        <f t="shared" ref="L44:M44" si="25">L38-L42</f>
        <v>2271.3545026654006</v>
      </c>
      <c r="M44" s="17">
        <f t="shared" si="25"/>
        <v>2110.12368465589</v>
      </c>
      <c r="N44" s="1" t="s">
        <v>25</v>
      </c>
      <c r="O44" s="1">
        <v>3852</v>
      </c>
      <c r="P44" s="1">
        <v>1883</v>
      </c>
      <c r="Q44" s="1">
        <v>1969</v>
      </c>
      <c r="R44" s="1">
        <v>58</v>
      </c>
      <c r="S44" s="1">
        <v>17</v>
      </c>
      <c r="T44" s="1">
        <v>41</v>
      </c>
      <c r="U44" s="1">
        <v>352</v>
      </c>
      <c r="V44" s="1">
        <v>101</v>
      </c>
      <c r="W44" s="1">
        <v>251</v>
      </c>
    </row>
    <row r="45" spans="1:23" x14ac:dyDescent="0.2">
      <c r="A45" s="1" t="s">
        <v>26</v>
      </c>
      <c r="B45" s="1">
        <v>4350</v>
      </c>
      <c r="C45" s="1">
        <v>2074</v>
      </c>
      <c r="D45" s="1">
        <v>2276</v>
      </c>
      <c r="E45" s="1">
        <v>88</v>
      </c>
      <c r="F45" s="1">
        <v>67</v>
      </c>
      <c r="G45" s="1">
        <v>21</v>
      </c>
      <c r="H45" s="16">
        <f t="shared" si="21"/>
        <v>2.0229885057471262</v>
      </c>
      <c r="I45" s="16">
        <f t="shared" si="21"/>
        <v>3.230472516875603</v>
      </c>
      <c r="J45" s="16">
        <f t="shared" si="21"/>
        <v>0.92267135325131799</v>
      </c>
      <c r="K45" s="17">
        <f>100-K40</f>
        <v>98.089888235605699</v>
      </c>
      <c r="L45" s="17">
        <f t="shared" ref="L45:M45" si="26">100-L40</f>
        <v>96.976313037336851</v>
      </c>
      <c r="M45" s="17">
        <f t="shared" si="26"/>
        <v>99.100260114693938</v>
      </c>
      <c r="N45" s="1" t="s">
        <v>26</v>
      </c>
      <c r="O45" s="1">
        <v>3649</v>
      </c>
      <c r="P45" s="1">
        <v>1803</v>
      </c>
      <c r="Q45" s="1">
        <v>1846</v>
      </c>
      <c r="R45" s="1">
        <v>70</v>
      </c>
      <c r="S45" s="1">
        <v>36</v>
      </c>
      <c r="T45" s="1">
        <v>34</v>
      </c>
      <c r="U45" s="1">
        <v>543</v>
      </c>
      <c r="V45" s="1">
        <v>168</v>
      </c>
      <c r="W45" s="1">
        <v>375</v>
      </c>
    </row>
    <row r="46" spans="1:23" x14ac:dyDescent="0.2">
      <c r="A46" s="1" t="s">
        <v>44</v>
      </c>
      <c r="H46" s="16">
        <f>SUM(H38:H44)*5</f>
        <v>777.79962064686424</v>
      </c>
      <c r="I46" s="16">
        <f>SUM(I38:I44)*5</f>
        <v>922.53885079855831</v>
      </c>
      <c r="J46" s="16">
        <f>SUM(J38:J44)*5</f>
        <v>655.11067892119297</v>
      </c>
      <c r="K46" s="18">
        <f>K44/K45</f>
        <v>22.247900081050325</v>
      </c>
      <c r="L46" s="18">
        <f t="shared" ref="L46:M46" si="27">L44/L45</f>
        <v>23.421745285272976</v>
      </c>
      <c r="M46" s="18">
        <f t="shared" si="27"/>
        <v>21.292816812122723</v>
      </c>
      <c r="N46" s="1" t="s">
        <v>44</v>
      </c>
    </row>
    <row r="47" spans="1:23" x14ac:dyDescent="0.2">
      <c r="A47" s="1" t="s">
        <v>40</v>
      </c>
      <c r="N47" s="1" t="s">
        <v>40</v>
      </c>
    </row>
    <row r="48" spans="1:23" x14ac:dyDescent="0.2">
      <c r="A48" s="1" t="s">
        <v>1</v>
      </c>
      <c r="B48" s="1">
        <v>15629</v>
      </c>
      <c r="C48" s="1">
        <v>7530</v>
      </c>
      <c r="D48" s="1">
        <v>8099</v>
      </c>
      <c r="E48" s="1">
        <v>4716</v>
      </c>
      <c r="F48" s="1">
        <v>2816</v>
      </c>
      <c r="G48" s="1">
        <v>1900</v>
      </c>
      <c r="N48" s="1" t="s">
        <v>1</v>
      </c>
      <c r="O48" s="1">
        <v>10067</v>
      </c>
      <c r="P48" s="1">
        <v>4499</v>
      </c>
      <c r="Q48" s="1">
        <v>5568</v>
      </c>
      <c r="R48" s="1">
        <v>142</v>
      </c>
      <c r="S48" s="1">
        <v>48</v>
      </c>
      <c r="T48" s="1">
        <v>94</v>
      </c>
      <c r="U48" s="1">
        <v>704</v>
      </c>
      <c r="V48" s="1">
        <v>167</v>
      </c>
      <c r="W48" s="1">
        <v>537</v>
      </c>
    </row>
    <row r="49" spans="1:23" x14ac:dyDescent="0.2">
      <c r="A49" s="1" t="s">
        <v>19</v>
      </c>
      <c r="B49" s="1">
        <v>3565</v>
      </c>
      <c r="C49" s="1">
        <v>1807</v>
      </c>
      <c r="D49" s="1">
        <v>1758</v>
      </c>
      <c r="E49" s="1">
        <v>3077</v>
      </c>
      <c r="F49" s="1">
        <v>1732</v>
      </c>
      <c r="G49" s="1">
        <v>1345</v>
      </c>
      <c r="H49" s="16">
        <f t="shared" ref="H49:J56" si="28">E49/B49*100</f>
        <v>86.311360448807847</v>
      </c>
      <c r="I49" s="16">
        <f t="shared" si="28"/>
        <v>95.849474266740458</v>
      </c>
      <c r="J49" s="16">
        <f t="shared" si="28"/>
        <v>76.507394766780436</v>
      </c>
      <c r="K49" s="17" t="e">
        <f>#REF!+1500</f>
        <v>#REF!</v>
      </c>
      <c r="L49" s="17" t="e">
        <f>#REF!+1500</f>
        <v>#REF!</v>
      </c>
      <c r="M49" s="17" t="e">
        <f>#REF!+1500</f>
        <v>#REF!</v>
      </c>
      <c r="N49" s="1" t="s">
        <v>19</v>
      </c>
      <c r="O49" s="1">
        <v>473</v>
      </c>
      <c r="P49" s="1">
        <v>70</v>
      </c>
      <c r="Q49" s="1">
        <v>403</v>
      </c>
      <c r="R49" s="1">
        <v>13</v>
      </c>
      <c r="S49" s="1">
        <v>5</v>
      </c>
      <c r="T49" s="1">
        <v>8</v>
      </c>
      <c r="U49" s="1">
        <v>2</v>
      </c>
      <c r="V49" s="1">
        <v>0</v>
      </c>
      <c r="W49" s="1">
        <v>2</v>
      </c>
    </row>
    <row r="50" spans="1:23" x14ac:dyDescent="0.2">
      <c r="A50" s="1" t="s">
        <v>20</v>
      </c>
      <c r="B50" s="1">
        <v>2764</v>
      </c>
      <c r="C50" s="1">
        <v>1331</v>
      </c>
      <c r="D50" s="1">
        <v>1433</v>
      </c>
      <c r="E50" s="1">
        <v>1072</v>
      </c>
      <c r="F50" s="1">
        <v>707</v>
      </c>
      <c r="G50" s="1">
        <v>365</v>
      </c>
      <c r="H50" s="16">
        <f t="shared" si="28"/>
        <v>38.784370477568743</v>
      </c>
      <c r="I50" s="16">
        <f t="shared" si="28"/>
        <v>53.117956423741553</v>
      </c>
      <c r="J50" s="16">
        <f t="shared" si="28"/>
        <v>25.471039776692255</v>
      </c>
      <c r="K50" s="17"/>
      <c r="L50" s="17"/>
      <c r="M50" s="17"/>
      <c r="N50" s="1" t="s">
        <v>20</v>
      </c>
      <c r="O50" s="1">
        <v>1653</v>
      </c>
      <c r="P50" s="1">
        <v>616</v>
      </c>
      <c r="Q50" s="1">
        <v>1037</v>
      </c>
      <c r="R50" s="1">
        <v>22</v>
      </c>
      <c r="S50" s="1">
        <v>7</v>
      </c>
      <c r="T50" s="1">
        <v>15</v>
      </c>
      <c r="U50" s="1">
        <v>17</v>
      </c>
      <c r="V50" s="1">
        <v>1</v>
      </c>
      <c r="W50" s="1">
        <v>16</v>
      </c>
    </row>
    <row r="51" spans="1:23" x14ac:dyDescent="0.2">
      <c r="A51" s="1" t="s">
        <v>21</v>
      </c>
      <c r="B51" s="1">
        <v>2492</v>
      </c>
      <c r="C51" s="1">
        <v>1168</v>
      </c>
      <c r="D51" s="1">
        <v>1324</v>
      </c>
      <c r="E51" s="1">
        <v>350</v>
      </c>
      <c r="F51" s="1">
        <v>226</v>
      </c>
      <c r="G51" s="1">
        <v>124</v>
      </c>
      <c r="H51" s="16">
        <f t="shared" si="28"/>
        <v>14.04494382022472</v>
      </c>
      <c r="I51" s="16">
        <f t="shared" si="28"/>
        <v>19.349315068493151</v>
      </c>
      <c r="J51" s="16">
        <f t="shared" si="28"/>
        <v>9.3655589123867067</v>
      </c>
      <c r="K51" s="17">
        <f>(H55+H56)/2</f>
        <v>1.9481574539363482</v>
      </c>
      <c r="L51" s="17">
        <f t="shared" ref="L51:M51" si="29">(I55+I56)/2</f>
        <v>2.8572182912662374</v>
      </c>
      <c r="M51" s="17">
        <f t="shared" si="29"/>
        <v>1.1145996860282574</v>
      </c>
      <c r="N51" s="1" t="s">
        <v>21</v>
      </c>
      <c r="O51" s="1">
        <v>2071</v>
      </c>
      <c r="P51" s="1">
        <v>925</v>
      </c>
      <c r="Q51" s="1">
        <v>1146</v>
      </c>
      <c r="R51" s="1">
        <v>23</v>
      </c>
      <c r="S51" s="1">
        <v>4</v>
      </c>
      <c r="T51" s="1">
        <v>19</v>
      </c>
      <c r="U51" s="1">
        <v>48</v>
      </c>
      <c r="V51" s="1">
        <v>13</v>
      </c>
      <c r="W51" s="1">
        <v>35</v>
      </c>
    </row>
    <row r="52" spans="1:23" x14ac:dyDescent="0.2">
      <c r="A52" s="1" t="s">
        <v>22</v>
      </c>
      <c r="B52" s="1">
        <v>2006</v>
      </c>
      <c r="C52" s="1">
        <v>960</v>
      </c>
      <c r="D52" s="1">
        <v>1046</v>
      </c>
      <c r="E52" s="1">
        <v>116</v>
      </c>
      <c r="F52" s="1">
        <v>81</v>
      </c>
      <c r="G52" s="1">
        <v>35</v>
      </c>
      <c r="H52" s="16">
        <f t="shared" si="28"/>
        <v>5.7826520438683948</v>
      </c>
      <c r="I52" s="16">
        <f t="shared" si="28"/>
        <v>8.4375</v>
      </c>
      <c r="J52" s="16">
        <f t="shared" si="28"/>
        <v>3.3460803059273423</v>
      </c>
      <c r="K52" s="17"/>
      <c r="L52" s="17"/>
      <c r="M52" s="17"/>
      <c r="N52" s="1" t="s">
        <v>22</v>
      </c>
      <c r="O52" s="1">
        <v>1769</v>
      </c>
      <c r="P52" s="1">
        <v>844</v>
      </c>
      <c r="Q52" s="1">
        <v>925</v>
      </c>
      <c r="R52" s="1">
        <v>28</v>
      </c>
      <c r="S52" s="1">
        <v>11</v>
      </c>
      <c r="T52" s="1">
        <v>17</v>
      </c>
      <c r="U52" s="1">
        <v>93</v>
      </c>
      <c r="V52" s="1">
        <v>24</v>
      </c>
      <c r="W52" s="1">
        <v>69</v>
      </c>
    </row>
    <row r="53" spans="1:23" x14ac:dyDescent="0.2">
      <c r="A53" s="1" t="s">
        <v>23</v>
      </c>
      <c r="B53" s="1">
        <v>1469</v>
      </c>
      <c r="C53" s="1">
        <v>676</v>
      </c>
      <c r="D53" s="1">
        <v>793</v>
      </c>
      <c r="E53" s="1">
        <v>37</v>
      </c>
      <c r="F53" s="1">
        <v>25</v>
      </c>
      <c r="G53" s="1">
        <v>12</v>
      </c>
      <c r="H53" s="16">
        <f t="shared" si="28"/>
        <v>2.5187202178352619</v>
      </c>
      <c r="I53" s="16">
        <f t="shared" si="28"/>
        <v>3.6982248520710059</v>
      </c>
      <c r="J53" s="16">
        <f t="shared" si="28"/>
        <v>1.5132408575031526</v>
      </c>
      <c r="K53" s="17">
        <f>K51*50</f>
        <v>97.407872696817407</v>
      </c>
      <c r="L53" s="17">
        <f t="shared" ref="L53:M53" si="30">L51*50</f>
        <v>142.86091456331187</v>
      </c>
      <c r="M53" s="17">
        <f t="shared" si="30"/>
        <v>55.72998430141287</v>
      </c>
      <c r="N53" s="1" t="s">
        <v>23</v>
      </c>
      <c r="O53" s="1">
        <v>1316</v>
      </c>
      <c r="P53" s="1">
        <v>628</v>
      </c>
      <c r="Q53" s="1">
        <v>688</v>
      </c>
      <c r="R53" s="1">
        <v>12</v>
      </c>
      <c r="S53" s="1">
        <v>1</v>
      </c>
      <c r="T53" s="1">
        <v>11</v>
      </c>
      <c r="U53" s="1">
        <v>104</v>
      </c>
      <c r="V53" s="1">
        <v>22</v>
      </c>
      <c r="W53" s="1">
        <v>82</v>
      </c>
    </row>
    <row r="54" spans="1:23" x14ac:dyDescent="0.2">
      <c r="A54" s="1" t="s">
        <v>24</v>
      </c>
      <c r="B54" s="1">
        <v>1139</v>
      </c>
      <c r="C54" s="1">
        <v>521</v>
      </c>
      <c r="D54" s="1">
        <v>618</v>
      </c>
      <c r="E54" s="1">
        <v>20</v>
      </c>
      <c r="F54" s="1">
        <v>14</v>
      </c>
      <c r="G54" s="1">
        <v>6</v>
      </c>
      <c r="H54" s="16">
        <f t="shared" si="28"/>
        <v>1.755926251097454</v>
      </c>
      <c r="I54" s="16">
        <f t="shared" si="28"/>
        <v>2.6871401151631478</v>
      </c>
      <c r="J54" s="16">
        <f t="shared" si="28"/>
        <v>0.97087378640776689</v>
      </c>
      <c r="K54" s="17"/>
      <c r="L54" s="17"/>
      <c r="M54" s="17"/>
      <c r="N54" s="1" t="s">
        <v>24</v>
      </c>
      <c r="O54" s="1">
        <v>993</v>
      </c>
      <c r="P54" s="1">
        <v>473</v>
      </c>
      <c r="Q54" s="1">
        <v>520</v>
      </c>
      <c r="R54" s="1">
        <v>19</v>
      </c>
      <c r="S54" s="1">
        <v>9</v>
      </c>
      <c r="T54" s="1">
        <v>10</v>
      </c>
      <c r="U54" s="1">
        <v>107</v>
      </c>
      <c r="V54" s="1">
        <v>25</v>
      </c>
      <c r="W54" s="1">
        <v>82</v>
      </c>
    </row>
    <row r="55" spans="1:23" x14ac:dyDescent="0.2">
      <c r="A55" s="1" t="s">
        <v>25</v>
      </c>
      <c r="B55" s="1">
        <v>1194</v>
      </c>
      <c r="C55" s="1">
        <v>557</v>
      </c>
      <c r="D55" s="1">
        <v>637</v>
      </c>
      <c r="E55" s="1">
        <v>31</v>
      </c>
      <c r="F55" s="1">
        <v>22</v>
      </c>
      <c r="G55" s="1">
        <v>9</v>
      </c>
      <c r="H55" s="16">
        <f t="shared" si="28"/>
        <v>2.5963149078726966</v>
      </c>
      <c r="I55" s="16">
        <f t="shared" si="28"/>
        <v>3.9497307001795332</v>
      </c>
      <c r="J55" s="16">
        <f t="shared" si="28"/>
        <v>1.4128728414442702</v>
      </c>
      <c r="K55" s="17" t="e">
        <f>K49-K53</f>
        <v>#REF!</v>
      </c>
      <c r="L55" s="17" t="e">
        <f t="shared" ref="L55:M55" si="31">L49-L53</f>
        <v>#REF!</v>
      </c>
      <c r="M55" s="17" t="e">
        <f t="shared" si="31"/>
        <v>#REF!</v>
      </c>
      <c r="N55" s="1" t="s">
        <v>25</v>
      </c>
      <c r="O55" s="1">
        <v>982</v>
      </c>
      <c r="P55" s="1">
        <v>489</v>
      </c>
      <c r="Q55" s="1">
        <v>493</v>
      </c>
      <c r="R55" s="1">
        <v>11</v>
      </c>
      <c r="S55" s="1">
        <v>8</v>
      </c>
      <c r="T55" s="1">
        <v>3</v>
      </c>
      <c r="U55" s="1">
        <v>170</v>
      </c>
      <c r="V55" s="1">
        <v>38</v>
      </c>
      <c r="W55" s="1">
        <v>132</v>
      </c>
    </row>
    <row r="56" spans="1:23" x14ac:dyDescent="0.2">
      <c r="A56" s="1" t="s">
        <v>26</v>
      </c>
      <c r="B56" s="1">
        <v>1000</v>
      </c>
      <c r="C56" s="1">
        <v>510</v>
      </c>
      <c r="D56" s="1">
        <v>490</v>
      </c>
      <c r="E56" s="1">
        <v>13</v>
      </c>
      <c r="F56" s="1">
        <v>9</v>
      </c>
      <c r="G56" s="1">
        <v>4</v>
      </c>
      <c r="H56" s="16">
        <f t="shared" si="28"/>
        <v>1.3</v>
      </c>
      <c r="I56" s="16">
        <f t="shared" si="28"/>
        <v>1.7647058823529411</v>
      </c>
      <c r="J56" s="16">
        <f t="shared" si="28"/>
        <v>0.81632653061224492</v>
      </c>
      <c r="K56" s="17">
        <f>100-K51</f>
        <v>98.051842546063654</v>
      </c>
      <c r="L56" s="17">
        <f t="shared" ref="L56:M56" si="32">100-L51</f>
        <v>97.142781708733764</v>
      </c>
      <c r="M56" s="17">
        <f t="shared" si="32"/>
        <v>98.885400313971743</v>
      </c>
      <c r="N56" s="1" t="s">
        <v>26</v>
      </c>
      <c r="O56" s="1">
        <v>810</v>
      </c>
      <c r="P56" s="1">
        <v>454</v>
      </c>
      <c r="Q56" s="1">
        <v>356</v>
      </c>
      <c r="R56" s="1">
        <v>14</v>
      </c>
      <c r="S56" s="1">
        <v>3</v>
      </c>
      <c r="T56" s="1">
        <v>11</v>
      </c>
      <c r="U56" s="1">
        <v>163</v>
      </c>
      <c r="V56" s="1">
        <v>44</v>
      </c>
      <c r="W56" s="1">
        <v>119</v>
      </c>
    </row>
    <row r="57" spans="1:23" x14ac:dyDescent="0.2">
      <c r="A57" s="1" t="s">
        <v>33</v>
      </c>
      <c r="N57" s="1" t="s">
        <v>33</v>
      </c>
    </row>
  </sheetData>
  <mergeCells count="6">
    <mergeCell ref="U2:W2"/>
    <mergeCell ref="B2:D2"/>
    <mergeCell ref="E2:G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44F8E-7491-4C2D-8595-90374A137722}">
  <dimension ref="A1:H60"/>
  <sheetViews>
    <sheetView view="pageBreakPreview" zoomScale="125" zoomScaleNormal="100" zoomScaleSheetLayoutView="125" workbookViewId="0">
      <selection activeCell="A2" sqref="A2:H2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142</v>
      </c>
    </row>
    <row r="2" spans="1:8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12" t="s">
        <v>7</v>
      </c>
    </row>
    <row r="3" spans="1:8" x14ac:dyDescent="0.2">
      <c r="A3" s="1" t="s">
        <v>8</v>
      </c>
    </row>
    <row r="4" spans="1:8" x14ac:dyDescent="0.2">
      <c r="A4" s="1" t="s">
        <v>1</v>
      </c>
      <c r="B4" s="1">
        <v>254370</v>
      </c>
      <c r="C4" s="1">
        <v>48454</v>
      </c>
      <c r="D4" s="1">
        <v>63206</v>
      </c>
      <c r="E4" s="1">
        <v>111374</v>
      </c>
      <c r="F4" s="1">
        <v>31336</v>
      </c>
      <c r="G4" s="1">
        <v>0</v>
      </c>
      <c r="H4" s="1">
        <v>0</v>
      </c>
    </row>
    <row r="5" spans="1:8" x14ac:dyDescent="0.2">
      <c r="A5" s="1" t="s">
        <v>18</v>
      </c>
      <c r="B5" s="1">
        <v>41722</v>
      </c>
      <c r="C5" s="1">
        <v>8655</v>
      </c>
      <c r="D5" s="1">
        <v>10035</v>
      </c>
      <c r="E5" s="1">
        <v>17639</v>
      </c>
      <c r="F5" s="1">
        <v>5393</v>
      </c>
      <c r="G5" s="1">
        <v>0</v>
      </c>
      <c r="H5" s="1">
        <v>0</v>
      </c>
    </row>
    <row r="6" spans="1:8" x14ac:dyDescent="0.2">
      <c r="A6" s="20" t="s">
        <v>153</v>
      </c>
      <c r="B6" s="1">
        <v>37014</v>
      </c>
      <c r="C6" s="1">
        <v>7473</v>
      </c>
      <c r="D6" s="1">
        <v>9157</v>
      </c>
      <c r="E6" s="1">
        <v>15617</v>
      </c>
      <c r="F6" s="1">
        <v>4767</v>
      </c>
      <c r="G6" s="1">
        <v>0</v>
      </c>
      <c r="H6" s="1">
        <v>0</v>
      </c>
    </row>
    <row r="7" spans="1:8" x14ac:dyDescent="0.2">
      <c r="A7" s="20" t="s">
        <v>154</v>
      </c>
      <c r="B7" s="1">
        <v>32196</v>
      </c>
      <c r="C7" s="1">
        <v>6151</v>
      </c>
      <c r="D7" s="1">
        <v>7918</v>
      </c>
      <c r="E7" s="1">
        <v>14461</v>
      </c>
      <c r="F7" s="1">
        <v>3666</v>
      </c>
      <c r="G7" s="1">
        <v>0</v>
      </c>
      <c r="H7" s="1">
        <v>0</v>
      </c>
    </row>
    <row r="8" spans="1:8" x14ac:dyDescent="0.2">
      <c r="A8" s="1" t="s">
        <v>19</v>
      </c>
      <c r="B8" s="1">
        <v>28547</v>
      </c>
      <c r="C8" s="1">
        <v>5283</v>
      </c>
      <c r="D8" s="1">
        <v>7610</v>
      </c>
      <c r="E8" s="1">
        <v>12089</v>
      </c>
      <c r="F8" s="1">
        <v>3565</v>
      </c>
      <c r="G8" s="1">
        <v>0</v>
      </c>
      <c r="H8" s="1">
        <v>0</v>
      </c>
    </row>
    <row r="9" spans="1:8" x14ac:dyDescent="0.2">
      <c r="A9" s="1" t="s">
        <v>20</v>
      </c>
      <c r="B9" s="1">
        <v>21690</v>
      </c>
      <c r="C9" s="1">
        <v>4355</v>
      </c>
      <c r="D9" s="1">
        <v>5667</v>
      </c>
      <c r="E9" s="1">
        <v>8904</v>
      </c>
      <c r="F9" s="1">
        <v>2764</v>
      </c>
      <c r="G9" s="1">
        <v>0</v>
      </c>
      <c r="H9" s="1">
        <v>0</v>
      </c>
    </row>
    <row r="10" spans="1:8" x14ac:dyDescent="0.2">
      <c r="A10" s="1" t="s">
        <v>21</v>
      </c>
      <c r="B10" s="1">
        <v>19255</v>
      </c>
      <c r="C10" s="1">
        <v>3507</v>
      </c>
      <c r="D10" s="1">
        <v>5062</v>
      </c>
      <c r="E10" s="1">
        <v>8194</v>
      </c>
      <c r="F10" s="1">
        <v>2492</v>
      </c>
      <c r="G10" s="1">
        <v>0</v>
      </c>
      <c r="H10" s="1">
        <v>0</v>
      </c>
    </row>
    <row r="11" spans="1:8" x14ac:dyDescent="0.2">
      <c r="A11" s="1" t="s">
        <v>22</v>
      </c>
      <c r="B11" s="1">
        <v>15521</v>
      </c>
      <c r="C11" s="1">
        <v>2883</v>
      </c>
      <c r="D11" s="1">
        <v>4142</v>
      </c>
      <c r="E11" s="1">
        <v>6490</v>
      </c>
      <c r="F11" s="1">
        <v>2006</v>
      </c>
      <c r="G11" s="1">
        <v>0</v>
      </c>
      <c r="H11" s="1">
        <v>0</v>
      </c>
    </row>
    <row r="12" spans="1:8" x14ac:dyDescent="0.2">
      <c r="A12" s="1" t="s">
        <v>23</v>
      </c>
      <c r="B12" s="1">
        <v>11711</v>
      </c>
      <c r="C12" s="1">
        <v>2159</v>
      </c>
      <c r="D12" s="1">
        <v>3177</v>
      </c>
      <c r="E12" s="1">
        <v>4906</v>
      </c>
      <c r="F12" s="1">
        <v>1469</v>
      </c>
      <c r="G12" s="1">
        <v>0</v>
      </c>
      <c r="H12" s="1">
        <v>0</v>
      </c>
    </row>
    <row r="13" spans="1:8" x14ac:dyDescent="0.2">
      <c r="A13" s="1" t="s">
        <v>24</v>
      </c>
      <c r="B13" s="1">
        <v>9821</v>
      </c>
      <c r="C13" s="1">
        <v>1744</v>
      </c>
      <c r="D13" s="1">
        <v>2355</v>
      </c>
      <c r="E13" s="1">
        <v>4583</v>
      </c>
      <c r="F13" s="1">
        <v>1139</v>
      </c>
      <c r="G13" s="1">
        <v>0</v>
      </c>
      <c r="H13" s="1">
        <v>0</v>
      </c>
    </row>
    <row r="14" spans="1:8" x14ac:dyDescent="0.2">
      <c r="A14" s="1" t="s">
        <v>25</v>
      </c>
      <c r="B14" s="1">
        <v>9266</v>
      </c>
      <c r="C14" s="1">
        <v>1584</v>
      </c>
      <c r="D14" s="1">
        <v>2145</v>
      </c>
      <c r="E14" s="1">
        <v>4343</v>
      </c>
      <c r="F14" s="1">
        <v>1194</v>
      </c>
      <c r="G14" s="1">
        <v>0</v>
      </c>
      <c r="H14" s="1">
        <v>0</v>
      </c>
    </row>
    <row r="15" spans="1:8" x14ac:dyDescent="0.2">
      <c r="A15" s="1" t="s">
        <v>26</v>
      </c>
      <c r="B15" s="1">
        <v>8554</v>
      </c>
      <c r="C15" s="1">
        <v>1368</v>
      </c>
      <c r="D15" s="1">
        <v>1832</v>
      </c>
      <c r="E15" s="1">
        <v>4353</v>
      </c>
      <c r="F15" s="1">
        <v>1001</v>
      </c>
      <c r="G15" s="1">
        <v>0</v>
      </c>
      <c r="H15" s="1">
        <v>0</v>
      </c>
    </row>
    <row r="16" spans="1:8" x14ac:dyDescent="0.2">
      <c r="A16" s="1" t="s">
        <v>27</v>
      </c>
      <c r="B16" s="1">
        <v>5988</v>
      </c>
      <c r="C16" s="1">
        <v>984</v>
      </c>
      <c r="D16" s="1">
        <v>1328</v>
      </c>
      <c r="E16" s="1">
        <v>3067</v>
      </c>
      <c r="F16" s="1">
        <v>609</v>
      </c>
      <c r="G16" s="1">
        <v>0</v>
      </c>
      <c r="H16" s="1">
        <v>0</v>
      </c>
    </row>
    <row r="17" spans="1:8" x14ac:dyDescent="0.2">
      <c r="A17" s="1" t="s">
        <v>28</v>
      </c>
      <c r="B17" s="1">
        <v>5812</v>
      </c>
      <c r="C17" s="1">
        <v>959</v>
      </c>
      <c r="D17" s="1">
        <v>1190</v>
      </c>
      <c r="E17" s="1">
        <v>3104</v>
      </c>
      <c r="F17" s="1">
        <v>559</v>
      </c>
      <c r="G17" s="1">
        <v>0</v>
      </c>
      <c r="H17" s="1">
        <v>0</v>
      </c>
    </row>
    <row r="18" spans="1:8" x14ac:dyDescent="0.2">
      <c r="A18" s="1" t="s">
        <v>29</v>
      </c>
      <c r="B18" s="1">
        <v>3858</v>
      </c>
      <c r="C18" s="1">
        <v>735</v>
      </c>
      <c r="D18" s="1">
        <v>771</v>
      </c>
      <c r="E18" s="1">
        <v>1984</v>
      </c>
      <c r="F18" s="1">
        <v>368</v>
      </c>
      <c r="G18" s="1">
        <v>0</v>
      </c>
      <c r="H18" s="1">
        <v>0</v>
      </c>
    </row>
    <row r="19" spans="1:8" x14ac:dyDescent="0.2">
      <c r="A19" s="1" t="s">
        <v>30</v>
      </c>
      <c r="B19" s="1">
        <v>1921</v>
      </c>
      <c r="C19" s="1">
        <v>345</v>
      </c>
      <c r="D19" s="1">
        <v>417</v>
      </c>
      <c r="E19" s="1">
        <v>969</v>
      </c>
      <c r="F19" s="1">
        <v>190</v>
      </c>
      <c r="G19" s="1">
        <v>0</v>
      </c>
      <c r="H19" s="1">
        <v>0</v>
      </c>
    </row>
    <row r="20" spans="1:8" x14ac:dyDescent="0.2">
      <c r="A20" s="1" t="s">
        <v>31</v>
      </c>
      <c r="B20" s="1">
        <v>1494</v>
      </c>
      <c r="C20" s="1">
        <v>269</v>
      </c>
      <c r="D20" s="1">
        <v>400</v>
      </c>
      <c r="E20" s="1">
        <v>671</v>
      </c>
      <c r="F20" s="1">
        <v>154</v>
      </c>
      <c r="G20" s="1">
        <v>0</v>
      </c>
      <c r="H20" s="1">
        <v>0</v>
      </c>
    </row>
    <row r="21" spans="1:8" x14ac:dyDescent="0.2">
      <c r="A21" s="1" t="s">
        <v>32</v>
      </c>
      <c r="B21" s="13">
        <v>17.8</v>
      </c>
      <c r="C21" s="13">
        <v>16.8</v>
      </c>
      <c r="D21" s="13">
        <v>18</v>
      </c>
      <c r="E21" s="13">
        <v>18.3</v>
      </c>
      <c r="F21" s="13">
        <v>17.600000000000001</v>
      </c>
      <c r="G21" s="13">
        <v>0</v>
      </c>
      <c r="H21" s="13">
        <v>0</v>
      </c>
    </row>
    <row r="22" spans="1:8" x14ac:dyDescent="0.2">
      <c r="A22" s="1" t="s">
        <v>45</v>
      </c>
    </row>
    <row r="23" spans="1:8" x14ac:dyDescent="0.2">
      <c r="A23" s="1" t="s">
        <v>1</v>
      </c>
      <c r="B23" s="1">
        <v>184220</v>
      </c>
      <c r="C23" s="1">
        <v>35598</v>
      </c>
      <c r="D23" s="1">
        <v>47534</v>
      </c>
      <c r="E23" s="1">
        <v>79321</v>
      </c>
      <c r="F23" s="1">
        <v>21767</v>
      </c>
      <c r="G23" s="1">
        <v>0</v>
      </c>
      <c r="H23" s="1">
        <v>0</v>
      </c>
    </row>
    <row r="24" spans="1:8" x14ac:dyDescent="0.2">
      <c r="A24" s="1" t="s">
        <v>18</v>
      </c>
      <c r="B24" s="1">
        <v>41305</v>
      </c>
      <c r="C24" s="1">
        <v>8530</v>
      </c>
      <c r="D24" s="1">
        <v>9956</v>
      </c>
      <c r="E24" s="1">
        <v>17489</v>
      </c>
      <c r="F24" s="1">
        <v>5330</v>
      </c>
      <c r="G24" s="1">
        <v>0</v>
      </c>
      <c r="H24" s="1">
        <v>0</v>
      </c>
    </row>
    <row r="25" spans="1:8" x14ac:dyDescent="0.2">
      <c r="A25" s="20" t="s">
        <v>153</v>
      </c>
      <c r="B25" s="1">
        <v>35969</v>
      </c>
      <c r="C25" s="1">
        <v>7215</v>
      </c>
      <c r="D25" s="1">
        <v>8927</v>
      </c>
      <c r="E25" s="1">
        <v>15214</v>
      </c>
      <c r="F25" s="1">
        <v>4613</v>
      </c>
      <c r="G25" s="1">
        <v>0</v>
      </c>
      <c r="H25" s="1">
        <v>0</v>
      </c>
    </row>
    <row r="26" spans="1:8" x14ac:dyDescent="0.2">
      <c r="A26" s="20" t="s">
        <v>154</v>
      </c>
      <c r="B26" s="1">
        <v>30472</v>
      </c>
      <c r="C26" s="1">
        <v>5754</v>
      </c>
      <c r="D26" s="1">
        <v>7549</v>
      </c>
      <c r="E26" s="1">
        <v>13735</v>
      </c>
      <c r="F26" s="1">
        <v>3434</v>
      </c>
      <c r="G26" s="1">
        <v>0</v>
      </c>
      <c r="H26" s="1">
        <v>0</v>
      </c>
    </row>
    <row r="27" spans="1:8" x14ac:dyDescent="0.2">
      <c r="A27" s="1" t="s">
        <v>19</v>
      </c>
      <c r="B27" s="1">
        <v>25473</v>
      </c>
      <c r="C27" s="1">
        <v>4636</v>
      </c>
      <c r="D27" s="1">
        <v>6850</v>
      </c>
      <c r="E27" s="1">
        <v>10910</v>
      </c>
      <c r="F27" s="1">
        <v>3077</v>
      </c>
      <c r="G27" s="1">
        <v>0</v>
      </c>
      <c r="H27" s="1">
        <v>0</v>
      </c>
    </row>
    <row r="28" spans="1:8" x14ac:dyDescent="0.2">
      <c r="A28" s="1" t="s">
        <v>20</v>
      </c>
      <c r="B28" s="1">
        <v>17373</v>
      </c>
      <c r="C28" s="1">
        <v>3471</v>
      </c>
      <c r="D28" s="1">
        <v>4653</v>
      </c>
      <c r="E28" s="1">
        <v>7239</v>
      </c>
      <c r="F28" s="1">
        <v>2010</v>
      </c>
      <c r="G28" s="1">
        <v>0</v>
      </c>
      <c r="H28" s="1">
        <v>0</v>
      </c>
    </row>
    <row r="29" spans="1:8" x14ac:dyDescent="0.2">
      <c r="A29" s="1" t="s">
        <v>21</v>
      </c>
      <c r="B29" s="1">
        <v>13391</v>
      </c>
      <c r="C29" s="1">
        <v>2400</v>
      </c>
      <c r="D29" s="1">
        <v>3689</v>
      </c>
      <c r="E29" s="1">
        <v>5811</v>
      </c>
      <c r="F29" s="1">
        <v>1491</v>
      </c>
      <c r="G29" s="1">
        <v>0</v>
      </c>
      <c r="H29" s="1">
        <v>0</v>
      </c>
    </row>
    <row r="30" spans="1:8" x14ac:dyDescent="0.2">
      <c r="A30" s="1" t="s">
        <v>22</v>
      </c>
      <c r="B30" s="1">
        <v>8654</v>
      </c>
      <c r="C30" s="1">
        <v>1537</v>
      </c>
      <c r="D30" s="1">
        <v>2515</v>
      </c>
      <c r="E30" s="1">
        <v>3758</v>
      </c>
      <c r="F30" s="1">
        <v>844</v>
      </c>
      <c r="G30" s="1">
        <v>0</v>
      </c>
      <c r="H30" s="1">
        <v>0</v>
      </c>
    </row>
    <row r="31" spans="1:8" x14ac:dyDescent="0.2">
      <c r="A31" s="1" t="s">
        <v>23</v>
      </c>
      <c r="B31" s="1">
        <v>5086</v>
      </c>
      <c r="C31" s="1">
        <v>908</v>
      </c>
      <c r="D31" s="1">
        <v>1567</v>
      </c>
      <c r="E31" s="1">
        <v>2185</v>
      </c>
      <c r="F31" s="1">
        <v>426</v>
      </c>
      <c r="G31" s="1">
        <v>0</v>
      </c>
      <c r="H31" s="1">
        <v>0</v>
      </c>
    </row>
    <row r="32" spans="1:8" x14ac:dyDescent="0.2">
      <c r="A32" s="1" t="s">
        <v>24</v>
      </c>
      <c r="B32" s="1">
        <v>2911</v>
      </c>
      <c r="C32" s="1">
        <v>507</v>
      </c>
      <c r="D32" s="1">
        <v>813</v>
      </c>
      <c r="E32" s="1">
        <v>1357</v>
      </c>
      <c r="F32" s="1">
        <v>234</v>
      </c>
      <c r="G32" s="1">
        <v>0</v>
      </c>
      <c r="H32" s="1">
        <v>0</v>
      </c>
    </row>
    <row r="33" spans="1:8" x14ac:dyDescent="0.2">
      <c r="A33" s="1" t="s">
        <v>25</v>
      </c>
      <c r="B33" s="1">
        <v>1754</v>
      </c>
      <c r="C33" s="1">
        <v>304</v>
      </c>
      <c r="D33" s="1">
        <v>482</v>
      </c>
      <c r="E33" s="1">
        <v>819</v>
      </c>
      <c r="F33" s="1">
        <v>149</v>
      </c>
      <c r="G33" s="1">
        <v>0</v>
      </c>
      <c r="H33" s="1">
        <v>0</v>
      </c>
    </row>
    <row r="34" spans="1:8" x14ac:dyDescent="0.2">
      <c r="A34" s="1" t="s">
        <v>26</v>
      </c>
      <c r="B34" s="1">
        <v>911</v>
      </c>
      <c r="C34" s="1">
        <v>147</v>
      </c>
      <c r="D34" s="1">
        <v>263</v>
      </c>
      <c r="E34" s="1">
        <v>422</v>
      </c>
      <c r="F34" s="1">
        <v>79</v>
      </c>
      <c r="G34" s="1">
        <v>0</v>
      </c>
      <c r="H34" s="1">
        <v>0</v>
      </c>
    </row>
    <row r="35" spans="1:8" x14ac:dyDescent="0.2">
      <c r="A35" s="1" t="s">
        <v>27</v>
      </c>
      <c r="B35" s="1">
        <v>420</v>
      </c>
      <c r="C35" s="1">
        <v>79</v>
      </c>
      <c r="D35" s="1">
        <v>119</v>
      </c>
      <c r="E35" s="1">
        <v>184</v>
      </c>
      <c r="F35" s="1">
        <v>38</v>
      </c>
      <c r="G35" s="1">
        <v>0</v>
      </c>
      <c r="H35" s="1">
        <v>0</v>
      </c>
    </row>
    <row r="36" spans="1:8" x14ac:dyDescent="0.2">
      <c r="A36" s="1" t="s">
        <v>28</v>
      </c>
      <c r="B36" s="1">
        <v>266</v>
      </c>
      <c r="C36" s="1">
        <v>56</v>
      </c>
      <c r="D36" s="1">
        <v>75</v>
      </c>
      <c r="E36" s="1">
        <v>116</v>
      </c>
      <c r="F36" s="1">
        <v>19</v>
      </c>
      <c r="G36" s="1">
        <v>0</v>
      </c>
      <c r="H36" s="1">
        <v>0</v>
      </c>
    </row>
    <row r="37" spans="1:8" x14ac:dyDescent="0.2">
      <c r="A37" s="1" t="s">
        <v>29</v>
      </c>
      <c r="B37" s="1">
        <v>128</v>
      </c>
      <c r="C37" s="1">
        <v>29</v>
      </c>
      <c r="D37" s="1">
        <v>40</v>
      </c>
      <c r="E37" s="1">
        <v>46</v>
      </c>
      <c r="F37" s="1">
        <v>13</v>
      </c>
      <c r="G37" s="1">
        <v>0</v>
      </c>
      <c r="H37" s="1">
        <v>0</v>
      </c>
    </row>
    <row r="38" spans="1:8" x14ac:dyDescent="0.2">
      <c r="A38" s="1" t="s">
        <v>30</v>
      </c>
      <c r="B38" s="1">
        <v>47</v>
      </c>
      <c r="C38" s="1">
        <v>9</v>
      </c>
      <c r="D38" s="1">
        <v>12</v>
      </c>
      <c r="E38" s="1">
        <v>20</v>
      </c>
      <c r="F38" s="1">
        <v>6</v>
      </c>
      <c r="G38" s="1">
        <v>0</v>
      </c>
      <c r="H38" s="1">
        <v>0</v>
      </c>
    </row>
    <row r="39" spans="1:8" x14ac:dyDescent="0.2">
      <c r="A39" s="1" t="s">
        <v>31</v>
      </c>
      <c r="B39" s="1">
        <v>60</v>
      </c>
      <c r="C39" s="1">
        <v>16</v>
      </c>
      <c r="D39" s="1">
        <v>24</v>
      </c>
      <c r="E39" s="1">
        <v>16</v>
      </c>
      <c r="F39" s="1">
        <v>4</v>
      </c>
      <c r="G39" s="1">
        <v>0</v>
      </c>
      <c r="H39" s="1">
        <v>0</v>
      </c>
    </row>
    <row r="40" spans="1:8" x14ac:dyDescent="0.2">
      <c r="A40" s="1" t="s">
        <v>32</v>
      </c>
      <c r="B40" s="13">
        <v>12.4</v>
      </c>
      <c r="C40" s="13">
        <v>11.8</v>
      </c>
      <c r="D40" s="13">
        <v>13.2</v>
      </c>
      <c r="E40" s="13">
        <v>12.5</v>
      </c>
      <c r="F40" s="13">
        <v>11.4</v>
      </c>
      <c r="G40" s="13">
        <v>0</v>
      </c>
      <c r="H40" s="13">
        <v>0</v>
      </c>
    </row>
    <row r="41" spans="1:8" x14ac:dyDescent="0.2">
      <c r="A41" s="1" t="s">
        <v>46</v>
      </c>
    </row>
    <row r="42" spans="1:8" x14ac:dyDescent="0.2">
      <c r="A42" s="1" t="s">
        <v>1</v>
      </c>
      <c r="B42" s="1">
        <v>69662</v>
      </c>
      <c r="C42" s="1">
        <v>12751</v>
      </c>
      <c r="D42" s="1">
        <v>15526</v>
      </c>
      <c r="E42" s="1">
        <v>31847</v>
      </c>
      <c r="F42" s="1">
        <v>9538</v>
      </c>
      <c r="G42" s="1">
        <v>0</v>
      </c>
      <c r="H42" s="1">
        <v>0</v>
      </c>
    </row>
    <row r="43" spans="1:8" x14ac:dyDescent="0.2">
      <c r="A43" s="1" t="s">
        <v>18</v>
      </c>
      <c r="B43" s="1">
        <v>391</v>
      </c>
      <c r="C43" s="1">
        <v>113</v>
      </c>
      <c r="D43" s="1">
        <v>70</v>
      </c>
      <c r="E43" s="1">
        <v>145</v>
      </c>
      <c r="F43" s="1">
        <v>63</v>
      </c>
      <c r="G43" s="1">
        <v>0</v>
      </c>
      <c r="H43" s="1">
        <v>0</v>
      </c>
    </row>
    <row r="44" spans="1:8" x14ac:dyDescent="0.2">
      <c r="A44" s="20" t="s">
        <v>153</v>
      </c>
      <c r="B44" s="1">
        <v>1020</v>
      </c>
      <c r="C44" s="1">
        <v>252</v>
      </c>
      <c r="D44" s="1">
        <v>221</v>
      </c>
      <c r="E44" s="1">
        <v>394</v>
      </c>
      <c r="F44" s="1">
        <v>153</v>
      </c>
      <c r="G44" s="1">
        <v>0</v>
      </c>
      <c r="H44" s="1">
        <v>0</v>
      </c>
    </row>
    <row r="45" spans="1:8" x14ac:dyDescent="0.2">
      <c r="A45" s="20" t="s">
        <v>154</v>
      </c>
      <c r="B45" s="1">
        <v>1704</v>
      </c>
      <c r="C45" s="1">
        <v>391</v>
      </c>
      <c r="D45" s="1">
        <v>362</v>
      </c>
      <c r="E45" s="1">
        <v>719</v>
      </c>
      <c r="F45" s="1">
        <v>232</v>
      </c>
      <c r="G45" s="1">
        <v>0</v>
      </c>
      <c r="H45" s="1">
        <v>0</v>
      </c>
    </row>
    <row r="46" spans="1:8" x14ac:dyDescent="0.2">
      <c r="A46" s="1" t="s">
        <v>19</v>
      </c>
      <c r="B46" s="1">
        <v>3025</v>
      </c>
      <c r="C46" s="1">
        <v>637</v>
      </c>
      <c r="D46" s="1">
        <v>739</v>
      </c>
      <c r="E46" s="1">
        <v>1163</v>
      </c>
      <c r="F46" s="1">
        <v>486</v>
      </c>
      <c r="G46" s="1">
        <v>0</v>
      </c>
      <c r="H46" s="1">
        <v>0</v>
      </c>
    </row>
    <row r="47" spans="1:8" x14ac:dyDescent="0.2">
      <c r="A47" s="1" t="s">
        <v>20</v>
      </c>
      <c r="B47" s="1">
        <v>4263</v>
      </c>
      <c r="C47" s="1">
        <v>879</v>
      </c>
      <c r="D47" s="1">
        <v>996</v>
      </c>
      <c r="E47" s="1">
        <v>1641</v>
      </c>
      <c r="F47" s="1">
        <v>747</v>
      </c>
      <c r="G47" s="1">
        <v>0</v>
      </c>
      <c r="H47" s="1">
        <v>0</v>
      </c>
    </row>
    <row r="48" spans="1:8" x14ac:dyDescent="0.2">
      <c r="A48" s="1" t="s">
        <v>21</v>
      </c>
      <c r="B48" s="1">
        <v>5805</v>
      </c>
      <c r="C48" s="1">
        <v>1094</v>
      </c>
      <c r="D48" s="1">
        <v>1359</v>
      </c>
      <c r="E48" s="1">
        <v>2354</v>
      </c>
      <c r="F48" s="1">
        <v>998</v>
      </c>
      <c r="G48" s="1">
        <v>0</v>
      </c>
      <c r="H48" s="1">
        <v>0</v>
      </c>
    </row>
    <row r="49" spans="1:8" x14ac:dyDescent="0.2">
      <c r="A49" s="1" t="s">
        <v>22</v>
      </c>
      <c r="B49" s="1">
        <v>6804</v>
      </c>
      <c r="C49" s="1">
        <v>1327</v>
      </c>
      <c r="D49" s="1">
        <v>1603</v>
      </c>
      <c r="E49" s="1">
        <v>2715</v>
      </c>
      <c r="F49" s="1">
        <v>1159</v>
      </c>
      <c r="G49" s="1">
        <v>0</v>
      </c>
      <c r="H49" s="1">
        <v>0</v>
      </c>
    </row>
    <row r="50" spans="1:8" x14ac:dyDescent="0.2">
      <c r="A50" s="1" t="s">
        <v>23</v>
      </c>
      <c r="B50" s="1">
        <v>6581</v>
      </c>
      <c r="C50" s="1">
        <v>1243</v>
      </c>
      <c r="D50" s="1">
        <v>1601</v>
      </c>
      <c r="E50" s="1">
        <v>2701</v>
      </c>
      <c r="F50" s="1">
        <v>1036</v>
      </c>
      <c r="G50" s="1">
        <v>0</v>
      </c>
      <c r="H50" s="1">
        <v>0</v>
      </c>
    </row>
    <row r="51" spans="1:8" x14ac:dyDescent="0.2">
      <c r="A51" s="1" t="s">
        <v>24</v>
      </c>
      <c r="B51" s="1">
        <v>6887</v>
      </c>
      <c r="C51" s="1">
        <v>1233</v>
      </c>
      <c r="D51" s="1">
        <v>1533</v>
      </c>
      <c r="E51" s="1">
        <v>3217</v>
      </c>
      <c r="F51" s="1">
        <v>904</v>
      </c>
      <c r="G51" s="1">
        <v>0</v>
      </c>
      <c r="H51" s="1">
        <v>0</v>
      </c>
    </row>
    <row r="52" spans="1:8" x14ac:dyDescent="0.2">
      <c r="A52" s="1" t="s">
        <v>25</v>
      </c>
      <c r="B52" s="1">
        <v>7492</v>
      </c>
      <c r="C52" s="1">
        <v>1278</v>
      </c>
      <c r="D52" s="1">
        <v>1657</v>
      </c>
      <c r="E52" s="1">
        <v>3514</v>
      </c>
      <c r="F52" s="1">
        <v>1043</v>
      </c>
      <c r="G52" s="1">
        <v>0</v>
      </c>
      <c r="H52" s="1">
        <v>0</v>
      </c>
    </row>
    <row r="53" spans="1:8" x14ac:dyDescent="0.2">
      <c r="A53" s="1" t="s">
        <v>26</v>
      </c>
      <c r="B53" s="1">
        <v>7620</v>
      </c>
      <c r="C53" s="1">
        <v>1215</v>
      </c>
      <c r="D53" s="1">
        <v>1564</v>
      </c>
      <c r="E53" s="1">
        <v>3920</v>
      </c>
      <c r="F53" s="1">
        <v>921</v>
      </c>
      <c r="G53" s="1">
        <v>0</v>
      </c>
      <c r="H53" s="1">
        <v>0</v>
      </c>
    </row>
    <row r="54" spans="1:8" x14ac:dyDescent="0.2">
      <c r="A54" s="1" t="s">
        <v>27</v>
      </c>
      <c r="B54" s="1">
        <v>5538</v>
      </c>
      <c r="C54" s="1">
        <v>904</v>
      </c>
      <c r="D54" s="1">
        <v>1204</v>
      </c>
      <c r="E54" s="1">
        <v>2860</v>
      </c>
      <c r="F54" s="1">
        <v>570</v>
      </c>
      <c r="G54" s="1">
        <v>0</v>
      </c>
      <c r="H54" s="1">
        <v>0</v>
      </c>
    </row>
    <row r="55" spans="1:8" x14ac:dyDescent="0.2">
      <c r="A55" s="1" t="s">
        <v>28</v>
      </c>
      <c r="B55" s="1">
        <v>5530</v>
      </c>
      <c r="C55" s="1">
        <v>903</v>
      </c>
      <c r="D55" s="1">
        <v>1112</v>
      </c>
      <c r="E55" s="1">
        <v>2977</v>
      </c>
      <c r="F55" s="1">
        <v>538</v>
      </c>
      <c r="G55" s="1">
        <v>0</v>
      </c>
      <c r="H55" s="1">
        <v>0</v>
      </c>
    </row>
    <row r="56" spans="1:8" x14ac:dyDescent="0.2">
      <c r="A56" s="1" t="s">
        <v>29</v>
      </c>
      <c r="B56" s="1">
        <v>3709</v>
      </c>
      <c r="C56" s="1">
        <v>698</v>
      </c>
      <c r="D56" s="1">
        <v>730</v>
      </c>
      <c r="E56" s="1">
        <v>1926</v>
      </c>
      <c r="F56" s="1">
        <v>355</v>
      </c>
      <c r="G56" s="1">
        <v>0</v>
      </c>
      <c r="H56" s="1">
        <v>0</v>
      </c>
    </row>
    <row r="57" spans="1:8" x14ac:dyDescent="0.2">
      <c r="A57" s="1" t="s">
        <v>30</v>
      </c>
      <c r="B57" s="1">
        <v>1865</v>
      </c>
      <c r="C57" s="1">
        <v>332</v>
      </c>
      <c r="D57" s="1">
        <v>404</v>
      </c>
      <c r="E57" s="1">
        <v>946</v>
      </c>
      <c r="F57" s="1">
        <v>183</v>
      </c>
      <c r="G57" s="1">
        <v>0</v>
      </c>
      <c r="H57" s="1">
        <v>0</v>
      </c>
    </row>
    <row r="58" spans="1:8" x14ac:dyDescent="0.2">
      <c r="A58" s="1" t="s">
        <v>31</v>
      </c>
      <c r="B58" s="1">
        <v>1428</v>
      </c>
      <c r="C58" s="1">
        <v>252</v>
      </c>
      <c r="D58" s="1">
        <v>371</v>
      </c>
      <c r="E58" s="1">
        <v>655</v>
      </c>
      <c r="F58" s="1">
        <v>150</v>
      </c>
      <c r="G58" s="1">
        <v>0</v>
      </c>
      <c r="H58" s="1">
        <v>0</v>
      </c>
    </row>
    <row r="59" spans="1:8" x14ac:dyDescent="0.2">
      <c r="A59" s="1" t="s">
        <v>32</v>
      </c>
      <c r="B59" s="13">
        <v>43.8</v>
      </c>
      <c r="C59" s="13">
        <v>41.8</v>
      </c>
      <c r="D59" s="13">
        <v>42.6</v>
      </c>
      <c r="E59" s="13">
        <v>46.2</v>
      </c>
      <c r="F59" s="13">
        <v>39.5</v>
      </c>
      <c r="G59" s="13">
        <v>0</v>
      </c>
      <c r="H59" s="13">
        <v>0</v>
      </c>
    </row>
    <row r="60" spans="1:8" x14ac:dyDescent="0.2">
      <c r="A60" s="1" t="s">
        <v>33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D5230-064E-4129-AF80-5C33B10E4941}">
  <dimension ref="A1:H65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143</v>
      </c>
    </row>
    <row r="2" spans="1:8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12" t="s">
        <v>7</v>
      </c>
    </row>
    <row r="3" spans="1:8" x14ac:dyDescent="0.2">
      <c r="A3" s="1" t="s">
        <v>8</v>
      </c>
    </row>
    <row r="4" spans="1:8" x14ac:dyDescent="0.2">
      <c r="A4" s="1" t="s">
        <v>1</v>
      </c>
      <c r="B4" s="1">
        <v>254371</v>
      </c>
      <c r="C4" s="1">
        <v>48454</v>
      </c>
      <c r="D4" s="1">
        <v>63206</v>
      </c>
      <c r="E4" s="1">
        <v>111375</v>
      </c>
      <c r="F4" s="1">
        <v>31336</v>
      </c>
      <c r="G4" s="1">
        <v>0</v>
      </c>
      <c r="H4" s="1">
        <v>0</v>
      </c>
    </row>
    <row r="5" spans="1:8" x14ac:dyDescent="0.2">
      <c r="A5" s="1" t="s">
        <v>47</v>
      </c>
      <c r="B5" s="1">
        <v>253814</v>
      </c>
      <c r="C5" s="1">
        <v>48394</v>
      </c>
      <c r="D5" s="1">
        <v>62895</v>
      </c>
      <c r="E5" s="1">
        <v>111302</v>
      </c>
      <c r="F5" s="1">
        <v>31223</v>
      </c>
      <c r="G5" s="1">
        <v>0</v>
      </c>
      <c r="H5" s="1">
        <v>0</v>
      </c>
    </row>
    <row r="6" spans="1:8" x14ac:dyDescent="0.2">
      <c r="A6" s="1" t="s">
        <v>48</v>
      </c>
      <c r="B6" s="1">
        <v>557</v>
      </c>
      <c r="C6" s="1">
        <v>60</v>
      </c>
      <c r="D6" s="1">
        <v>311</v>
      </c>
      <c r="E6" s="1">
        <v>73</v>
      </c>
      <c r="F6" s="1">
        <v>113</v>
      </c>
      <c r="G6" s="1">
        <v>0</v>
      </c>
      <c r="H6" s="1">
        <v>0</v>
      </c>
    </row>
    <row r="7" spans="1:8" x14ac:dyDescent="0.2">
      <c r="A7" s="1" t="s">
        <v>15</v>
      </c>
    </row>
    <row r="8" spans="1:8" x14ac:dyDescent="0.2">
      <c r="A8" s="1" t="s">
        <v>1</v>
      </c>
      <c r="B8" s="1">
        <v>127640</v>
      </c>
      <c r="C8" s="1">
        <v>24338</v>
      </c>
      <c r="D8" s="1">
        <v>32480</v>
      </c>
      <c r="E8" s="1">
        <v>55040</v>
      </c>
      <c r="F8" s="1">
        <v>15782</v>
      </c>
      <c r="G8" s="1">
        <v>0</v>
      </c>
      <c r="H8" s="1">
        <v>0</v>
      </c>
    </row>
    <row r="9" spans="1:8" x14ac:dyDescent="0.2">
      <c r="A9" s="1" t="s">
        <v>47</v>
      </c>
      <c r="B9" s="1">
        <v>127306</v>
      </c>
      <c r="C9" s="1">
        <v>24303</v>
      </c>
      <c r="D9" s="1">
        <v>32282</v>
      </c>
      <c r="E9" s="1">
        <v>54998</v>
      </c>
      <c r="F9" s="1">
        <v>15723</v>
      </c>
      <c r="G9" s="1">
        <v>0</v>
      </c>
      <c r="H9" s="1">
        <v>0</v>
      </c>
    </row>
    <row r="10" spans="1:8" x14ac:dyDescent="0.2">
      <c r="A10" s="1" t="s">
        <v>48</v>
      </c>
      <c r="B10" s="1">
        <v>334</v>
      </c>
      <c r="C10" s="1">
        <v>35</v>
      </c>
      <c r="D10" s="1">
        <v>198</v>
      </c>
      <c r="E10" s="1">
        <v>42</v>
      </c>
      <c r="F10" s="1">
        <v>59</v>
      </c>
      <c r="G10" s="1">
        <v>0</v>
      </c>
      <c r="H10" s="1">
        <v>0</v>
      </c>
    </row>
    <row r="11" spans="1:8" x14ac:dyDescent="0.2">
      <c r="A11" s="1" t="s">
        <v>16</v>
      </c>
    </row>
    <row r="12" spans="1:8" x14ac:dyDescent="0.2">
      <c r="A12" s="1" t="s">
        <v>1</v>
      </c>
      <c r="B12" s="1">
        <v>126731</v>
      </c>
      <c r="C12" s="1">
        <v>24116</v>
      </c>
      <c r="D12" s="1">
        <v>30726</v>
      </c>
      <c r="E12" s="1">
        <v>56335</v>
      </c>
      <c r="F12" s="1">
        <v>15554</v>
      </c>
      <c r="G12" s="1">
        <v>0</v>
      </c>
      <c r="H12" s="1">
        <v>0</v>
      </c>
    </row>
    <row r="13" spans="1:8" x14ac:dyDescent="0.2">
      <c r="A13" s="1" t="s">
        <v>47</v>
      </c>
      <c r="B13" s="1">
        <v>126508</v>
      </c>
      <c r="C13" s="1">
        <v>24091</v>
      </c>
      <c r="D13" s="1">
        <v>30613</v>
      </c>
      <c r="E13" s="1">
        <v>56304</v>
      </c>
      <c r="F13" s="1">
        <v>15500</v>
      </c>
      <c r="G13" s="1">
        <v>0</v>
      </c>
      <c r="H13" s="1">
        <v>0</v>
      </c>
    </row>
    <row r="14" spans="1:8" x14ac:dyDescent="0.2">
      <c r="A14" s="1" t="s">
        <v>48</v>
      </c>
      <c r="B14" s="1">
        <v>223</v>
      </c>
      <c r="C14" s="1">
        <v>25</v>
      </c>
      <c r="D14" s="1">
        <v>113</v>
      </c>
      <c r="E14" s="1">
        <v>31</v>
      </c>
      <c r="F14" s="1">
        <v>54</v>
      </c>
      <c r="G14" s="1">
        <v>0</v>
      </c>
      <c r="H14" s="1">
        <v>0</v>
      </c>
    </row>
    <row r="16" spans="1:8" x14ac:dyDescent="0.2">
      <c r="A16" s="1" t="s">
        <v>155</v>
      </c>
    </row>
    <row r="18" spans="1:8" x14ac:dyDescent="0.2">
      <c r="A18" s="1" t="s">
        <v>1</v>
      </c>
      <c r="B18" s="1">
        <v>254370</v>
      </c>
      <c r="C18" s="1">
        <v>48453</v>
      </c>
      <c r="D18" s="1">
        <v>63206</v>
      </c>
      <c r="E18" s="1">
        <v>111375</v>
      </c>
      <c r="F18" s="1">
        <v>31336</v>
      </c>
      <c r="G18" s="1">
        <v>0</v>
      </c>
      <c r="H18" s="1">
        <v>0</v>
      </c>
    </row>
    <row r="19" spans="1:8" x14ac:dyDescent="0.2">
      <c r="A19" s="1" t="s">
        <v>49</v>
      </c>
      <c r="B19" s="1">
        <v>253814</v>
      </c>
      <c r="C19" s="1">
        <v>48394</v>
      </c>
      <c r="D19" s="1">
        <v>62895</v>
      </c>
      <c r="E19" s="1">
        <v>111302</v>
      </c>
      <c r="F19" s="1">
        <v>31223</v>
      </c>
      <c r="G19" s="1">
        <v>0</v>
      </c>
      <c r="H19" s="1">
        <v>0</v>
      </c>
    </row>
    <row r="20" spans="1:8" x14ac:dyDescent="0.2">
      <c r="A20" s="1" t="s">
        <v>50</v>
      </c>
      <c r="B20" s="1">
        <v>158</v>
      </c>
      <c r="C20" s="1">
        <v>7</v>
      </c>
      <c r="D20" s="1">
        <v>105</v>
      </c>
      <c r="E20" s="1">
        <v>20</v>
      </c>
      <c r="F20" s="1">
        <v>26</v>
      </c>
      <c r="G20" s="1">
        <v>0</v>
      </c>
      <c r="H20" s="1">
        <v>0</v>
      </c>
    </row>
    <row r="21" spans="1:8" x14ac:dyDescent="0.2">
      <c r="A21" s="1" t="s">
        <v>51</v>
      </c>
      <c r="B21" s="1">
        <v>37</v>
      </c>
      <c r="C21" s="1">
        <v>0</v>
      </c>
      <c r="D21" s="1">
        <v>18</v>
      </c>
      <c r="E21" s="1">
        <v>14</v>
      </c>
      <c r="F21" s="1">
        <v>5</v>
      </c>
      <c r="G21" s="1">
        <v>0</v>
      </c>
      <c r="H21" s="1">
        <v>0</v>
      </c>
    </row>
    <row r="22" spans="1:8" x14ac:dyDescent="0.2">
      <c r="A22" s="1" t="s">
        <v>52</v>
      </c>
      <c r="B22" s="1">
        <v>4</v>
      </c>
      <c r="C22" s="1">
        <v>1</v>
      </c>
      <c r="D22" s="1">
        <v>2</v>
      </c>
      <c r="E22" s="1">
        <v>0</v>
      </c>
      <c r="F22" s="1">
        <v>1</v>
      </c>
      <c r="G22" s="1">
        <v>0</v>
      </c>
      <c r="H22" s="1">
        <v>0</v>
      </c>
    </row>
    <row r="23" spans="1:8" x14ac:dyDescent="0.2">
      <c r="A23" s="1" t="s">
        <v>53</v>
      </c>
      <c r="B23" s="1">
        <v>4</v>
      </c>
      <c r="C23" s="1">
        <v>0</v>
      </c>
      <c r="D23" s="1">
        <v>0</v>
      </c>
      <c r="E23" s="1">
        <v>4</v>
      </c>
      <c r="F23" s="1">
        <v>0</v>
      </c>
      <c r="G23" s="1">
        <v>0</v>
      </c>
      <c r="H23" s="1">
        <v>0</v>
      </c>
    </row>
    <row r="24" spans="1:8" x14ac:dyDescent="0.2">
      <c r="A24" s="1" t="s">
        <v>54</v>
      </c>
      <c r="B24" s="1">
        <v>1</v>
      </c>
      <c r="C24" s="1">
        <v>0</v>
      </c>
      <c r="D24" s="1">
        <v>1</v>
      </c>
      <c r="E24" s="1">
        <v>0</v>
      </c>
      <c r="F24" s="1">
        <v>0</v>
      </c>
      <c r="G24" s="1">
        <v>0</v>
      </c>
      <c r="H24" s="1">
        <v>0</v>
      </c>
    </row>
    <row r="25" spans="1:8" x14ac:dyDescent="0.2">
      <c r="A25" s="1" t="s">
        <v>55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</row>
    <row r="26" spans="1:8" x14ac:dyDescent="0.2">
      <c r="A26" s="1" t="s">
        <v>56</v>
      </c>
      <c r="B26" s="1">
        <v>9</v>
      </c>
      <c r="C26" s="1">
        <v>0</v>
      </c>
      <c r="D26" s="1">
        <v>4</v>
      </c>
      <c r="E26" s="1">
        <v>5</v>
      </c>
      <c r="F26" s="1">
        <v>0</v>
      </c>
      <c r="G26" s="1">
        <v>0</v>
      </c>
      <c r="H26" s="1">
        <v>0</v>
      </c>
    </row>
    <row r="27" spans="1:8" x14ac:dyDescent="0.2">
      <c r="A27" s="1" t="s">
        <v>57</v>
      </c>
      <c r="B27" s="1">
        <v>12</v>
      </c>
      <c r="C27" s="1">
        <v>0</v>
      </c>
      <c r="D27" s="1">
        <v>12</v>
      </c>
      <c r="E27" s="1">
        <v>0</v>
      </c>
      <c r="F27" s="1">
        <v>0</v>
      </c>
      <c r="G27" s="1">
        <v>0</v>
      </c>
      <c r="H27" s="1">
        <v>0</v>
      </c>
    </row>
    <row r="28" spans="1:8" x14ac:dyDescent="0.2">
      <c r="A28" s="1" t="s">
        <v>58</v>
      </c>
      <c r="B28" s="1">
        <v>35</v>
      </c>
      <c r="C28" s="1">
        <v>0</v>
      </c>
      <c r="D28" s="1">
        <v>31</v>
      </c>
      <c r="E28" s="1">
        <v>1</v>
      </c>
      <c r="F28" s="1">
        <v>3</v>
      </c>
      <c r="G28" s="1">
        <v>0</v>
      </c>
      <c r="H28" s="1">
        <v>0</v>
      </c>
    </row>
    <row r="29" spans="1:8" x14ac:dyDescent="0.2">
      <c r="A29" s="1" t="s">
        <v>59</v>
      </c>
      <c r="B29" s="1">
        <v>4</v>
      </c>
      <c r="C29" s="1">
        <v>0</v>
      </c>
      <c r="D29" s="1">
        <v>2</v>
      </c>
      <c r="E29" s="1">
        <v>2</v>
      </c>
      <c r="F29" s="1">
        <v>0</v>
      </c>
      <c r="G29" s="1">
        <v>0</v>
      </c>
      <c r="H29" s="1">
        <v>0</v>
      </c>
    </row>
    <row r="30" spans="1:8" x14ac:dyDescent="0.2">
      <c r="A30" s="1" t="s">
        <v>60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</row>
    <row r="31" spans="1:8" x14ac:dyDescent="0.2">
      <c r="A31" s="1" t="s">
        <v>61</v>
      </c>
      <c r="B31" s="1">
        <v>70</v>
      </c>
      <c r="C31" s="1">
        <v>3</v>
      </c>
      <c r="D31" s="1">
        <v>61</v>
      </c>
      <c r="E31" s="1">
        <v>2</v>
      </c>
      <c r="F31" s="1">
        <v>4</v>
      </c>
      <c r="G31" s="1">
        <v>0</v>
      </c>
      <c r="H31" s="1">
        <v>0</v>
      </c>
    </row>
    <row r="32" spans="1:8" x14ac:dyDescent="0.2">
      <c r="A32" s="1" t="s">
        <v>62</v>
      </c>
      <c r="B32" s="1">
        <v>222</v>
      </c>
      <c r="C32" s="1">
        <v>48</v>
      </c>
      <c r="D32" s="1">
        <v>75</v>
      </c>
      <c r="E32" s="1">
        <v>25</v>
      </c>
      <c r="F32" s="1">
        <v>74</v>
      </c>
      <c r="G32" s="1">
        <v>0</v>
      </c>
      <c r="H32" s="1">
        <v>0</v>
      </c>
    </row>
    <row r="33" spans="1:8" x14ac:dyDescent="0.2">
      <c r="A33" s="1" t="s">
        <v>15</v>
      </c>
    </row>
    <row r="34" spans="1:8" x14ac:dyDescent="0.2">
      <c r="A34" s="1" t="s">
        <v>1</v>
      </c>
      <c r="B34" s="1">
        <v>127639</v>
      </c>
      <c r="C34" s="1">
        <v>24337</v>
      </c>
      <c r="D34" s="1">
        <v>32480</v>
      </c>
      <c r="E34" s="1">
        <v>55040</v>
      </c>
      <c r="F34" s="1">
        <v>15782</v>
      </c>
      <c r="G34" s="1">
        <v>0</v>
      </c>
      <c r="H34" s="1">
        <v>0</v>
      </c>
    </row>
    <row r="35" spans="1:8" x14ac:dyDescent="0.2">
      <c r="A35" s="1" t="s">
        <v>49</v>
      </c>
      <c r="B35" s="1">
        <v>127306</v>
      </c>
      <c r="C35" s="1">
        <v>24303</v>
      </c>
      <c r="D35" s="1">
        <v>32282</v>
      </c>
      <c r="E35" s="1">
        <v>54998</v>
      </c>
      <c r="F35" s="1">
        <v>15723</v>
      </c>
      <c r="G35" s="1">
        <v>0</v>
      </c>
      <c r="H35" s="1">
        <v>0</v>
      </c>
    </row>
    <row r="36" spans="1:8" x14ac:dyDescent="0.2">
      <c r="A36" s="1" t="s">
        <v>50</v>
      </c>
      <c r="B36" s="1">
        <v>98</v>
      </c>
      <c r="C36" s="1">
        <v>5</v>
      </c>
      <c r="D36" s="1">
        <v>68</v>
      </c>
      <c r="E36" s="1">
        <v>10</v>
      </c>
      <c r="F36" s="1">
        <v>15</v>
      </c>
      <c r="G36" s="1">
        <v>0</v>
      </c>
      <c r="H36" s="1">
        <v>0</v>
      </c>
    </row>
    <row r="37" spans="1:8" x14ac:dyDescent="0.2">
      <c r="A37" s="1" t="s">
        <v>51</v>
      </c>
      <c r="B37" s="1">
        <v>20</v>
      </c>
      <c r="C37" s="1">
        <v>0</v>
      </c>
      <c r="D37" s="1">
        <v>9</v>
      </c>
      <c r="E37" s="1">
        <v>8</v>
      </c>
      <c r="F37" s="1">
        <v>3</v>
      </c>
      <c r="G37" s="1">
        <v>0</v>
      </c>
      <c r="H37" s="1">
        <v>0</v>
      </c>
    </row>
    <row r="38" spans="1:8" x14ac:dyDescent="0.2">
      <c r="A38" s="1" t="s">
        <v>52</v>
      </c>
      <c r="B38" s="1">
        <v>2</v>
      </c>
      <c r="C38" s="1">
        <v>0</v>
      </c>
      <c r="D38" s="1">
        <v>1</v>
      </c>
      <c r="E38" s="1">
        <v>0</v>
      </c>
      <c r="F38" s="1">
        <v>1</v>
      </c>
      <c r="G38" s="1">
        <v>0</v>
      </c>
      <c r="H38" s="1">
        <v>0</v>
      </c>
    </row>
    <row r="39" spans="1:8" x14ac:dyDescent="0.2">
      <c r="A39" s="1" t="s">
        <v>53</v>
      </c>
      <c r="B39" s="1">
        <v>4</v>
      </c>
      <c r="C39" s="1">
        <v>0</v>
      </c>
      <c r="D39" s="1">
        <v>0</v>
      </c>
      <c r="E39" s="1">
        <v>4</v>
      </c>
      <c r="F39" s="1">
        <v>0</v>
      </c>
      <c r="G39" s="1">
        <v>0</v>
      </c>
      <c r="H39" s="1">
        <v>0</v>
      </c>
    </row>
    <row r="40" spans="1:8" x14ac:dyDescent="0.2">
      <c r="A40" s="1" t="s">
        <v>54</v>
      </c>
      <c r="B40" s="1">
        <v>1</v>
      </c>
      <c r="C40" s="1">
        <v>0</v>
      </c>
      <c r="D40" s="1">
        <v>1</v>
      </c>
      <c r="E40" s="1">
        <v>0</v>
      </c>
      <c r="F40" s="1">
        <v>0</v>
      </c>
      <c r="G40" s="1">
        <v>0</v>
      </c>
      <c r="H40" s="1">
        <v>0</v>
      </c>
    </row>
    <row r="41" spans="1:8" x14ac:dyDescent="0.2">
      <c r="A41" s="1" t="s">
        <v>55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</row>
    <row r="42" spans="1:8" x14ac:dyDescent="0.2">
      <c r="A42" s="1" t="s">
        <v>56</v>
      </c>
      <c r="B42" s="1">
        <v>5</v>
      </c>
      <c r="C42" s="1">
        <v>0</v>
      </c>
      <c r="D42" s="1">
        <v>2</v>
      </c>
      <c r="E42" s="1">
        <v>3</v>
      </c>
      <c r="F42" s="1">
        <v>0</v>
      </c>
      <c r="G42" s="1">
        <v>0</v>
      </c>
      <c r="H42" s="1">
        <v>0</v>
      </c>
    </row>
    <row r="43" spans="1:8" x14ac:dyDescent="0.2">
      <c r="A43" s="1" t="s">
        <v>57</v>
      </c>
      <c r="B43" s="1">
        <v>7</v>
      </c>
      <c r="C43" s="1">
        <v>0</v>
      </c>
      <c r="D43" s="1">
        <v>7</v>
      </c>
      <c r="E43" s="1">
        <v>0</v>
      </c>
      <c r="F43" s="1">
        <v>0</v>
      </c>
      <c r="G43" s="1">
        <v>0</v>
      </c>
      <c r="H43" s="1">
        <v>0</v>
      </c>
    </row>
    <row r="44" spans="1:8" x14ac:dyDescent="0.2">
      <c r="A44" s="1" t="s">
        <v>58</v>
      </c>
      <c r="B44" s="1">
        <v>21</v>
      </c>
      <c r="C44" s="1">
        <v>0</v>
      </c>
      <c r="D44" s="1">
        <v>19</v>
      </c>
      <c r="E44" s="1">
        <v>1</v>
      </c>
      <c r="F44" s="1">
        <v>1</v>
      </c>
      <c r="G44" s="1">
        <v>0</v>
      </c>
      <c r="H44" s="1">
        <v>0</v>
      </c>
    </row>
    <row r="45" spans="1:8" x14ac:dyDescent="0.2">
      <c r="A45" s="1" t="s">
        <v>59</v>
      </c>
      <c r="B45" s="1">
        <v>4</v>
      </c>
      <c r="C45" s="1">
        <v>0</v>
      </c>
      <c r="D45" s="1">
        <v>2</v>
      </c>
      <c r="E45" s="1">
        <v>2</v>
      </c>
      <c r="F45" s="1">
        <v>0</v>
      </c>
      <c r="G45" s="1">
        <v>0</v>
      </c>
      <c r="H45" s="1">
        <v>0</v>
      </c>
    </row>
    <row r="46" spans="1:8" x14ac:dyDescent="0.2">
      <c r="A46" s="1" t="s">
        <v>60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</row>
    <row r="47" spans="1:8" x14ac:dyDescent="0.2">
      <c r="A47" s="1" t="s">
        <v>61</v>
      </c>
      <c r="B47" s="1">
        <v>41</v>
      </c>
      <c r="C47" s="1">
        <v>2</v>
      </c>
      <c r="D47" s="1">
        <v>37</v>
      </c>
      <c r="E47" s="1">
        <v>1</v>
      </c>
      <c r="F47" s="1">
        <v>1</v>
      </c>
      <c r="G47" s="1">
        <v>0</v>
      </c>
      <c r="H47" s="1">
        <v>0</v>
      </c>
    </row>
    <row r="48" spans="1:8" x14ac:dyDescent="0.2">
      <c r="A48" s="1" t="s">
        <v>62</v>
      </c>
      <c r="B48" s="1">
        <v>130</v>
      </c>
      <c r="C48" s="1">
        <v>27</v>
      </c>
      <c r="D48" s="1">
        <v>52</v>
      </c>
      <c r="E48" s="1">
        <v>13</v>
      </c>
      <c r="F48" s="1">
        <v>38</v>
      </c>
      <c r="G48" s="1">
        <v>0</v>
      </c>
      <c r="H48" s="1">
        <v>0</v>
      </c>
    </row>
    <row r="49" spans="1:8" x14ac:dyDescent="0.2">
      <c r="A49" s="1" t="s">
        <v>16</v>
      </c>
    </row>
    <row r="50" spans="1:8" x14ac:dyDescent="0.2">
      <c r="A50" s="1" t="s">
        <v>1</v>
      </c>
      <c r="B50" s="1">
        <v>126731</v>
      </c>
      <c r="C50" s="1">
        <v>24116</v>
      </c>
      <c r="D50" s="1">
        <v>30726</v>
      </c>
      <c r="E50" s="1">
        <v>56335</v>
      </c>
      <c r="F50" s="1">
        <v>15554</v>
      </c>
      <c r="G50" s="1">
        <v>0</v>
      </c>
      <c r="H50" s="1">
        <v>0</v>
      </c>
    </row>
    <row r="51" spans="1:8" x14ac:dyDescent="0.2">
      <c r="A51" s="1" t="s">
        <v>49</v>
      </c>
      <c r="B51" s="1">
        <v>126508</v>
      </c>
      <c r="C51" s="1">
        <v>24091</v>
      </c>
      <c r="D51" s="1">
        <v>30613</v>
      </c>
      <c r="E51" s="1">
        <v>56304</v>
      </c>
      <c r="F51" s="1">
        <v>15500</v>
      </c>
      <c r="G51" s="1">
        <v>0</v>
      </c>
      <c r="H51" s="1">
        <v>0</v>
      </c>
    </row>
    <row r="52" spans="1:8" x14ac:dyDescent="0.2">
      <c r="A52" s="1" t="s">
        <v>50</v>
      </c>
      <c r="B52" s="1">
        <v>60</v>
      </c>
      <c r="C52" s="1">
        <v>2</v>
      </c>
      <c r="D52" s="1">
        <v>37</v>
      </c>
      <c r="E52" s="1">
        <v>10</v>
      </c>
      <c r="F52" s="1">
        <v>11</v>
      </c>
      <c r="G52" s="1">
        <v>0</v>
      </c>
      <c r="H52" s="1">
        <v>0</v>
      </c>
    </row>
    <row r="53" spans="1:8" x14ac:dyDescent="0.2">
      <c r="A53" s="1" t="s">
        <v>51</v>
      </c>
      <c r="B53" s="1">
        <v>17</v>
      </c>
      <c r="C53" s="1">
        <v>0</v>
      </c>
      <c r="D53" s="1">
        <v>9</v>
      </c>
      <c r="E53" s="1">
        <v>6</v>
      </c>
      <c r="F53" s="1">
        <v>2</v>
      </c>
      <c r="G53" s="1">
        <v>0</v>
      </c>
      <c r="H53" s="1">
        <v>0</v>
      </c>
    </row>
    <row r="54" spans="1:8" x14ac:dyDescent="0.2">
      <c r="A54" s="1" t="s">
        <v>52</v>
      </c>
      <c r="B54" s="1">
        <v>2</v>
      </c>
      <c r="C54" s="1">
        <v>1</v>
      </c>
      <c r="D54" s="1">
        <v>1</v>
      </c>
      <c r="E54" s="1">
        <v>0</v>
      </c>
      <c r="F54" s="1">
        <v>0</v>
      </c>
      <c r="G54" s="1">
        <v>0</v>
      </c>
      <c r="H54" s="1">
        <v>0</v>
      </c>
    </row>
    <row r="55" spans="1:8" x14ac:dyDescent="0.2">
      <c r="A55" s="1" t="s">
        <v>53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</row>
    <row r="56" spans="1:8" x14ac:dyDescent="0.2">
      <c r="A56" s="1" t="s">
        <v>54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</row>
    <row r="57" spans="1:8" x14ac:dyDescent="0.2">
      <c r="A57" s="1" t="s">
        <v>55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</row>
    <row r="58" spans="1:8" x14ac:dyDescent="0.2">
      <c r="A58" s="1" t="s">
        <v>56</v>
      </c>
      <c r="B58" s="1">
        <v>4</v>
      </c>
      <c r="C58" s="1">
        <v>0</v>
      </c>
      <c r="D58" s="1">
        <v>2</v>
      </c>
      <c r="E58" s="1">
        <v>2</v>
      </c>
      <c r="F58" s="1">
        <v>0</v>
      </c>
      <c r="G58" s="1">
        <v>0</v>
      </c>
      <c r="H58" s="1">
        <v>0</v>
      </c>
    </row>
    <row r="59" spans="1:8" x14ac:dyDescent="0.2">
      <c r="A59" s="1" t="s">
        <v>57</v>
      </c>
      <c r="B59" s="1">
        <v>5</v>
      </c>
      <c r="C59" s="1">
        <v>0</v>
      </c>
      <c r="D59" s="1">
        <v>5</v>
      </c>
      <c r="E59" s="1">
        <v>0</v>
      </c>
      <c r="F59" s="1">
        <v>0</v>
      </c>
      <c r="G59" s="1">
        <v>0</v>
      </c>
      <c r="H59" s="1">
        <v>0</v>
      </c>
    </row>
    <row r="60" spans="1:8" x14ac:dyDescent="0.2">
      <c r="A60" s="1" t="s">
        <v>58</v>
      </c>
      <c r="B60" s="1">
        <v>14</v>
      </c>
      <c r="C60" s="1">
        <v>0</v>
      </c>
      <c r="D60" s="1">
        <v>12</v>
      </c>
      <c r="E60" s="1">
        <v>0</v>
      </c>
      <c r="F60" s="1">
        <v>2</v>
      </c>
      <c r="G60" s="1">
        <v>0</v>
      </c>
      <c r="H60" s="1">
        <v>0</v>
      </c>
    </row>
    <row r="61" spans="1:8" x14ac:dyDescent="0.2">
      <c r="A61" s="1" t="s">
        <v>59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</row>
    <row r="62" spans="1:8" x14ac:dyDescent="0.2">
      <c r="A62" s="1" t="s">
        <v>60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</row>
    <row r="63" spans="1:8" x14ac:dyDescent="0.2">
      <c r="A63" s="1" t="s">
        <v>61</v>
      </c>
      <c r="B63" s="1">
        <v>29</v>
      </c>
      <c r="C63" s="1">
        <v>1</v>
      </c>
      <c r="D63" s="1">
        <v>24</v>
      </c>
      <c r="E63" s="1">
        <v>1</v>
      </c>
      <c r="F63" s="1">
        <v>3</v>
      </c>
      <c r="G63" s="1">
        <v>0</v>
      </c>
      <c r="H63" s="1">
        <v>0</v>
      </c>
    </row>
    <row r="64" spans="1:8" x14ac:dyDescent="0.2">
      <c r="A64" s="1" t="s">
        <v>62</v>
      </c>
      <c r="B64" s="1">
        <v>92</v>
      </c>
      <c r="C64" s="1">
        <v>21</v>
      </c>
      <c r="D64" s="1">
        <v>23</v>
      </c>
      <c r="E64" s="1">
        <v>12</v>
      </c>
      <c r="F64" s="1">
        <v>36</v>
      </c>
      <c r="G64" s="1">
        <v>0</v>
      </c>
      <c r="H64" s="1">
        <v>0</v>
      </c>
    </row>
    <row r="65" spans="1:1" x14ac:dyDescent="0.2">
      <c r="A65" s="1" t="s">
        <v>33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AAF5-7E01-436E-B2A6-18C14B8DE286}">
  <dimension ref="A1:H72"/>
  <sheetViews>
    <sheetView view="pageBreakPreview" zoomScale="125" zoomScaleNormal="100" zoomScaleSheetLayoutView="125" workbookViewId="0">
      <selection activeCell="A2" sqref="A2:H2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144</v>
      </c>
    </row>
    <row r="2" spans="1:8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12" t="s">
        <v>7</v>
      </c>
    </row>
    <row r="3" spans="1:8" x14ac:dyDescent="0.2">
      <c r="A3" s="1" t="s">
        <v>8</v>
      </c>
    </row>
    <row r="4" spans="1:8" x14ac:dyDescent="0.2">
      <c r="A4" s="1" t="s">
        <v>1</v>
      </c>
      <c r="B4" s="1">
        <v>254371</v>
      </c>
      <c r="C4" s="1">
        <v>48454</v>
      </c>
      <c r="D4" s="1">
        <v>63206</v>
      </c>
      <c r="E4" s="1">
        <v>111375</v>
      </c>
      <c r="F4" s="1">
        <v>31336</v>
      </c>
      <c r="G4" s="1">
        <v>0</v>
      </c>
      <c r="H4" s="1">
        <v>0</v>
      </c>
    </row>
    <row r="5" spans="1:8" x14ac:dyDescent="0.2">
      <c r="A5" s="1" t="s">
        <v>63</v>
      </c>
      <c r="B5" s="1">
        <v>11</v>
      </c>
      <c r="C5" s="1">
        <v>2</v>
      </c>
      <c r="D5" s="1">
        <v>5</v>
      </c>
      <c r="E5" s="1">
        <v>4</v>
      </c>
      <c r="F5" s="1">
        <v>0</v>
      </c>
      <c r="G5" s="1">
        <v>0</v>
      </c>
      <c r="H5" s="1">
        <v>0</v>
      </c>
    </row>
    <row r="6" spans="1:8" x14ac:dyDescent="0.2">
      <c r="A6" s="1" t="s">
        <v>64</v>
      </c>
      <c r="B6" s="1">
        <v>1</v>
      </c>
      <c r="C6" s="1">
        <v>0</v>
      </c>
      <c r="D6" s="1">
        <v>1</v>
      </c>
      <c r="E6" s="1">
        <v>0</v>
      </c>
      <c r="F6" s="1">
        <v>0</v>
      </c>
      <c r="G6" s="1">
        <v>0</v>
      </c>
      <c r="H6" s="1">
        <v>0</v>
      </c>
    </row>
    <row r="7" spans="1:8" x14ac:dyDescent="0.2">
      <c r="A7" s="1" t="s">
        <v>65</v>
      </c>
      <c r="B7" s="1">
        <v>5</v>
      </c>
      <c r="C7" s="1">
        <v>1</v>
      </c>
      <c r="D7" s="1">
        <v>3</v>
      </c>
      <c r="E7" s="1">
        <v>1</v>
      </c>
      <c r="F7" s="1">
        <v>0</v>
      </c>
      <c r="G7" s="1">
        <v>0</v>
      </c>
      <c r="H7" s="1">
        <v>0</v>
      </c>
    </row>
    <row r="8" spans="1:8" x14ac:dyDescent="0.2">
      <c r="A8" s="1" t="s">
        <v>66</v>
      </c>
      <c r="B8" s="1">
        <v>37</v>
      </c>
      <c r="C8" s="1">
        <v>1</v>
      </c>
      <c r="D8" s="1">
        <v>25</v>
      </c>
      <c r="E8" s="1">
        <v>10</v>
      </c>
      <c r="F8" s="1">
        <v>1</v>
      </c>
      <c r="G8" s="1">
        <v>0</v>
      </c>
      <c r="H8" s="1">
        <v>0</v>
      </c>
    </row>
    <row r="9" spans="1:8" x14ac:dyDescent="0.2">
      <c r="A9" s="1" t="s">
        <v>67</v>
      </c>
      <c r="B9" s="1">
        <v>8</v>
      </c>
      <c r="C9" s="1">
        <v>0</v>
      </c>
      <c r="D9" s="1">
        <v>8</v>
      </c>
      <c r="E9" s="1">
        <v>0</v>
      </c>
      <c r="F9" s="1">
        <v>0</v>
      </c>
      <c r="G9" s="1">
        <v>0</v>
      </c>
      <c r="H9" s="1">
        <v>0</v>
      </c>
    </row>
    <row r="10" spans="1:8" x14ac:dyDescent="0.2">
      <c r="A10" s="1" t="s">
        <v>68</v>
      </c>
      <c r="B10" s="1">
        <v>2</v>
      </c>
      <c r="C10" s="1">
        <v>0</v>
      </c>
      <c r="D10" s="1">
        <v>2</v>
      </c>
      <c r="E10" s="1">
        <v>0</v>
      </c>
      <c r="F10" s="1">
        <v>0</v>
      </c>
      <c r="G10" s="1">
        <v>0</v>
      </c>
      <c r="H10" s="1">
        <v>0</v>
      </c>
    </row>
    <row r="11" spans="1:8" x14ac:dyDescent="0.2">
      <c r="A11" s="1" t="s">
        <v>69</v>
      </c>
      <c r="B11" s="1">
        <v>5</v>
      </c>
      <c r="C11" s="1">
        <v>1</v>
      </c>
      <c r="D11" s="1">
        <v>4</v>
      </c>
      <c r="E11" s="1">
        <v>0</v>
      </c>
      <c r="F11" s="1">
        <v>0</v>
      </c>
      <c r="G11" s="1">
        <v>0</v>
      </c>
      <c r="H11" s="1">
        <v>0</v>
      </c>
    </row>
    <row r="12" spans="1:8" x14ac:dyDescent="0.2">
      <c r="A12" s="1" t="s">
        <v>70</v>
      </c>
      <c r="B12" s="1">
        <v>4</v>
      </c>
      <c r="C12" s="1">
        <v>0</v>
      </c>
      <c r="D12" s="1">
        <v>0</v>
      </c>
      <c r="E12" s="1">
        <v>1</v>
      </c>
      <c r="F12" s="1">
        <v>3</v>
      </c>
      <c r="G12" s="1">
        <v>0</v>
      </c>
      <c r="H12" s="1">
        <v>0</v>
      </c>
    </row>
    <row r="13" spans="1:8" x14ac:dyDescent="0.2">
      <c r="A13" s="1" t="s">
        <v>71</v>
      </c>
      <c r="B13" s="1">
        <v>25</v>
      </c>
      <c r="C13" s="1">
        <v>0</v>
      </c>
      <c r="D13" s="1">
        <v>21</v>
      </c>
      <c r="E13" s="1">
        <v>4</v>
      </c>
      <c r="F13" s="1">
        <v>0</v>
      </c>
      <c r="G13" s="1">
        <v>0</v>
      </c>
      <c r="H13" s="1">
        <v>0</v>
      </c>
    </row>
    <row r="14" spans="1:8" x14ac:dyDescent="0.2">
      <c r="A14" s="1" t="s">
        <v>72</v>
      </c>
      <c r="B14" s="1">
        <v>16</v>
      </c>
      <c r="C14" s="1">
        <v>2</v>
      </c>
      <c r="D14" s="1">
        <v>8</v>
      </c>
      <c r="E14" s="1">
        <v>5</v>
      </c>
      <c r="F14" s="1">
        <v>1</v>
      </c>
      <c r="G14" s="1">
        <v>0</v>
      </c>
      <c r="H14" s="1">
        <v>0</v>
      </c>
    </row>
    <row r="15" spans="1:8" x14ac:dyDescent="0.2">
      <c r="A15" s="1" t="s">
        <v>73</v>
      </c>
      <c r="B15" s="1">
        <v>73</v>
      </c>
      <c r="C15" s="1">
        <v>4</v>
      </c>
      <c r="D15" s="1">
        <v>17</v>
      </c>
      <c r="E15" s="1">
        <v>35</v>
      </c>
      <c r="F15" s="1">
        <v>17</v>
      </c>
      <c r="G15" s="1">
        <v>0</v>
      </c>
      <c r="H15" s="1">
        <v>0</v>
      </c>
    </row>
    <row r="16" spans="1:8" x14ac:dyDescent="0.2">
      <c r="A16" s="1" t="s">
        <v>74</v>
      </c>
      <c r="B16" s="1">
        <v>75</v>
      </c>
      <c r="C16" s="1">
        <v>20</v>
      </c>
      <c r="D16" s="1">
        <v>41</v>
      </c>
      <c r="E16" s="1">
        <v>14</v>
      </c>
      <c r="F16" s="1">
        <v>0</v>
      </c>
      <c r="G16" s="1">
        <v>0</v>
      </c>
      <c r="H16" s="1">
        <v>0</v>
      </c>
    </row>
    <row r="17" spans="1:8" x14ac:dyDescent="0.2">
      <c r="A17" s="1" t="s">
        <v>75</v>
      </c>
      <c r="B17" s="1">
        <v>102</v>
      </c>
      <c r="C17" s="1">
        <v>23</v>
      </c>
      <c r="D17" s="1">
        <v>46</v>
      </c>
      <c r="E17" s="1">
        <v>14</v>
      </c>
      <c r="F17" s="1">
        <v>19</v>
      </c>
      <c r="G17" s="1">
        <v>0</v>
      </c>
      <c r="H17" s="1">
        <v>0</v>
      </c>
    </row>
    <row r="18" spans="1:8" x14ac:dyDescent="0.2">
      <c r="A18" s="1" t="s">
        <v>0</v>
      </c>
      <c r="B18" s="1">
        <v>253479</v>
      </c>
      <c r="C18" s="1">
        <v>48366</v>
      </c>
      <c r="D18" s="1">
        <v>62692</v>
      </c>
      <c r="E18" s="1">
        <v>111170</v>
      </c>
      <c r="F18" s="1">
        <v>31251</v>
      </c>
      <c r="G18" s="1">
        <v>0</v>
      </c>
      <c r="H18" s="1">
        <v>0</v>
      </c>
    </row>
    <row r="19" spans="1:8" x14ac:dyDescent="0.2">
      <c r="A19" s="1" t="s">
        <v>76</v>
      </c>
      <c r="B19" s="1">
        <v>269</v>
      </c>
      <c r="C19" s="1">
        <v>6</v>
      </c>
      <c r="D19" s="1">
        <v>215</v>
      </c>
      <c r="E19" s="1">
        <v>45</v>
      </c>
      <c r="F19" s="1">
        <v>3</v>
      </c>
      <c r="G19" s="1">
        <v>0</v>
      </c>
      <c r="H19" s="1">
        <v>0</v>
      </c>
    </row>
    <row r="20" spans="1:8" x14ac:dyDescent="0.2">
      <c r="A20" s="1" t="s">
        <v>77</v>
      </c>
      <c r="B20" s="1">
        <v>35</v>
      </c>
      <c r="C20" s="1">
        <v>0</v>
      </c>
      <c r="D20" s="1">
        <v>24</v>
      </c>
      <c r="E20" s="1">
        <v>11</v>
      </c>
      <c r="F20" s="1">
        <v>0</v>
      </c>
      <c r="G20" s="1">
        <v>0</v>
      </c>
      <c r="H20" s="1">
        <v>0</v>
      </c>
    </row>
    <row r="21" spans="1:8" x14ac:dyDescent="0.2">
      <c r="A21" s="1" t="s">
        <v>78</v>
      </c>
      <c r="B21" s="1">
        <v>24</v>
      </c>
      <c r="C21" s="1">
        <v>2</v>
      </c>
      <c r="D21" s="1">
        <v>7</v>
      </c>
      <c r="E21" s="1">
        <v>13</v>
      </c>
      <c r="F21" s="1">
        <v>2</v>
      </c>
      <c r="G21" s="1">
        <v>0</v>
      </c>
      <c r="H21" s="1">
        <v>0</v>
      </c>
    </row>
    <row r="22" spans="1:8" x14ac:dyDescent="0.2">
      <c r="A22" s="1" t="s">
        <v>79</v>
      </c>
      <c r="B22" s="1">
        <v>38</v>
      </c>
      <c r="C22" s="1">
        <v>0</v>
      </c>
      <c r="D22" s="1">
        <v>28</v>
      </c>
      <c r="E22" s="1">
        <v>10</v>
      </c>
      <c r="F22" s="1">
        <v>0</v>
      </c>
      <c r="G22" s="1">
        <v>0</v>
      </c>
      <c r="H22" s="1">
        <v>0</v>
      </c>
    </row>
    <row r="23" spans="1:8" x14ac:dyDescent="0.2">
      <c r="A23" s="1" t="s">
        <v>80</v>
      </c>
      <c r="B23" s="1">
        <v>28</v>
      </c>
      <c r="C23" s="1">
        <v>1</v>
      </c>
      <c r="D23" s="1">
        <v>13</v>
      </c>
      <c r="E23" s="1">
        <v>8</v>
      </c>
      <c r="F23" s="1">
        <v>6</v>
      </c>
      <c r="G23" s="1">
        <v>0</v>
      </c>
      <c r="H23" s="1">
        <v>0</v>
      </c>
    </row>
    <row r="24" spans="1:8" x14ac:dyDescent="0.2">
      <c r="A24" s="1" t="s">
        <v>81</v>
      </c>
      <c r="B24" s="1">
        <v>30</v>
      </c>
      <c r="C24" s="1">
        <v>0</v>
      </c>
      <c r="D24" s="1">
        <v>8</v>
      </c>
      <c r="E24" s="1">
        <v>22</v>
      </c>
      <c r="F24" s="1">
        <v>0</v>
      </c>
      <c r="G24" s="1">
        <v>0</v>
      </c>
      <c r="H24" s="1">
        <v>0</v>
      </c>
    </row>
    <row r="25" spans="1:8" x14ac:dyDescent="0.2">
      <c r="A25" s="1" t="s">
        <v>82</v>
      </c>
      <c r="B25" s="1">
        <v>104</v>
      </c>
      <c r="C25" s="1">
        <v>25</v>
      </c>
      <c r="D25" s="1">
        <v>38</v>
      </c>
      <c r="E25" s="1">
        <v>8</v>
      </c>
      <c r="F25" s="1">
        <v>33</v>
      </c>
      <c r="G25" s="1">
        <v>0</v>
      </c>
      <c r="H25" s="1">
        <v>0</v>
      </c>
    </row>
    <row r="26" spans="1:8" x14ac:dyDescent="0.2">
      <c r="A26" s="1" t="s">
        <v>15</v>
      </c>
    </row>
    <row r="27" spans="1:8" x14ac:dyDescent="0.2">
      <c r="A27" s="1" t="s">
        <v>1</v>
      </c>
      <c r="B27" s="1">
        <v>127640</v>
      </c>
      <c r="C27" s="1">
        <v>24338</v>
      </c>
      <c r="D27" s="1">
        <v>32480</v>
      </c>
      <c r="E27" s="1">
        <v>55040</v>
      </c>
      <c r="F27" s="1">
        <v>15782</v>
      </c>
      <c r="G27" s="1">
        <v>0</v>
      </c>
      <c r="H27" s="1">
        <v>0</v>
      </c>
    </row>
    <row r="28" spans="1:8" x14ac:dyDescent="0.2">
      <c r="A28" s="1" t="s">
        <v>63</v>
      </c>
      <c r="B28" s="1">
        <v>7</v>
      </c>
      <c r="C28" s="1">
        <v>2</v>
      </c>
      <c r="D28" s="1">
        <v>4</v>
      </c>
      <c r="E28" s="1">
        <v>1</v>
      </c>
      <c r="F28" s="1">
        <v>0</v>
      </c>
      <c r="G28" s="1">
        <v>0</v>
      </c>
      <c r="H28" s="1">
        <v>0</v>
      </c>
    </row>
    <row r="29" spans="1:8" x14ac:dyDescent="0.2">
      <c r="A29" s="1" t="s">
        <v>64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</row>
    <row r="30" spans="1:8" x14ac:dyDescent="0.2">
      <c r="A30" s="1" t="s">
        <v>65</v>
      </c>
      <c r="B30" s="1">
        <v>1</v>
      </c>
      <c r="C30" s="1">
        <v>0</v>
      </c>
      <c r="D30" s="1">
        <v>0</v>
      </c>
      <c r="E30" s="1">
        <v>1</v>
      </c>
      <c r="F30" s="1">
        <v>0</v>
      </c>
      <c r="G30" s="1">
        <v>0</v>
      </c>
      <c r="H30" s="1">
        <v>0</v>
      </c>
    </row>
    <row r="31" spans="1:8" x14ac:dyDescent="0.2">
      <c r="A31" s="1" t="s">
        <v>66</v>
      </c>
      <c r="B31" s="1">
        <v>24</v>
      </c>
      <c r="C31" s="1">
        <v>1</v>
      </c>
      <c r="D31" s="1">
        <v>15</v>
      </c>
      <c r="E31" s="1">
        <v>8</v>
      </c>
      <c r="F31" s="1">
        <v>0</v>
      </c>
      <c r="G31" s="1">
        <v>0</v>
      </c>
      <c r="H31" s="1">
        <v>0</v>
      </c>
    </row>
    <row r="32" spans="1:8" x14ac:dyDescent="0.2">
      <c r="A32" s="1" t="s">
        <v>67</v>
      </c>
      <c r="B32" s="1">
        <v>3</v>
      </c>
      <c r="C32" s="1">
        <v>0</v>
      </c>
      <c r="D32" s="1">
        <v>3</v>
      </c>
      <c r="E32" s="1">
        <v>0</v>
      </c>
      <c r="F32" s="1">
        <v>0</v>
      </c>
      <c r="G32" s="1">
        <v>0</v>
      </c>
      <c r="H32" s="1">
        <v>0</v>
      </c>
    </row>
    <row r="33" spans="1:8" x14ac:dyDescent="0.2">
      <c r="A33" s="1" t="s">
        <v>68</v>
      </c>
      <c r="B33" s="1">
        <v>1</v>
      </c>
      <c r="C33" s="1">
        <v>0</v>
      </c>
      <c r="D33" s="1">
        <v>1</v>
      </c>
      <c r="E33" s="1">
        <v>0</v>
      </c>
      <c r="F33" s="1">
        <v>0</v>
      </c>
      <c r="G33" s="1">
        <v>0</v>
      </c>
      <c r="H33" s="1">
        <v>0</v>
      </c>
    </row>
    <row r="34" spans="1:8" x14ac:dyDescent="0.2">
      <c r="A34" s="1" t="s">
        <v>69</v>
      </c>
      <c r="B34" s="1">
        <v>2</v>
      </c>
      <c r="C34" s="1">
        <v>1</v>
      </c>
      <c r="D34" s="1">
        <v>1</v>
      </c>
      <c r="E34" s="1">
        <v>0</v>
      </c>
      <c r="F34" s="1">
        <v>0</v>
      </c>
      <c r="G34" s="1">
        <v>0</v>
      </c>
      <c r="H34" s="1">
        <v>0</v>
      </c>
    </row>
    <row r="35" spans="1:8" x14ac:dyDescent="0.2">
      <c r="A35" s="1" t="s">
        <v>70</v>
      </c>
      <c r="B35" s="1">
        <v>3</v>
      </c>
      <c r="C35" s="1">
        <v>0</v>
      </c>
      <c r="D35" s="1">
        <v>0</v>
      </c>
      <c r="E35" s="1">
        <v>1</v>
      </c>
      <c r="F35" s="1">
        <v>2</v>
      </c>
      <c r="G35" s="1">
        <v>0</v>
      </c>
      <c r="H35" s="1">
        <v>0</v>
      </c>
    </row>
    <row r="36" spans="1:8" x14ac:dyDescent="0.2">
      <c r="A36" s="1" t="s">
        <v>71</v>
      </c>
      <c r="B36" s="1">
        <v>9</v>
      </c>
      <c r="C36" s="1">
        <v>0</v>
      </c>
      <c r="D36" s="1">
        <v>8</v>
      </c>
      <c r="E36" s="1">
        <v>1</v>
      </c>
      <c r="F36" s="1">
        <v>0</v>
      </c>
      <c r="G36" s="1">
        <v>0</v>
      </c>
      <c r="H36" s="1">
        <v>0</v>
      </c>
    </row>
    <row r="37" spans="1:8" x14ac:dyDescent="0.2">
      <c r="A37" s="1" t="s">
        <v>72</v>
      </c>
      <c r="B37" s="1">
        <v>6</v>
      </c>
      <c r="C37" s="1">
        <v>1</v>
      </c>
      <c r="D37" s="1">
        <v>3</v>
      </c>
      <c r="E37" s="1">
        <v>1</v>
      </c>
      <c r="F37" s="1">
        <v>1</v>
      </c>
      <c r="G37" s="1">
        <v>0</v>
      </c>
      <c r="H37" s="1">
        <v>0</v>
      </c>
    </row>
    <row r="38" spans="1:8" x14ac:dyDescent="0.2">
      <c r="A38" s="1" t="s">
        <v>73</v>
      </c>
      <c r="B38" s="1">
        <v>37</v>
      </c>
      <c r="C38" s="1">
        <v>1</v>
      </c>
      <c r="D38" s="1">
        <v>13</v>
      </c>
      <c r="E38" s="1">
        <v>16</v>
      </c>
      <c r="F38" s="1">
        <v>7</v>
      </c>
      <c r="G38" s="1">
        <v>0</v>
      </c>
      <c r="H38" s="1">
        <v>0</v>
      </c>
    </row>
    <row r="39" spans="1:8" x14ac:dyDescent="0.2">
      <c r="A39" s="1" t="s">
        <v>74</v>
      </c>
      <c r="B39" s="1">
        <v>39</v>
      </c>
      <c r="C39" s="1">
        <v>10</v>
      </c>
      <c r="D39" s="1">
        <v>22</v>
      </c>
      <c r="E39" s="1">
        <v>7</v>
      </c>
      <c r="F39" s="1">
        <v>0</v>
      </c>
      <c r="G39" s="1">
        <v>0</v>
      </c>
      <c r="H39" s="1">
        <v>0</v>
      </c>
    </row>
    <row r="40" spans="1:8" x14ac:dyDescent="0.2">
      <c r="A40" s="1" t="s">
        <v>75</v>
      </c>
      <c r="B40" s="1">
        <v>64</v>
      </c>
      <c r="C40" s="1">
        <v>10</v>
      </c>
      <c r="D40" s="1">
        <v>27</v>
      </c>
      <c r="E40" s="1">
        <v>10</v>
      </c>
      <c r="F40" s="1">
        <v>17</v>
      </c>
      <c r="G40" s="1">
        <v>0</v>
      </c>
      <c r="H40" s="1">
        <v>0</v>
      </c>
    </row>
    <row r="41" spans="1:8" x14ac:dyDescent="0.2">
      <c r="A41" s="1" t="s">
        <v>0</v>
      </c>
      <c r="B41" s="1">
        <v>127139</v>
      </c>
      <c r="C41" s="1">
        <v>24295</v>
      </c>
      <c r="D41" s="1">
        <v>32183</v>
      </c>
      <c r="E41" s="1">
        <v>54927</v>
      </c>
      <c r="F41" s="1">
        <v>15734</v>
      </c>
      <c r="G41" s="1">
        <v>0</v>
      </c>
      <c r="H41" s="1">
        <v>0</v>
      </c>
    </row>
    <row r="42" spans="1:8" x14ac:dyDescent="0.2">
      <c r="A42" s="1" t="s">
        <v>76</v>
      </c>
      <c r="B42" s="1">
        <v>165</v>
      </c>
      <c r="C42" s="1">
        <v>2</v>
      </c>
      <c r="D42" s="1">
        <v>134</v>
      </c>
      <c r="E42" s="1">
        <v>27</v>
      </c>
      <c r="F42" s="1">
        <v>2</v>
      </c>
      <c r="G42" s="1">
        <v>0</v>
      </c>
      <c r="H42" s="1">
        <v>0</v>
      </c>
    </row>
    <row r="43" spans="1:8" x14ac:dyDescent="0.2">
      <c r="A43" s="1" t="s">
        <v>77</v>
      </c>
      <c r="B43" s="1">
        <v>17</v>
      </c>
      <c r="C43" s="1">
        <v>0</v>
      </c>
      <c r="D43" s="1">
        <v>11</v>
      </c>
      <c r="E43" s="1">
        <v>6</v>
      </c>
      <c r="F43" s="1">
        <v>0</v>
      </c>
      <c r="G43" s="1">
        <v>0</v>
      </c>
      <c r="H43" s="1">
        <v>0</v>
      </c>
    </row>
    <row r="44" spans="1:8" x14ac:dyDescent="0.2">
      <c r="A44" s="1" t="s">
        <v>78</v>
      </c>
      <c r="B44" s="1">
        <v>11</v>
      </c>
      <c r="C44" s="1">
        <v>1</v>
      </c>
      <c r="D44" s="1">
        <v>5</v>
      </c>
      <c r="E44" s="1">
        <v>5</v>
      </c>
      <c r="F44" s="1">
        <v>0</v>
      </c>
      <c r="G44" s="1">
        <v>0</v>
      </c>
      <c r="H44" s="1">
        <v>0</v>
      </c>
    </row>
    <row r="45" spans="1:8" x14ac:dyDescent="0.2">
      <c r="A45" s="1" t="s">
        <v>79</v>
      </c>
      <c r="B45" s="1">
        <v>20</v>
      </c>
      <c r="C45" s="1">
        <v>0</v>
      </c>
      <c r="D45" s="1">
        <v>15</v>
      </c>
      <c r="E45" s="1">
        <v>5</v>
      </c>
      <c r="F45" s="1">
        <v>0</v>
      </c>
      <c r="G45" s="1">
        <v>0</v>
      </c>
      <c r="H45" s="1">
        <v>0</v>
      </c>
    </row>
    <row r="46" spans="1:8" x14ac:dyDescent="0.2">
      <c r="A46" s="1" t="s">
        <v>80</v>
      </c>
      <c r="B46" s="1">
        <v>19</v>
      </c>
      <c r="C46" s="1">
        <v>1</v>
      </c>
      <c r="D46" s="1">
        <v>10</v>
      </c>
      <c r="E46" s="1">
        <v>5</v>
      </c>
      <c r="F46" s="1">
        <v>3</v>
      </c>
      <c r="G46" s="1">
        <v>0</v>
      </c>
      <c r="H46" s="1">
        <v>0</v>
      </c>
    </row>
    <row r="47" spans="1:8" x14ac:dyDescent="0.2">
      <c r="A47" s="1" t="s">
        <v>81</v>
      </c>
      <c r="B47" s="1">
        <v>18</v>
      </c>
      <c r="C47" s="1">
        <v>0</v>
      </c>
      <c r="D47" s="1">
        <v>4</v>
      </c>
      <c r="E47" s="1">
        <v>14</v>
      </c>
      <c r="F47" s="1">
        <v>0</v>
      </c>
      <c r="G47" s="1">
        <v>0</v>
      </c>
      <c r="H47" s="1">
        <v>0</v>
      </c>
    </row>
    <row r="48" spans="1:8" x14ac:dyDescent="0.2">
      <c r="A48" s="1" t="s">
        <v>82</v>
      </c>
      <c r="B48" s="1">
        <v>55</v>
      </c>
      <c r="C48" s="1">
        <v>13</v>
      </c>
      <c r="D48" s="1">
        <v>21</v>
      </c>
      <c r="E48" s="1">
        <v>5</v>
      </c>
      <c r="F48" s="1">
        <v>16</v>
      </c>
      <c r="G48" s="1">
        <v>0</v>
      </c>
      <c r="H48" s="1">
        <v>0</v>
      </c>
    </row>
    <row r="49" spans="1:8" x14ac:dyDescent="0.2">
      <c r="A49" s="1" t="s">
        <v>16</v>
      </c>
    </row>
    <row r="50" spans="1:8" x14ac:dyDescent="0.2">
      <c r="A50" s="1" t="s">
        <v>1</v>
      </c>
      <c r="B50" s="1">
        <v>126731</v>
      </c>
      <c r="C50" s="1">
        <v>24116</v>
      </c>
      <c r="D50" s="1">
        <v>30726</v>
      </c>
      <c r="E50" s="1">
        <v>56335</v>
      </c>
      <c r="F50" s="1">
        <v>15554</v>
      </c>
      <c r="G50" s="1">
        <v>0</v>
      </c>
      <c r="H50" s="1">
        <v>0</v>
      </c>
    </row>
    <row r="51" spans="1:8" x14ac:dyDescent="0.2">
      <c r="A51" s="1" t="s">
        <v>63</v>
      </c>
      <c r="B51" s="1">
        <v>4</v>
      </c>
      <c r="C51" s="1">
        <v>0</v>
      </c>
      <c r="D51" s="1">
        <v>1</v>
      </c>
      <c r="E51" s="1">
        <v>3</v>
      </c>
      <c r="F51" s="1">
        <v>0</v>
      </c>
      <c r="G51" s="1">
        <v>0</v>
      </c>
      <c r="H51" s="1">
        <v>0</v>
      </c>
    </row>
    <row r="52" spans="1:8" x14ac:dyDescent="0.2">
      <c r="A52" s="1" t="s">
        <v>64</v>
      </c>
      <c r="B52" s="1">
        <v>1</v>
      </c>
      <c r="C52" s="1">
        <v>0</v>
      </c>
      <c r="D52" s="1">
        <v>1</v>
      </c>
      <c r="E52" s="1">
        <v>0</v>
      </c>
      <c r="F52" s="1">
        <v>0</v>
      </c>
      <c r="G52" s="1">
        <v>0</v>
      </c>
      <c r="H52" s="1">
        <v>0</v>
      </c>
    </row>
    <row r="53" spans="1:8" x14ac:dyDescent="0.2">
      <c r="A53" s="1" t="s">
        <v>65</v>
      </c>
      <c r="B53" s="1">
        <v>4</v>
      </c>
      <c r="C53" s="1">
        <v>1</v>
      </c>
      <c r="D53" s="1">
        <v>3</v>
      </c>
      <c r="E53" s="1">
        <v>0</v>
      </c>
      <c r="F53" s="1">
        <v>0</v>
      </c>
      <c r="G53" s="1">
        <v>0</v>
      </c>
      <c r="H53" s="1">
        <v>0</v>
      </c>
    </row>
    <row r="54" spans="1:8" x14ac:dyDescent="0.2">
      <c r="A54" s="1" t="s">
        <v>66</v>
      </c>
      <c r="B54" s="1">
        <v>13</v>
      </c>
      <c r="C54" s="1">
        <v>0</v>
      </c>
      <c r="D54" s="1">
        <v>10</v>
      </c>
      <c r="E54" s="1">
        <v>2</v>
      </c>
      <c r="F54" s="1">
        <v>1</v>
      </c>
      <c r="G54" s="1">
        <v>0</v>
      </c>
      <c r="H54" s="1">
        <v>0</v>
      </c>
    </row>
    <row r="55" spans="1:8" x14ac:dyDescent="0.2">
      <c r="A55" s="1" t="s">
        <v>67</v>
      </c>
      <c r="B55" s="1">
        <v>5</v>
      </c>
      <c r="C55" s="1">
        <v>0</v>
      </c>
      <c r="D55" s="1">
        <v>5</v>
      </c>
      <c r="E55" s="1">
        <v>0</v>
      </c>
      <c r="F55" s="1">
        <v>0</v>
      </c>
      <c r="G55" s="1">
        <v>0</v>
      </c>
      <c r="H55" s="1">
        <v>0</v>
      </c>
    </row>
    <row r="56" spans="1:8" x14ac:dyDescent="0.2">
      <c r="A56" s="1" t="s">
        <v>68</v>
      </c>
      <c r="B56" s="1">
        <v>1</v>
      </c>
      <c r="C56" s="1">
        <v>0</v>
      </c>
      <c r="D56" s="1">
        <v>1</v>
      </c>
      <c r="E56" s="1">
        <v>0</v>
      </c>
      <c r="F56" s="1">
        <v>0</v>
      </c>
      <c r="G56" s="1">
        <v>0</v>
      </c>
      <c r="H56" s="1">
        <v>0</v>
      </c>
    </row>
    <row r="57" spans="1:8" x14ac:dyDescent="0.2">
      <c r="A57" s="1" t="s">
        <v>69</v>
      </c>
      <c r="B57" s="1">
        <v>3</v>
      </c>
      <c r="C57" s="1">
        <v>0</v>
      </c>
      <c r="D57" s="1">
        <v>3</v>
      </c>
      <c r="E57" s="1">
        <v>0</v>
      </c>
      <c r="F57" s="1">
        <v>0</v>
      </c>
      <c r="G57" s="1">
        <v>0</v>
      </c>
      <c r="H57" s="1">
        <v>0</v>
      </c>
    </row>
    <row r="58" spans="1:8" x14ac:dyDescent="0.2">
      <c r="A58" s="1" t="s">
        <v>70</v>
      </c>
      <c r="B58" s="1">
        <v>1</v>
      </c>
      <c r="C58" s="1">
        <v>0</v>
      </c>
      <c r="D58" s="1">
        <v>0</v>
      </c>
      <c r="E58" s="1">
        <v>0</v>
      </c>
      <c r="F58" s="1">
        <v>1</v>
      </c>
      <c r="G58" s="1">
        <v>0</v>
      </c>
      <c r="H58" s="1">
        <v>0</v>
      </c>
    </row>
    <row r="59" spans="1:8" x14ac:dyDescent="0.2">
      <c r="A59" s="1" t="s">
        <v>71</v>
      </c>
      <c r="B59" s="1">
        <v>16</v>
      </c>
      <c r="C59" s="1">
        <v>0</v>
      </c>
      <c r="D59" s="1">
        <v>13</v>
      </c>
      <c r="E59" s="1">
        <v>3</v>
      </c>
      <c r="F59" s="1">
        <v>0</v>
      </c>
      <c r="G59" s="1">
        <v>0</v>
      </c>
      <c r="H59" s="1">
        <v>0</v>
      </c>
    </row>
    <row r="60" spans="1:8" x14ac:dyDescent="0.2">
      <c r="A60" s="1" t="s">
        <v>72</v>
      </c>
      <c r="B60" s="1">
        <v>10</v>
      </c>
      <c r="C60" s="1">
        <v>1</v>
      </c>
      <c r="D60" s="1">
        <v>5</v>
      </c>
      <c r="E60" s="1">
        <v>4</v>
      </c>
      <c r="F60" s="1">
        <v>0</v>
      </c>
      <c r="G60" s="1">
        <v>0</v>
      </c>
      <c r="H60" s="1">
        <v>0</v>
      </c>
    </row>
    <row r="61" spans="1:8" x14ac:dyDescent="0.2">
      <c r="A61" s="1" t="s">
        <v>73</v>
      </c>
      <c r="B61" s="1">
        <v>36</v>
      </c>
      <c r="C61" s="1">
        <v>3</v>
      </c>
      <c r="D61" s="1">
        <v>4</v>
      </c>
      <c r="E61" s="1">
        <v>19</v>
      </c>
      <c r="F61" s="1">
        <v>10</v>
      </c>
      <c r="G61" s="1">
        <v>0</v>
      </c>
      <c r="H61" s="1">
        <v>0</v>
      </c>
    </row>
    <row r="62" spans="1:8" x14ac:dyDescent="0.2">
      <c r="A62" s="1" t="s">
        <v>74</v>
      </c>
      <c r="B62" s="1">
        <v>36</v>
      </c>
      <c r="C62" s="1">
        <v>10</v>
      </c>
      <c r="D62" s="1">
        <v>19</v>
      </c>
      <c r="E62" s="1">
        <v>7</v>
      </c>
      <c r="F62" s="1">
        <v>0</v>
      </c>
      <c r="G62" s="1">
        <v>0</v>
      </c>
      <c r="H62" s="1">
        <v>0</v>
      </c>
    </row>
    <row r="63" spans="1:8" x14ac:dyDescent="0.2">
      <c r="A63" s="1" t="s">
        <v>75</v>
      </c>
      <c r="B63" s="1">
        <v>38</v>
      </c>
      <c r="C63" s="1">
        <v>13</v>
      </c>
      <c r="D63" s="1">
        <v>19</v>
      </c>
      <c r="E63" s="1">
        <v>4</v>
      </c>
      <c r="F63" s="1">
        <v>2</v>
      </c>
      <c r="G63" s="1">
        <v>0</v>
      </c>
      <c r="H63" s="1">
        <v>0</v>
      </c>
    </row>
    <row r="64" spans="1:8" x14ac:dyDescent="0.2">
      <c r="A64" s="1" t="s">
        <v>0</v>
      </c>
      <c r="B64" s="1">
        <v>126340</v>
      </c>
      <c r="C64" s="1">
        <v>24071</v>
      </c>
      <c r="D64" s="1">
        <v>30509</v>
      </c>
      <c r="E64" s="1">
        <v>56243</v>
      </c>
      <c r="F64" s="1">
        <v>15517</v>
      </c>
      <c r="G64" s="1">
        <v>0</v>
      </c>
      <c r="H64" s="1">
        <v>0</v>
      </c>
    </row>
    <row r="65" spans="1:8" x14ac:dyDescent="0.2">
      <c r="A65" s="1" t="s">
        <v>76</v>
      </c>
      <c r="B65" s="1">
        <v>104</v>
      </c>
      <c r="C65" s="1">
        <v>4</v>
      </c>
      <c r="D65" s="1">
        <v>81</v>
      </c>
      <c r="E65" s="1">
        <v>18</v>
      </c>
      <c r="F65" s="1">
        <v>1</v>
      </c>
      <c r="G65" s="1">
        <v>0</v>
      </c>
      <c r="H65" s="1">
        <v>0</v>
      </c>
    </row>
    <row r="66" spans="1:8" x14ac:dyDescent="0.2">
      <c r="A66" s="1" t="s">
        <v>77</v>
      </c>
      <c r="B66" s="1">
        <v>18</v>
      </c>
      <c r="C66" s="1">
        <v>0</v>
      </c>
      <c r="D66" s="1">
        <v>13</v>
      </c>
      <c r="E66" s="1">
        <v>5</v>
      </c>
      <c r="F66" s="1">
        <v>0</v>
      </c>
      <c r="G66" s="1">
        <v>0</v>
      </c>
      <c r="H66" s="1">
        <v>0</v>
      </c>
    </row>
    <row r="67" spans="1:8" x14ac:dyDescent="0.2">
      <c r="A67" s="1" t="s">
        <v>78</v>
      </c>
      <c r="B67" s="1">
        <v>13</v>
      </c>
      <c r="C67" s="1">
        <v>1</v>
      </c>
      <c r="D67" s="1">
        <v>2</v>
      </c>
      <c r="E67" s="1">
        <v>8</v>
      </c>
      <c r="F67" s="1">
        <v>2</v>
      </c>
      <c r="G67" s="1">
        <v>0</v>
      </c>
      <c r="H67" s="1">
        <v>0</v>
      </c>
    </row>
    <row r="68" spans="1:8" x14ac:dyDescent="0.2">
      <c r="A68" s="1" t="s">
        <v>79</v>
      </c>
      <c r="B68" s="1">
        <v>18</v>
      </c>
      <c r="C68" s="1">
        <v>0</v>
      </c>
      <c r="D68" s="1">
        <v>13</v>
      </c>
      <c r="E68" s="1">
        <v>5</v>
      </c>
      <c r="F68" s="1">
        <v>0</v>
      </c>
      <c r="G68" s="1">
        <v>0</v>
      </c>
      <c r="H68" s="1">
        <v>0</v>
      </c>
    </row>
    <row r="69" spans="1:8" x14ac:dyDescent="0.2">
      <c r="A69" s="1" t="s">
        <v>80</v>
      </c>
      <c r="B69" s="1">
        <v>9</v>
      </c>
      <c r="C69" s="1">
        <v>0</v>
      </c>
      <c r="D69" s="1">
        <v>3</v>
      </c>
      <c r="E69" s="1">
        <v>3</v>
      </c>
      <c r="F69" s="1">
        <v>3</v>
      </c>
      <c r="G69" s="1">
        <v>0</v>
      </c>
      <c r="H69" s="1">
        <v>0</v>
      </c>
    </row>
    <row r="70" spans="1:8" x14ac:dyDescent="0.2">
      <c r="A70" s="1" t="s">
        <v>81</v>
      </c>
      <c r="B70" s="1">
        <v>12</v>
      </c>
      <c r="C70" s="1">
        <v>0</v>
      </c>
      <c r="D70" s="1">
        <v>4</v>
      </c>
      <c r="E70" s="1">
        <v>8</v>
      </c>
      <c r="F70" s="1">
        <v>0</v>
      </c>
      <c r="G70" s="1">
        <v>0</v>
      </c>
      <c r="H70" s="1">
        <v>0</v>
      </c>
    </row>
    <row r="71" spans="1:8" x14ac:dyDescent="0.2">
      <c r="A71" s="1" t="s">
        <v>82</v>
      </c>
      <c r="B71" s="1">
        <v>49</v>
      </c>
      <c r="C71" s="1">
        <v>12</v>
      </c>
      <c r="D71" s="1">
        <v>17</v>
      </c>
      <c r="E71" s="1">
        <v>3</v>
      </c>
      <c r="F71" s="1">
        <v>17</v>
      </c>
      <c r="G71" s="1">
        <v>0</v>
      </c>
      <c r="H71" s="1">
        <v>0</v>
      </c>
    </row>
    <row r="72" spans="1:8" x14ac:dyDescent="0.2">
      <c r="A72" s="1" t="s">
        <v>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4A4AF-4D85-4786-B8EF-574090D32036}">
  <dimension ref="A1:H72"/>
  <sheetViews>
    <sheetView view="pageBreakPreview" zoomScale="125" zoomScaleNormal="100" zoomScaleSheetLayoutView="125" workbookViewId="0">
      <selection activeCell="A2" sqref="A2:H2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145</v>
      </c>
    </row>
    <row r="2" spans="1:8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12" t="s">
        <v>7</v>
      </c>
    </row>
    <row r="3" spans="1:8" x14ac:dyDescent="0.2">
      <c r="A3" s="1" t="s">
        <v>8</v>
      </c>
    </row>
    <row r="4" spans="1:8" x14ac:dyDescent="0.2">
      <c r="A4" s="1" t="s">
        <v>1</v>
      </c>
      <c r="B4" s="1">
        <v>246339</v>
      </c>
      <c r="C4" s="1">
        <v>46810</v>
      </c>
      <c r="D4" s="1">
        <v>61265</v>
      </c>
      <c r="E4" s="1">
        <v>107941</v>
      </c>
      <c r="F4" s="1">
        <v>30323</v>
      </c>
      <c r="G4" s="1">
        <v>0</v>
      </c>
      <c r="H4" s="1">
        <v>0</v>
      </c>
    </row>
    <row r="5" spans="1:8" x14ac:dyDescent="0.2">
      <c r="A5" s="1" t="s">
        <v>63</v>
      </c>
      <c r="B5" s="1">
        <v>26</v>
      </c>
      <c r="C5" s="1">
        <v>1</v>
      </c>
      <c r="D5" s="1">
        <v>22</v>
      </c>
      <c r="E5" s="1">
        <v>2</v>
      </c>
      <c r="F5" s="1">
        <v>1</v>
      </c>
      <c r="G5" s="1">
        <v>0</v>
      </c>
      <c r="H5" s="1">
        <v>0</v>
      </c>
    </row>
    <row r="6" spans="1:8" x14ac:dyDescent="0.2">
      <c r="A6" s="1" t="s">
        <v>64</v>
      </c>
      <c r="B6" s="1">
        <v>19</v>
      </c>
      <c r="C6" s="1">
        <v>1</v>
      </c>
      <c r="D6" s="1">
        <v>17</v>
      </c>
      <c r="E6" s="1">
        <v>1</v>
      </c>
      <c r="F6" s="1">
        <v>0</v>
      </c>
      <c r="G6" s="1">
        <v>0</v>
      </c>
      <c r="H6" s="1">
        <v>0</v>
      </c>
    </row>
    <row r="7" spans="1:8" x14ac:dyDescent="0.2">
      <c r="A7" s="1" t="s">
        <v>65</v>
      </c>
      <c r="B7" s="1">
        <v>82</v>
      </c>
      <c r="C7" s="1">
        <v>7</v>
      </c>
      <c r="D7" s="1">
        <v>65</v>
      </c>
      <c r="E7" s="1">
        <v>4</v>
      </c>
      <c r="F7" s="1">
        <v>6</v>
      </c>
      <c r="G7" s="1">
        <v>0</v>
      </c>
      <c r="H7" s="1">
        <v>0</v>
      </c>
    </row>
    <row r="8" spans="1:8" x14ac:dyDescent="0.2">
      <c r="A8" s="1" t="s">
        <v>66</v>
      </c>
      <c r="B8" s="1">
        <v>353</v>
      </c>
      <c r="C8" s="1">
        <v>11</v>
      </c>
      <c r="D8" s="1">
        <v>276</v>
      </c>
      <c r="E8" s="1">
        <v>61</v>
      </c>
      <c r="F8" s="1">
        <v>5</v>
      </c>
      <c r="G8" s="1">
        <v>0</v>
      </c>
      <c r="H8" s="1">
        <v>0</v>
      </c>
    </row>
    <row r="9" spans="1:8" x14ac:dyDescent="0.2">
      <c r="A9" s="1" t="s">
        <v>67</v>
      </c>
      <c r="B9" s="1">
        <v>22</v>
      </c>
      <c r="C9" s="1">
        <v>0</v>
      </c>
      <c r="D9" s="1">
        <v>14</v>
      </c>
      <c r="E9" s="1">
        <v>8</v>
      </c>
      <c r="F9" s="1">
        <v>0</v>
      </c>
      <c r="G9" s="1">
        <v>0</v>
      </c>
      <c r="H9" s="1">
        <v>0</v>
      </c>
    </row>
    <row r="10" spans="1:8" x14ac:dyDescent="0.2">
      <c r="A10" s="1" t="s">
        <v>68</v>
      </c>
      <c r="B10" s="1">
        <v>34</v>
      </c>
      <c r="C10" s="1">
        <v>3</v>
      </c>
      <c r="D10" s="1">
        <v>31</v>
      </c>
      <c r="E10" s="1">
        <v>0</v>
      </c>
      <c r="F10" s="1">
        <v>0</v>
      </c>
      <c r="G10" s="1">
        <v>0</v>
      </c>
      <c r="H10" s="1">
        <v>0</v>
      </c>
    </row>
    <row r="11" spans="1:8" x14ac:dyDescent="0.2">
      <c r="A11" s="1" t="s">
        <v>69</v>
      </c>
      <c r="B11" s="1">
        <v>43</v>
      </c>
      <c r="C11" s="1">
        <v>0</v>
      </c>
      <c r="D11" s="1">
        <v>25</v>
      </c>
      <c r="E11" s="1">
        <v>18</v>
      </c>
      <c r="F11" s="1">
        <v>0</v>
      </c>
      <c r="G11" s="1">
        <v>0</v>
      </c>
      <c r="H11" s="1">
        <v>0</v>
      </c>
    </row>
    <row r="12" spans="1:8" x14ac:dyDescent="0.2">
      <c r="A12" s="1" t="s">
        <v>70</v>
      </c>
      <c r="B12" s="1">
        <v>28</v>
      </c>
      <c r="C12" s="1">
        <v>0</v>
      </c>
      <c r="D12" s="1">
        <v>24</v>
      </c>
      <c r="E12" s="1">
        <v>2</v>
      </c>
      <c r="F12" s="1">
        <v>2</v>
      </c>
      <c r="G12" s="1">
        <v>0</v>
      </c>
      <c r="H12" s="1">
        <v>0</v>
      </c>
    </row>
    <row r="13" spans="1:8" x14ac:dyDescent="0.2">
      <c r="A13" s="1" t="s">
        <v>71</v>
      </c>
      <c r="B13" s="1">
        <v>134</v>
      </c>
      <c r="C13" s="1">
        <v>4</v>
      </c>
      <c r="D13" s="1">
        <v>81</v>
      </c>
      <c r="E13" s="1">
        <v>45</v>
      </c>
      <c r="F13" s="1">
        <v>4</v>
      </c>
      <c r="G13" s="1">
        <v>0</v>
      </c>
      <c r="H13" s="1">
        <v>0</v>
      </c>
    </row>
    <row r="14" spans="1:8" x14ac:dyDescent="0.2">
      <c r="A14" s="1" t="s">
        <v>72</v>
      </c>
      <c r="B14" s="1">
        <v>62</v>
      </c>
      <c r="C14" s="1">
        <v>3</v>
      </c>
      <c r="D14" s="1">
        <v>35</v>
      </c>
      <c r="E14" s="1">
        <v>23</v>
      </c>
      <c r="F14" s="1">
        <v>1</v>
      </c>
      <c r="G14" s="1">
        <v>0</v>
      </c>
      <c r="H14" s="1">
        <v>0</v>
      </c>
    </row>
    <row r="15" spans="1:8" x14ac:dyDescent="0.2">
      <c r="A15" s="1" t="s">
        <v>73</v>
      </c>
      <c r="B15" s="1">
        <v>179</v>
      </c>
      <c r="C15" s="1">
        <v>21</v>
      </c>
      <c r="D15" s="1">
        <v>76</v>
      </c>
      <c r="E15" s="1">
        <v>58</v>
      </c>
      <c r="F15" s="1">
        <v>24</v>
      </c>
      <c r="G15" s="1">
        <v>0</v>
      </c>
      <c r="H15" s="1">
        <v>0</v>
      </c>
    </row>
    <row r="16" spans="1:8" x14ac:dyDescent="0.2">
      <c r="A16" s="1" t="s">
        <v>74</v>
      </c>
      <c r="B16" s="1">
        <v>546</v>
      </c>
      <c r="C16" s="1">
        <v>102</v>
      </c>
      <c r="D16" s="1">
        <v>322</v>
      </c>
      <c r="E16" s="1">
        <v>118</v>
      </c>
      <c r="F16" s="1">
        <v>4</v>
      </c>
      <c r="G16" s="1">
        <v>0</v>
      </c>
      <c r="H16" s="1">
        <v>0</v>
      </c>
    </row>
    <row r="17" spans="1:8" x14ac:dyDescent="0.2">
      <c r="A17" s="1" t="s">
        <v>75</v>
      </c>
      <c r="B17" s="1">
        <v>677</v>
      </c>
      <c r="C17" s="1">
        <v>253</v>
      </c>
      <c r="D17" s="1">
        <v>248</v>
      </c>
      <c r="E17" s="1">
        <v>128</v>
      </c>
      <c r="F17" s="1">
        <v>48</v>
      </c>
      <c r="G17" s="1">
        <v>0</v>
      </c>
      <c r="H17" s="1">
        <v>0</v>
      </c>
    </row>
    <row r="18" spans="1:8" x14ac:dyDescent="0.2">
      <c r="A18" s="1" t="s">
        <v>0</v>
      </c>
      <c r="B18" s="1">
        <v>241927</v>
      </c>
      <c r="C18" s="1">
        <v>46291</v>
      </c>
      <c r="D18" s="1">
        <v>58851</v>
      </c>
      <c r="E18" s="1">
        <v>106653</v>
      </c>
      <c r="F18" s="1">
        <v>30132</v>
      </c>
      <c r="G18" s="1">
        <v>0</v>
      </c>
      <c r="H18" s="1">
        <v>0</v>
      </c>
    </row>
    <row r="19" spans="1:8" x14ac:dyDescent="0.2">
      <c r="A19" s="1" t="s">
        <v>76</v>
      </c>
      <c r="B19" s="1">
        <v>687</v>
      </c>
      <c r="C19" s="1">
        <v>12</v>
      </c>
      <c r="D19" s="1">
        <v>565</v>
      </c>
      <c r="E19" s="1">
        <v>94</v>
      </c>
      <c r="F19" s="1">
        <v>16</v>
      </c>
      <c r="G19" s="1">
        <v>0</v>
      </c>
      <c r="H19" s="1">
        <v>0</v>
      </c>
    </row>
    <row r="20" spans="1:8" x14ac:dyDescent="0.2">
      <c r="A20" s="1" t="s">
        <v>77</v>
      </c>
      <c r="B20" s="1">
        <v>154</v>
      </c>
      <c r="C20" s="1">
        <v>0</v>
      </c>
      <c r="D20" s="1">
        <v>99</v>
      </c>
      <c r="E20" s="1">
        <v>55</v>
      </c>
      <c r="F20" s="1">
        <v>0</v>
      </c>
      <c r="G20" s="1">
        <v>0</v>
      </c>
      <c r="H20" s="1">
        <v>0</v>
      </c>
    </row>
    <row r="21" spans="1:8" x14ac:dyDescent="0.2">
      <c r="A21" s="1" t="s">
        <v>78</v>
      </c>
      <c r="B21" s="1">
        <v>101</v>
      </c>
      <c r="C21" s="1">
        <v>1</v>
      </c>
      <c r="D21" s="1">
        <v>46</v>
      </c>
      <c r="E21" s="1">
        <v>53</v>
      </c>
      <c r="F21" s="1">
        <v>1</v>
      </c>
      <c r="G21" s="1">
        <v>0</v>
      </c>
      <c r="H21" s="1">
        <v>0</v>
      </c>
    </row>
    <row r="22" spans="1:8" x14ac:dyDescent="0.2">
      <c r="A22" s="1" t="s">
        <v>79</v>
      </c>
      <c r="B22" s="1">
        <v>291</v>
      </c>
      <c r="C22" s="1">
        <v>13</v>
      </c>
      <c r="D22" s="1">
        <v>93</v>
      </c>
      <c r="E22" s="1">
        <v>180</v>
      </c>
      <c r="F22" s="1">
        <v>5</v>
      </c>
      <c r="G22" s="1">
        <v>0</v>
      </c>
      <c r="H22" s="1">
        <v>0</v>
      </c>
    </row>
    <row r="23" spans="1:8" x14ac:dyDescent="0.2">
      <c r="A23" s="1" t="s">
        <v>80</v>
      </c>
      <c r="B23" s="1">
        <v>178</v>
      </c>
      <c r="C23" s="1">
        <v>10</v>
      </c>
      <c r="D23" s="1">
        <v>56</v>
      </c>
      <c r="E23" s="1">
        <v>106</v>
      </c>
      <c r="F23" s="1">
        <v>6</v>
      </c>
      <c r="G23" s="1">
        <v>0</v>
      </c>
      <c r="H23" s="1">
        <v>0</v>
      </c>
    </row>
    <row r="24" spans="1:8" x14ac:dyDescent="0.2">
      <c r="A24" s="1" t="s">
        <v>81</v>
      </c>
      <c r="B24" s="1">
        <v>562</v>
      </c>
      <c r="C24" s="1">
        <v>30</v>
      </c>
      <c r="D24" s="1">
        <v>240</v>
      </c>
      <c r="E24" s="1">
        <v>292</v>
      </c>
      <c r="F24" s="1">
        <v>0</v>
      </c>
      <c r="G24" s="1">
        <v>0</v>
      </c>
      <c r="H24" s="1">
        <v>0</v>
      </c>
    </row>
    <row r="25" spans="1:8" x14ac:dyDescent="0.2">
      <c r="A25" s="1" t="s">
        <v>82</v>
      </c>
      <c r="B25" s="1">
        <v>234</v>
      </c>
      <c r="C25" s="1">
        <v>47</v>
      </c>
      <c r="D25" s="1">
        <v>79</v>
      </c>
      <c r="E25" s="1">
        <v>40</v>
      </c>
      <c r="F25" s="1">
        <v>68</v>
      </c>
      <c r="G25" s="1">
        <v>0</v>
      </c>
      <c r="H25" s="1">
        <v>0</v>
      </c>
    </row>
    <row r="26" spans="1:8" x14ac:dyDescent="0.2">
      <c r="A26" s="1" t="s">
        <v>15</v>
      </c>
    </row>
    <row r="27" spans="1:8" x14ac:dyDescent="0.2">
      <c r="A27" s="1" t="s">
        <v>1</v>
      </c>
      <c r="B27" s="1">
        <v>123466</v>
      </c>
      <c r="C27" s="1">
        <v>23481</v>
      </c>
      <c r="D27" s="1">
        <v>31435</v>
      </c>
      <c r="E27" s="1">
        <v>53275</v>
      </c>
      <c r="F27" s="1">
        <v>15275</v>
      </c>
      <c r="G27" s="1">
        <v>0</v>
      </c>
      <c r="H27" s="1">
        <v>0</v>
      </c>
    </row>
    <row r="28" spans="1:8" x14ac:dyDescent="0.2">
      <c r="A28" s="1" t="s">
        <v>63</v>
      </c>
      <c r="B28" s="1">
        <v>19</v>
      </c>
      <c r="C28" s="1">
        <v>1</v>
      </c>
      <c r="D28" s="1">
        <v>16</v>
      </c>
      <c r="E28" s="1">
        <v>1</v>
      </c>
      <c r="F28" s="1">
        <v>1</v>
      </c>
      <c r="G28" s="1">
        <v>0</v>
      </c>
      <c r="H28" s="1">
        <v>0</v>
      </c>
    </row>
    <row r="29" spans="1:8" x14ac:dyDescent="0.2">
      <c r="A29" s="1" t="s">
        <v>64</v>
      </c>
      <c r="B29" s="1">
        <v>9</v>
      </c>
      <c r="C29" s="1">
        <v>0</v>
      </c>
      <c r="D29" s="1">
        <v>9</v>
      </c>
      <c r="E29" s="1">
        <v>0</v>
      </c>
      <c r="F29" s="1">
        <v>0</v>
      </c>
      <c r="G29" s="1">
        <v>0</v>
      </c>
      <c r="H29" s="1">
        <v>0</v>
      </c>
    </row>
    <row r="30" spans="1:8" x14ac:dyDescent="0.2">
      <c r="A30" s="1" t="s">
        <v>65</v>
      </c>
      <c r="B30" s="1">
        <v>41</v>
      </c>
      <c r="C30" s="1">
        <v>3</v>
      </c>
      <c r="D30" s="1">
        <v>31</v>
      </c>
      <c r="E30" s="1">
        <v>4</v>
      </c>
      <c r="F30" s="1">
        <v>3</v>
      </c>
      <c r="G30" s="1">
        <v>0</v>
      </c>
      <c r="H30" s="1">
        <v>0</v>
      </c>
    </row>
    <row r="31" spans="1:8" x14ac:dyDescent="0.2">
      <c r="A31" s="1" t="s">
        <v>66</v>
      </c>
      <c r="B31" s="1">
        <v>206</v>
      </c>
      <c r="C31" s="1">
        <v>5</v>
      </c>
      <c r="D31" s="1">
        <v>157</v>
      </c>
      <c r="E31" s="1">
        <v>39</v>
      </c>
      <c r="F31" s="1">
        <v>5</v>
      </c>
      <c r="G31" s="1">
        <v>0</v>
      </c>
      <c r="H31" s="1">
        <v>0</v>
      </c>
    </row>
    <row r="32" spans="1:8" x14ac:dyDescent="0.2">
      <c r="A32" s="1" t="s">
        <v>67</v>
      </c>
      <c r="B32" s="1">
        <v>12</v>
      </c>
      <c r="C32" s="1">
        <v>0</v>
      </c>
      <c r="D32" s="1">
        <v>6</v>
      </c>
      <c r="E32" s="1">
        <v>6</v>
      </c>
      <c r="F32" s="1">
        <v>0</v>
      </c>
      <c r="G32" s="1">
        <v>0</v>
      </c>
      <c r="H32" s="1">
        <v>0</v>
      </c>
    </row>
    <row r="33" spans="1:8" x14ac:dyDescent="0.2">
      <c r="A33" s="1" t="s">
        <v>68</v>
      </c>
      <c r="B33" s="1">
        <v>21</v>
      </c>
      <c r="C33" s="1">
        <v>2</v>
      </c>
      <c r="D33" s="1">
        <v>19</v>
      </c>
      <c r="E33" s="1">
        <v>0</v>
      </c>
      <c r="F33" s="1">
        <v>0</v>
      </c>
      <c r="G33" s="1">
        <v>0</v>
      </c>
      <c r="H33" s="1">
        <v>0</v>
      </c>
    </row>
    <row r="34" spans="1:8" x14ac:dyDescent="0.2">
      <c r="A34" s="1" t="s">
        <v>69</v>
      </c>
      <c r="B34" s="1">
        <v>21</v>
      </c>
      <c r="C34" s="1">
        <v>0</v>
      </c>
      <c r="D34" s="1">
        <v>13</v>
      </c>
      <c r="E34" s="1">
        <v>8</v>
      </c>
      <c r="F34" s="1">
        <v>0</v>
      </c>
      <c r="G34" s="1">
        <v>0</v>
      </c>
      <c r="H34" s="1">
        <v>0</v>
      </c>
    </row>
    <row r="35" spans="1:8" x14ac:dyDescent="0.2">
      <c r="A35" s="1" t="s">
        <v>70</v>
      </c>
      <c r="B35" s="1">
        <v>19</v>
      </c>
      <c r="C35" s="1">
        <v>0</v>
      </c>
      <c r="D35" s="1">
        <v>17</v>
      </c>
      <c r="E35" s="1">
        <v>1</v>
      </c>
      <c r="F35" s="1">
        <v>1</v>
      </c>
      <c r="G35" s="1">
        <v>0</v>
      </c>
      <c r="H35" s="1">
        <v>0</v>
      </c>
    </row>
    <row r="36" spans="1:8" x14ac:dyDescent="0.2">
      <c r="A36" s="1" t="s">
        <v>71</v>
      </c>
      <c r="B36" s="1">
        <v>72</v>
      </c>
      <c r="C36" s="1">
        <v>2</v>
      </c>
      <c r="D36" s="1">
        <v>44</v>
      </c>
      <c r="E36" s="1">
        <v>23</v>
      </c>
      <c r="F36" s="1">
        <v>3</v>
      </c>
      <c r="G36" s="1">
        <v>0</v>
      </c>
      <c r="H36" s="1">
        <v>0</v>
      </c>
    </row>
    <row r="37" spans="1:8" x14ac:dyDescent="0.2">
      <c r="A37" s="1" t="s">
        <v>72</v>
      </c>
      <c r="B37" s="1">
        <v>36</v>
      </c>
      <c r="C37" s="1">
        <v>2</v>
      </c>
      <c r="D37" s="1">
        <v>20</v>
      </c>
      <c r="E37" s="1">
        <v>13</v>
      </c>
      <c r="F37" s="1">
        <v>1</v>
      </c>
      <c r="G37" s="1">
        <v>0</v>
      </c>
      <c r="H37" s="1">
        <v>0</v>
      </c>
    </row>
    <row r="38" spans="1:8" x14ac:dyDescent="0.2">
      <c r="A38" s="1" t="s">
        <v>73</v>
      </c>
      <c r="B38" s="1">
        <v>95</v>
      </c>
      <c r="C38" s="1">
        <v>9</v>
      </c>
      <c r="D38" s="1">
        <v>43</v>
      </c>
      <c r="E38" s="1">
        <v>31</v>
      </c>
      <c r="F38" s="1">
        <v>12</v>
      </c>
      <c r="G38" s="1">
        <v>0</v>
      </c>
      <c r="H38" s="1">
        <v>0</v>
      </c>
    </row>
    <row r="39" spans="1:8" x14ac:dyDescent="0.2">
      <c r="A39" s="1" t="s">
        <v>74</v>
      </c>
      <c r="B39" s="1">
        <v>312</v>
      </c>
      <c r="C39" s="1">
        <v>54</v>
      </c>
      <c r="D39" s="1">
        <v>184</v>
      </c>
      <c r="E39" s="1">
        <v>71</v>
      </c>
      <c r="F39" s="1">
        <v>3</v>
      </c>
      <c r="G39" s="1">
        <v>0</v>
      </c>
      <c r="H39" s="1">
        <v>0</v>
      </c>
    </row>
    <row r="40" spans="1:8" x14ac:dyDescent="0.2">
      <c r="A40" s="1" t="s">
        <v>75</v>
      </c>
      <c r="B40" s="1">
        <v>388</v>
      </c>
      <c r="C40" s="1">
        <v>125</v>
      </c>
      <c r="D40" s="1">
        <v>140</v>
      </c>
      <c r="E40" s="1">
        <v>86</v>
      </c>
      <c r="F40" s="1">
        <v>37</v>
      </c>
      <c r="G40" s="1">
        <v>0</v>
      </c>
      <c r="H40" s="1">
        <v>0</v>
      </c>
    </row>
    <row r="41" spans="1:8" x14ac:dyDescent="0.2">
      <c r="A41" s="1" t="s">
        <v>0</v>
      </c>
      <c r="B41" s="1">
        <v>120939</v>
      </c>
      <c r="C41" s="1">
        <v>23208</v>
      </c>
      <c r="D41" s="1">
        <v>30043</v>
      </c>
      <c r="E41" s="1">
        <v>52526</v>
      </c>
      <c r="F41" s="1">
        <v>15162</v>
      </c>
      <c r="G41" s="1">
        <v>0</v>
      </c>
      <c r="H41" s="1">
        <v>0</v>
      </c>
    </row>
    <row r="42" spans="1:8" x14ac:dyDescent="0.2">
      <c r="A42" s="1" t="s">
        <v>76</v>
      </c>
      <c r="B42" s="1">
        <v>427</v>
      </c>
      <c r="C42" s="1">
        <v>7</v>
      </c>
      <c r="D42" s="1">
        <v>366</v>
      </c>
      <c r="E42" s="1">
        <v>47</v>
      </c>
      <c r="F42" s="1">
        <v>7</v>
      </c>
      <c r="G42" s="1">
        <v>0</v>
      </c>
      <c r="H42" s="1">
        <v>0</v>
      </c>
    </row>
    <row r="43" spans="1:8" x14ac:dyDescent="0.2">
      <c r="A43" s="1" t="s">
        <v>77</v>
      </c>
      <c r="B43" s="1">
        <v>78</v>
      </c>
      <c r="C43" s="1">
        <v>0</v>
      </c>
      <c r="D43" s="1">
        <v>48</v>
      </c>
      <c r="E43" s="1">
        <v>30</v>
      </c>
      <c r="F43" s="1">
        <v>0</v>
      </c>
      <c r="G43" s="1">
        <v>0</v>
      </c>
      <c r="H43" s="1">
        <v>0</v>
      </c>
    </row>
    <row r="44" spans="1:8" x14ac:dyDescent="0.2">
      <c r="A44" s="1" t="s">
        <v>78</v>
      </c>
      <c r="B44" s="1">
        <v>45</v>
      </c>
      <c r="C44" s="1">
        <v>1</v>
      </c>
      <c r="D44" s="1">
        <v>18</v>
      </c>
      <c r="E44" s="1">
        <v>26</v>
      </c>
      <c r="F44" s="1">
        <v>0</v>
      </c>
      <c r="G44" s="1">
        <v>0</v>
      </c>
      <c r="H44" s="1">
        <v>0</v>
      </c>
    </row>
    <row r="45" spans="1:8" x14ac:dyDescent="0.2">
      <c r="A45" s="1" t="s">
        <v>79</v>
      </c>
      <c r="B45" s="1">
        <v>175</v>
      </c>
      <c r="C45" s="1">
        <v>7</v>
      </c>
      <c r="D45" s="1">
        <v>50</v>
      </c>
      <c r="E45" s="1">
        <v>115</v>
      </c>
      <c r="F45" s="1">
        <v>3</v>
      </c>
      <c r="G45" s="1">
        <v>0</v>
      </c>
      <c r="H45" s="1">
        <v>0</v>
      </c>
    </row>
    <row r="46" spans="1:8" x14ac:dyDescent="0.2">
      <c r="A46" s="1" t="s">
        <v>80</v>
      </c>
      <c r="B46" s="1">
        <v>106</v>
      </c>
      <c r="C46" s="1">
        <v>9</v>
      </c>
      <c r="D46" s="1">
        <v>30</v>
      </c>
      <c r="E46" s="1">
        <v>64</v>
      </c>
      <c r="F46" s="1">
        <v>3</v>
      </c>
      <c r="G46" s="1">
        <v>0</v>
      </c>
      <c r="H46" s="1">
        <v>0</v>
      </c>
    </row>
    <row r="47" spans="1:8" x14ac:dyDescent="0.2">
      <c r="A47" s="1" t="s">
        <v>81</v>
      </c>
      <c r="B47" s="1">
        <v>313</v>
      </c>
      <c r="C47" s="1">
        <v>17</v>
      </c>
      <c r="D47" s="1">
        <v>133</v>
      </c>
      <c r="E47" s="1">
        <v>163</v>
      </c>
      <c r="F47" s="1">
        <v>0</v>
      </c>
      <c r="G47" s="1">
        <v>0</v>
      </c>
      <c r="H47" s="1">
        <v>0</v>
      </c>
    </row>
    <row r="48" spans="1:8" x14ac:dyDescent="0.2">
      <c r="A48" s="1" t="s">
        <v>82</v>
      </c>
      <c r="B48" s="1">
        <v>132</v>
      </c>
      <c r="C48" s="1">
        <v>29</v>
      </c>
      <c r="D48" s="1">
        <v>48</v>
      </c>
      <c r="E48" s="1">
        <v>21</v>
      </c>
      <c r="F48" s="1">
        <v>34</v>
      </c>
      <c r="G48" s="1">
        <v>0</v>
      </c>
      <c r="H48" s="1">
        <v>0</v>
      </c>
    </row>
    <row r="49" spans="1:8" x14ac:dyDescent="0.2">
      <c r="A49" s="1" t="s">
        <v>16</v>
      </c>
    </row>
    <row r="50" spans="1:8" x14ac:dyDescent="0.2">
      <c r="A50" s="1" t="s">
        <v>1</v>
      </c>
      <c r="B50" s="1">
        <v>122873</v>
      </c>
      <c r="C50" s="1">
        <v>23329</v>
      </c>
      <c r="D50" s="1">
        <v>29830</v>
      </c>
      <c r="E50" s="1">
        <v>54666</v>
      </c>
      <c r="F50" s="1">
        <v>15048</v>
      </c>
      <c r="G50" s="1">
        <v>0</v>
      </c>
      <c r="H50" s="1">
        <v>0</v>
      </c>
    </row>
    <row r="51" spans="1:8" x14ac:dyDescent="0.2">
      <c r="A51" s="1" t="s">
        <v>63</v>
      </c>
      <c r="B51" s="1">
        <v>7</v>
      </c>
      <c r="C51" s="1">
        <v>0</v>
      </c>
      <c r="D51" s="1">
        <v>6</v>
      </c>
      <c r="E51" s="1">
        <v>1</v>
      </c>
      <c r="F51" s="1">
        <v>0</v>
      </c>
      <c r="G51" s="1">
        <v>0</v>
      </c>
      <c r="H51" s="1">
        <v>0</v>
      </c>
    </row>
    <row r="52" spans="1:8" x14ac:dyDescent="0.2">
      <c r="A52" s="1" t="s">
        <v>64</v>
      </c>
      <c r="B52" s="1">
        <v>10</v>
      </c>
      <c r="C52" s="1">
        <v>1</v>
      </c>
      <c r="D52" s="1">
        <v>8</v>
      </c>
      <c r="E52" s="1">
        <v>1</v>
      </c>
      <c r="F52" s="1">
        <v>0</v>
      </c>
      <c r="G52" s="1">
        <v>0</v>
      </c>
      <c r="H52" s="1">
        <v>0</v>
      </c>
    </row>
    <row r="53" spans="1:8" x14ac:dyDescent="0.2">
      <c r="A53" s="1" t="s">
        <v>65</v>
      </c>
      <c r="B53" s="1">
        <v>41</v>
      </c>
      <c r="C53" s="1">
        <v>4</v>
      </c>
      <c r="D53" s="1">
        <v>34</v>
      </c>
      <c r="E53" s="1">
        <v>0</v>
      </c>
      <c r="F53" s="1">
        <v>3</v>
      </c>
      <c r="G53" s="1">
        <v>0</v>
      </c>
      <c r="H53" s="1">
        <v>0</v>
      </c>
    </row>
    <row r="54" spans="1:8" x14ac:dyDescent="0.2">
      <c r="A54" s="1" t="s">
        <v>66</v>
      </c>
      <c r="B54" s="1">
        <v>147</v>
      </c>
      <c r="C54" s="1">
        <v>6</v>
      </c>
      <c r="D54" s="1">
        <v>119</v>
      </c>
      <c r="E54" s="1">
        <v>22</v>
      </c>
      <c r="F54" s="1">
        <v>0</v>
      </c>
      <c r="G54" s="1">
        <v>0</v>
      </c>
      <c r="H54" s="1">
        <v>0</v>
      </c>
    </row>
    <row r="55" spans="1:8" x14ac:dyDescent="0.2">
      <c r="A55" s="1" t="s">
        <v>67</v>
      </c>
      <c r="B55" s="1">
        <v>10</v>
      </c>
      <c r="C55" s="1">
        <v>0</v>
      </c>
      <c r="D55" s="1">
        <v>8</v>
      </c>
      <c r="E55" s="1">
        <v>2</v>
      </c>
      <c r="F55" s="1">
        <v>0</v>
      </c>
      <c r="G55" s="1">
        <v>0</v>
      </c>
      <c r="H55" s="1">
        <v>0</v>
      </c>
    </row>
    <row r="56" spans="1:8" x14ac:dyDescent="0.2">
      <c r="A56" s="1" t="s">
        <v>68</v>
      </c>
      <c r="B56" s="1">
        <v>13</v>
      </c>
      <c r="C56" s="1">
        <v>1</v>
      </c>
      <c r="D56" s="1">
        <v>12</v>
      </c>
      <c r="E56" s="1">
        <v>0</v>
      </c>
      <c r="F56" s="1">
        <v>0</v>
      </c>
      <c r="G56" s="1">
        <v>0</v>
      </c>
      <c r="H56" s="1">
        <v>0</v>
      </c>
    </row>
    <row r="57" spans="1:8" x14ac:dyDescent="0.2">
      <c r="A57" s="1" t="s">
        <v>69</v>
      </c>
      <c r="B57" s="1">
        <v>22</v>
      </c>
      <c r="C57" s="1">
        <v>0</v>
      </c>
      <c r="D57" s="1">
        <v>12</v>
      </c>
      <c r="E57" s="1">
        <v>10</v>
      </c>
      <c r="F57" s="1">
        <v>0</v>
      </c>
      <c r="G57" s="1">
        <v>0</v>
      </c>
      <c r="H57" s="1">
        <v>0</v>
      </c>
    </row>
    <row r="58" spans="1:8" x14ac:dyDescent="0.2">
      <c r="A58" s="1" t="s">
        <v>70</v>
      </c>
      <c r="B58" s="1">
        <v>9</v>
      </c>
      <c r="C58" s="1">
        <v>0</v>
      </c>
      <c r="D58" s="1">
        <v>7</v>
      </c>
      <c r="E58" s="1">
        <v>1</v>
      </c>
      <c r="F58" s="1">
        <v>1</v>
      </c>
      <c r="G58" s="1">
        <v>0</v>
      </c>
      <c r="H58" s="1">
        <v>0</v>
      </c>
    </row>
    <row r="59" spans="1:8" x14ac:dyDescent="0.2">
      <c r="A59" s="1" t="s">
        <v>71</v>
      </c>
      <c r="B59" s="1">
        <v>62</v>
      </c>
      <c r="C59" s="1">
        <v>2</v>
      </c>
      <c r="D59" s="1">
        <v>37</v>
      </c>
      <c r="E59" s="1">
        <v>22</v>
      </c>
      <c r="F59" s="1">
        <v>1</v>
      </c>
      <c r="G59" s="1">
        <v>0</v>
      </c>
      <c r="H59" s="1">
        <v>0</v>
      </c>
    </row>
    <row r="60" spans="1:8" x14ac:dyDescent="0.2">
      <c r="A60" s="1" t="s">
        <v>72</v>
      </c>
      <c r="B60" s="1">
        <v>26</v>
      </c>
      <c r="C60" s="1">
        <v>1</v>
      </c>
      <c r="D60" s="1">
        <v>15</v>
      </c>
      <c r="E60" s="1">
        <v>10</v>
      </c>
      <c r="F60" s="1">
        <v>0</v>
      </c>
      <c r="G60" s="1">
        <v>0</v>
      </c>
      <c r="H60" s="1">
        <v>0</v>
      </c>
    </row>
    <row r="61" spans="1:8" x14ac:dyDescent="0.2">
      <c r="A61" s="1" t="s">
        <v>73</v>
      </c>
      <c r="B61" s="1">
        <v>84</v>
      </c>
      <c r="C61" s="1">
        <v>12</v>
      </c>
      <c r="D61" s="1">
        <v>33</v>
      </c>
      <c r="E61" s="1">
        <v>27</v>
      </c>
      <c r="F61" s="1">
        <v>12</v>
      </c>
      <c r="G61" s="1">
        <v>0</v>
      </c>
      <c r="H61" s="1">
        <v>0</v>
      </c>
    </row>
    <row r="62" spans="1:8" x14ac:dyDescent="0.2">
      <c r="A62" s="1" t="s">
        <v>74</v>
      </c>
      <c r="B62" s="1">
        <v>234</v>
      </c>
      <c r="C62" s="1">
        <v>48</v>
      </c>
      <c r="D62" s="1">
        <v>138</v>
      </c>
      <c r="E62" s="1">
        <v>47</v>
      </c>
      <c r="F62" s="1">
        <v>1</v>
      </c>
      <c r="G62" s="1">
        <v>0</v>
      </c>
      <c r="H62" s="1">
        <v>0</v>
      </c>
    </row>
    <row r="63" spans="1:8" x14ac:dyDescent="0.2">
      <c r="A63" s="1" t="s">
        <v>75</v>
      </c>
      <c r="B63" s="1">
        <v>289</v>
      </c>
      <c r="C63" s="1">
        <v>128</v>
      </c>
      <c r="D63" s="1">
        <v>108</v>
      </c>
      <c r="E63" s="1">
        <v>42</v>
      </c>
      <c r="F63" s="1">
        <v>11</v>
      </c>
      <c r="G63" s="1">
        <v>0</v>
      </c>
      <c r="H63" s="1">
        <v>0</v>
      </c>
    </row>
    <row r="64" spans="1:8" x14ac:dyDescent="0.2">
      <c r="A64" s="1" t="s">
        <v>0</v>
      </c>
      <c r="B64" s="1">
        <v>120988</v>
      </c>
      <c r="C64" s="1">
        <v>23083</v>
      </c>
      <c r="D64" s="1">
        <v>28808</v>
      </c>
      <c r="E64" s="1">
        <v>54127</v>
      </c>
      <c r="F64" s="1">
        <v>14970</v>
      </c>
      <c r="G64" s="1">
        <v>0</v>
      </c>
      <c r="H64" s="1">
        <v>0</v>
      </c>
    </row>
    <row r="65" spans="1:8" x14ac:dyDescent="0.2">
      <c r="A65" s="1" t="s">
        <v>76</v>
      </c>
      <c r="B65" s="1">
        <v>260</v>
      </c>
      <c r="C65" s="1">
        <v>5</v>
      </c>
      <c r="D65" s="1">
        <v>199</v>
      </c>
      <c r="E65" s="1">
        <v>47</v>
      </c>
      <c r="F65" s="1">
        <v>9</v>
      </c>
      <c r="G65" s="1">
        <v>0</v>
      </c>
      <c r="H65" s="1">
        <v>0</v>
      </c>
    </row>
    <row r="66" spans="1:8" x14ac:dyDescent="0.2">
      <c r="A66" s="1" t="s">
        <v>77</v>
      </c>
      <c r="B66" s="1">
        <v>76</v>
      </c>
      <c r="C66" s="1">
        <v>0</v>
      </c>
      <c r="D66" s="1">
        <v>51</v>
      </c>
      <c r="E66" s="1">
        <v>25</v>
      </c>
      <c r="F66" s="1">
        <v>0</v>
      </c>
      <c r="G66" s="1">
        <v>0</v>
      </c>
      <c r="H66" s="1">
        <v>0</v>
      </c>
    </row>
    <row r="67" spans="1:8" x14ac:dyDescent="0.2">
      <c r="A67" s="1" t="s">
        <v>78</v>
      </c>
      <c r="B67" s="1">
        <v>56</v>
      </c>
      <c r="C67" s="1">
        <v>0</v>
      </c>
      <c r="D67" s="1">
        <v>28</v>
      </c>
      <c r="E67" s="1">
        <v>27</v>
      </c>
      <c r="F67" s="1">
        <v>1</v>
      </c>
      <c r="G67" s="1">
        <v>0</v>
      </c>
      <c r="H67" s="1">
        <v>0</v>
      </c>
    </row>
    <row r="68" spans="1:8" x14ac:dyDescent="0.2">
      <c r="A68" s="1" t="s">
        <v>79</v>
      </c>
      <c r="B68" s="1">
        <v>116</v>
      </c>
      <c r="C68" s="1">
        <v>6</v>
      </c>
      <c r="D68" s="1">
        <v>43</v>
      </c>
      <c r="E68" s="1">
        <v>65</v>
      </c>
      <c r="F68" s="1">
        <v>2</v>
      </c>
      <c r="G68" s="1">
        <v>0</v>
      </c>
      <c r="H68" s="1">
        <v>0</v>
      </c>
    </row>
    <row r="69" spans="1:8" x14ac:dyDescent="0.2">
      <c r="A69" s="1" t="s">
        <v>80</v>
      </c>
      <c r="B69" s="1">
        <v>72</v>
      </c>
      <c r="C69" s="1">
        <v>1</v>
      </c>
      <c r="D69" s="1">
        <v>26</v>
      </c>
      <c r="E69" s="1">
        <v>42</v>
      </c>
      <c r="F69" s="1">
        <v>3</v>
      </c>
      <c r="G69" s="1">
        <v>0</v>
      </c>
      <c r="H69" s="1">
        <v>0</v>
      </c>
    </row>
    <row r="70" spans="1:8" x14ac:dyDescent="0.2">
      <c r="A70" s="1" t="s">
        <v>81</v>
      </c>
      <c r="B70" s="1">
        <v>249</v>
      </c>
      <c r="C70" s="1">
        <v>13</v>
      </c>
      <c r="D70" s="1">
        <v>107</v>
      </c>
      <c r="E70" s="1">
        <v>129</v>
      </c>
      <c r="F70" s="1">
        <v>0</v>
      </c>
      <c r="G70" s="1">
        <v>0</v>
      </c>
      <c r="H70" s="1">
        <v>0</v>
      </c>
    </row>
    <row r="71" spans="1:8" x14ac:dyDescent="0.2">
      <c r="A71" s="1" t="s">
        <v>82</v>
      </c>
      <c r="B71" s="1">
        <v>102</v>
      </c>
      <c r="C71" s="1">
        <v>18</v>
      </c>
      <c r="D71" s="1">
        <v>31</v>
      </c>
      <c r="E71" s="1">
        <v>19</v>
      </c>
      <c r="F71" s="1">
        <v>34</v>
      </c>
      <c r="G71" s="1">
        <v>0</v>
      </c>
      <c r="H71" s="1">
        <v>0</v>
      </c>
    </row>
    <row r="72" spans="1:8" x14ac:dyDescent="0.2">
      <c r="A72" s="1" t="s">
        <v>33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96681-AFC3-48EE-AB08-047D7C99FF24}">
  <dimension ref="A1:H111"/>
  <sheetViews>
    <sheetView view="pageBreakPreview" zoomScale="125" zoomScaleNormal="100" zoomScaleSheetLayoutView="125" workbookViewId="0">
      <selection activeCell="A2" sqref="A2:H2"/>
    </sheetView>
  </sheetViews>
  <sheetFormatPr defaultRowHeight="10.199999999999999" x14ac:dyDescent="0.2"/>
  <cols>
    <col min="1" max="1" width="16.21875" style="1" customWidth="1"/>
    <col min="2" max="8" width="10.21875" style="1" customWidth="1"/>
    <col min="9" max="16384" width="8.88671875" style="1"/>
  </cols>
  <sheetData>
    <row r="1" spans="1:8" x14ac:dyDescent="0.2">
      <c r="A1" s="1" t="s">
        <v>146</v>
      </c>
    </row>
    <row r="2" spans="1:8" s="2" customFormat="1" x14ac:dyDescent="0.2">
      <c r="A2" s="19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12" t="s">
        <v>7</v>
      </c>
    </row>
    <row r="3" spans="1:8" x14ac:dyDescent="0.2">
      <c r="A3" s="1" t="s">
        <v>8</v>
      </c>
    </row>
    <row r="4" spans="1:8" x14ac:dyDescent="0.2">
      <c r="A4" s="1" t="s">
        <v>1</v>
      </c>
      <c r="B4" s="1">
        <v>254371</v>
      </c>
      <c r="C4" s="1">
        <v>48454</v>
      </c>
      <c r="D4" s="1">
        <v>63206</v>
      </c>
      <c r="E4" s="1">
        <v>111375</v>
      </c>
      <c r="F4" s="1">
        <v>31336</v>
      </c>
      <c r="G4" s="1">
        <v>0</v>
      </c>
      <c r="H4" s="1">
        <v>0</v>
      </c>
    </row>
    <row r="5" spans="1:8" x14ac:dyDescent="0.2">
      <c r="A5" s="1" t="s">
        <v>63</v>
      </c>
      <c r="B5" s="1">
        <v>87</v>
      </c>
      <c r="C5" s="1">
        <v>13</v>
      </c>
      <c r="D5" s="1">
        <v>62</v>
      </c>
      <c r="E5" s="1">
        <v>7</v>
      </c>
      <c r="F5" s="1">
        <v>5</v>
      </c>
      <c r="G5" s="1">
        <v>0</v>
      </c>
      <c r="H5" s="1">
        <v>0</v>
      </c>
    </row>
    <row r="6" spans="1:8" x14ac:dyDescent="0.2">
      <c r="A6" s="1" t="s">
        <v>64</v>
      </c>
      <c r="B6" s="1">
        <v>122</v>
      </c>
      <c r="C6" s="1">
        <v>2</v>
      </c>
      <c r="D6" s="1">
        <v>106</v>
      </c>
      <c r="E6" s="1">
        <v>13</v>
      </c>
      <c r="F6" s="1">
        <v>1</v>
      </c>
      <c r="G6" s="1">
        <v>0</v>
      </c>
      <c r="H6" s="1">
        <v>0</v>
      </c>
    </row>
    <row r="7" spans="1:8" x14ac:dyDescent="0.2">
      <c r="A7" s="1" t="s">
        <v>65</v>
      </c>
      <c r="B7" s="1">
        <v>257</v>
      </c>
      <c r="C7" s="1">
        <v>24</v>
      </c>
      <c r="D7" s="1">
        <v>196</v>
      </c>
      <c r="E7" s="1">
        <v>26</v>
      </c>
      <c r="F7" s="1">
        <v>11</v>
      </c>
      <c r="G7" s="1">
        <v>0</v>
      </c>
      <c r="H7" s="1">
        <v>0</v>
      </c>
    </row>
    <row r="8" spans="1:8" x14ac:dyDescent="0.2">
      <c r="A8" s="1" t="s">
        <v>66</v>
      </c>
      <c r="B8" s="1">
        <v>614</v>
      </c>
      <c r="C8" s="1">
        <v>21</v>
      </c>
      <c r="D8" s="1">
        <v>492</v>
      </c>
      <c r="E8" s="1">
        <v>91</v>
      </c>
      <c r="F8" s="1">
        <v>10</v>
      </c>
      <c r="G8" s="1">
        <v>0</v>
      </c>
      <c r="H8" s="1">
        <v>0</v>
      </c>
    </row>
    <row r="9" spans="1:8" x14ac:dyDescent="0.2">
      <c r="A9" s="1" t="s">
        <v>67</v>
      </c>
      <c r="B9" s="1">
        <v>148</v>
      </c>
      <c r="C9" s="1">
        <v>4</v>
      </c>
      <c r="D9" s="1">
        <v>110</v>
      </c>
      <c r="E9" s="1">
        <v>32</v>
      </c>
      <c r="F9" s="1">
        <v>2</v>
      </c>
      <c r="G9" s="1">
        <v>0</v>
      </c>
      <c r="H9" s="1">
        <v>0</v>
      </c>
    </row>
    <row r="10" spans="1:8" x14ac:dyDescent="0.2">
      <c r="A10" s="1" t="s">
        <v>68</v>
      </c>
      <c r="B10" s="1">
        <v>155</v>
      </c>
      <c r="C10" s="1">
        <v>19</v>
      </c>
      <c r="D10" s="1">
        <v>112</v>
      </c>
      <c r="E10" s="1">
        <v>24</v>
      </c>
      <c r="F10" s="1">
        <v>0</v>
      </c>
      <c r="G10" s="1">
        <v>0</v>
      </c>
      <c r="H10" s="1">
        <v>0</v>
      </c>
    </row>
    <row r="11" spans="1:8" x14ac:dyDescent="0.2">
      <c r="A11" s="1" t="s">
        <v>69</v>
      </c>
      <c r="B11" s="1">
        <v>175</v>
      </c>
      <c r="C11" s="1">
        <v>10</v>
      </c>
      <c r="D11" s="1">
        <v>105</v>
      </c>
      <c r="E11" s="1">
        <v>53</v>
      </c>
      <c r="F11" s="1">
        <v>7</v>
      </c>
      <c r="G11" s="1">
        <v>0</v>
      </c>
      <c r="H11" s="1">
        <v>0</v>
      </c>
    </row>
    <row r="12" spans="1:8" x14ac:dyDescent="0.2">
      <c r="A12" s="1" t="s">
        <v>70</v>
      </c>
      <c r="B12" s="1">
        <v>83</v>
      </c>
      <c r="C12" s="1">
        <v>2</v>
      </c>
      <c r="D12" s="1">
        <v>54</v>
      </c>
      <c r="E12" s="1">
        <v>18</v>
      </c>
      <c r="F12" s="1">
        <v>9</v>
      </c>
      <c r="G12" s="1">
        <v>0</v>
      </c>
      <c r="H12" s="1">
        <v>0</v>
      </c>
    </row>
    <row r="13" spans="1:8" x14ac:dyDescent="0.2">
      <c r="A13" s="1" t="s">
        <v>71</v>
      </c>
      <c r="B13" s="1">
        <v>303</v>
      </c>
      <c r="C13" s="1">
        <v>15</v>
      </c>
      <c r="D13" s="1">
        <v>197</v>
      </c>
      <c r="E13" s="1">
        <v>80</v>
      </c>
      <c r="F13" s="1">
        <v>11</v>
      </c>
      <c r="G13" s="1">
        <v>0</v>
      </c>
      <c r="H13" s="1">
        <v>0</v>
      </c>
    </row>
    <row r="14" spans="1:8" x14ac:dyDescent="0.2">
      <c r="A14" s="1" t="s">
        <v>72</v>
      </c>
      <c r="B14" s="1">
        <v>198</v>
      </c>
      <c r="C14" s="1">
        <v>12</v>
      </c>
      <c r="D14" s="1">
        <v>127</v>
      </c>
      <c r="E14" s="1">
        <v>51</v>
      </c>
      <c r="F14" s="1">
        <v>8</v>
      </c>
      <c r="G14" s="1">
        <v>0</v>
      </c>
      <c r="H14" s="1">
        <v>0</v>
      </c>
    </row>
    <row r="15" spans="1:8" x14ac:dyDescent="0.2">
      <c r="A15" s="1" t="s">
        <v>73</v>
      </c>
      <c r="B15" s="1">
        <v>477</v>
      </c>
      <c r="C15" s="1">
        <v>43</v>
      </c>
      <c r="D15" s="1">
        <v>333</v>
      </c>
      <c r="E15" s="1">
        <v>71</v>
      </c>
      <c r="F15" s="1">
        <v>30</v>
      </c>
      <c r="G15" s="1">
        <v>0</v>
      </c>
      <c r="H15" s="1">
        <v>0</v>
      </c>
    </row>
    <row r="16" spans="1:8" x14ac:dyDescent="0.2">
      <c r="A16" s="1" t="s">
        <v>74</v>
      </c>
      <c r="B16" s="1">
        <v>1192</v>
      </c>
      <c r="C16" s="1">
        <v>210</v>
      </c>
      <c r="D16" s="1">
        <v>760</v>
      </c>
      <c r="E16" s="1">
        <v>210</v>
      </c>
      <c r="F16" s="1">
        <v>12</v>
      </c>
      <c r="G16" s="1">
        <v>0</v>
      </c>
      <c r="H16" s="1">
        <v>0</v>
      </c>
    </row>
    <row r="17" spans="1:8" x14ac:dyDescent="0.2">
      <c r="A17" s="1" t="s">
        <v>75</v>
      </c>
      <c r="B17" s="1">
        <v>1453</v>
      </c>
      <c r="C17" s="1">
        <v>345</v>
      </c>
      <c r="D17" s="1">
        <v>773</v>
      </c>
      <c r="E17" s="1">
        <v>277</v>
      </c>
      <c r="F17" s="1">
        <v>58</v>
      </c>
      <c r="G17" s="1">
        <v>0</v>
      </c>
      <c r="H17" s="1">
        <v>0</v>
      </c>
    </row>
    <row r="18" spans="1:8" x14ac:dyDescent="0.2">
      <c r="A18" s="1" t="s">
        <v>0</v>
      </c>
      <c r="B18" s="1">
        <v>243824</v>
      </c>
      <c r="C18" s="1">
        <v>47397</v>
      </c>
      <c r="D18" s="1">
        <v>56359</v>
      </c>
      <c r="E18" s="1">
        <v>109104</v>
      </c>
      <c r="F18" s="1">
        <v>30964</v>
      </c>
      <c r="G18" s="1">
        <v>0</v>
      </c>
      <c r="H18" s="1">
        <v>0</v>
      </c>
    </row>
    <row r="19" spans="1:8" x14ac:dyDescent="0.2">
      <c r="A19" s="1" t="s">
        <v>76</v>
      </c>
      <c r="B19" s="1">
        <v>1895</v>
      </c>
      <c r="C19" s="1">
        <v>75</v>
      </c>
      <c r="D19" s="1">
        <v>1578</v>
      </c>
      <c r="E19" s="1">
        <v>208</v>
      </c>
      <c r="F19" s="1">
        <v>34</v>
      </c>
      <c r="G19" s="1">
        <v>0</v>
      </c>
      <c r="H19" s="1">
        <v>0</v>
      </c>
    </row>
    <row r="20" spans="1:8" x14ac:dyDescent="0.2">
      <c r="A20" s="1" t="s">
        <v>77</v>
      </c>
      <c r="B20" s="1">
        <v>541</v>
      </c>
      <c r="C20" s="1">
        <v>35</v>
      </c>
      <c r="D20" s="1">
        <v>359</v>
      </c>
      <c r="E20" s="1">
        <v>137</v>
      </c>
      <c r="F20" s="1">
        <v>10</v>
      </c>
      <c r="G20" s="1">
        <v>0</v>
      </c>
      <c r="H20" s="1">
        <v>0</v>
      </c>
    </row>
    <row r="21" spans="1:8" x14ac:dyDescent="0.2">
      <c r="A21" s="1" t="s">
        <v>78</v>
      </c>
      <c r="B21" s="1">
        <v>430</v>
      </c>
      <c r="C21" s="1">
        <v>47</v>
      </c>
      <c r="D21" s="1">
        <v>230</v>
      </c>
      <c r="E21" s="1">
        <v>147</v>
      </c>
      <c r="F21" s="1">
        <v>6</v>
      </c>
      <c r="G21" s="1">
        <v>0</v>
      </c>
      <c r="H21" s="1">
        <v>0</v>
      </c>
    </row>
    <row r="22" spans="1:8" x14ac:dyDescent="0.2">
      <c r="A22" s="1" t="s">
        <v>79</v>
      </c>
      <c r="B22" s="1">
        <v>909</v>
      </c>
      <c r="C22" s="1">
        <v>61</v>
      </c>
      <c r="D22" s="1">
        <v>513</v>
      </c>
      <c r="E22" s="1">
        <v>312</v>
      </c>
      <c r="F22" s="1">
        <v>23</v>
      </c>
      <c r="G22" s="1">
        <v>0</v>
      </c>
      <c r="H22" s="1">
        <v>0</v>
      </c>
    </row>
    <row r="23" spans="1:8" x14ac:dyDescent="0.2">
      <c r="A23" s="1" t="s">
        <v>80</v>
      </c>
      <c r="B23" s="1">
        <v>392</v>
      </c>
      <c r="C23" s="1">
        <v>28</v>
      </c>
      <c r="D23" s="1">
        <v>172</v>
      </c>
      <c r="E23" s="1">
        <v>175</v>
      </c>
      <c r="F23" s="1">
        <v>17</v>
      </c>
      <c r="G23" s="1">
        <v>0</v>
      </c>
      <c r="H23" s="1">
        <v>0</v>
      </c>
    </row>
    <row r="24" spans="1:8" x14ac:dyDescent="0.2">
      <c r="A24" s="1" t="s">
        <v>81</v>
      </c>
      <c r="B24" s="1">
        <v>532</v>
      </c>
      <c r="C24" s="1">
        <v>26</v>
      </c>
      <c r="D24" s="1">
        <v>237</v>
      </c>
      <c r="E24" s="1">
        <v>261</v>
      </c>
      <c r="F24" s="1">
        <v>8</v>
      </c>
      <c r="G24" s="1">
        <v>0</v>
      </c>
      <c r="H24" s="1">
        <v>0</v>
      </c>
    </row>
    <row r="25" spans="1:8" x14ac:dyDescent="0.2">
      <c r="A25" s="1" t="s">
        <v>82</v>
      </c>
      <c r="B25" s="1">
        <v>584</v>
      </c>
      <c r="C25" s="1">
        <v>65</v>
      </c>
      <c r="D25" s="1">
        <v>331</v>
      </c>
      <c r="E25" s="1">
        <v>78</v>
      </c>
      <c r="F25" s="1">
        <v>110</v>
      </c>
      <c r="G25" s="1">
        <v>0</v>
      </c>
      <c r="H25" s="1">
        <v>0</v>
      </c>
    </row>
    <row r="26" spans="1:8" x14ac:dyDescent="0.2">
      <c r="A26" s="1" t="s">
        <v>50</v>
      </c>
      <c r="B26" s="1">
        <v>132</v>
      </c>
      <c r="C26" s="1">
        <v>7</v>
      </c>
      <c r="D26" s="1">
        <v>84</v>
      </c>
      <c r="E26" s="1">
        <v>18</v>
      </c>
      <c r="F26" s="1">
        <v>23</v>
      </c>
      <c r="G26" s="1">
        <v>0</v>
      </c>
      <c r="H26" s="1">
        <v>0</v>
      </c>
    </row>
    <row r="27" spans="1:8" x14ac:dyDescent="0.2">
      <c r="A27" s="1" t="s">
        <v>51</v>
      </c>
      <c r="B27" s="1">
        <v>39</v>
      </c>
      <c r="C27" s="1">
        <v>0</v>
      </c>
      <c r="D27" s="1">
        <v>20</v>
      </c>
      <c r="E27" s="1">
        <v>14</v>
      </c>
      <c r="F27" s="1">
        <v>5</v>
      </c>
      <c r="G27" s="1">
        <v>0</v>
      </c>
      <c r="H27" s="1">
        <v>0</v>
      </c>
    </row>
    <row r="28" spans="1:8" x14ac:dyDescent="0.2">
      <c r="A28" s="1" t="s">
        <v>52</v>
      </c>
      <c r="B28" s="1">
        <v>3</v>
      </c>
      <c r="C28" s="1">
        <v>0</v>
      </c>
      <c r="D28" s="1">
        <v>2</v>
      </c>
      <c r="E28" s="1">
        <v>0</v>
      </c>
      <c r="F28" s="1">
        <v>1</v>
      </c>
      <c r="G28" s="1">
        <v>0</v>
      </c>
      <c r="H28" s="1">
        <v>0</v>
      </c>
    </row>
    <row r="29" spans="1:8" x14ac:dyDescent="0.2">
      <c r="A29" s="1" t="s">
        <v>53</v>
      </c>
      <c r="B29" s="1">
        <v>4</v>
      </c>
      <c r="C29" s="1">
        <v>0</v>
      </c>
      <c r="D29" s="1">
        <v>0</v>
      </c>
      <c r="E29" s="1">
        <v>4</v>
      </c>
      <c r="F29" s="1">
        <v>0</v>
      </c>
      <c r="G29" s="1">
        <v>0</v>
      </c>
      <c r="H29" s="1">
        <v>0</v>
      </c>
    </row>
    <row r="30" spans="1:8" x14ac:dyDescent="0.2">
      <c r="A30" s="1" t="s">
        <v>54</v>
      </c>
      <c r="B30" s="1">
        <v>3</v>
      </c>
      <c r="C30" s="1">
        <v>1</v>
      </c>
      <c r="D30" s="1">
        <v>0</v>
      </c>
      <c r="E30" s="1">
        <v>2</v>
      </c>
      <c r="F30" s="1">
        <v>0</v>
      </c>
      <c r="G30" s="1">
        <v>0</v>
      </c>
      <c r="H30" s="1">
        <v>0</v>
      </c>
    </row>
    <row r="31" spans="1:8" x14ac:dyDescent="0.2">
      <c r="A31" s="1" t="s">
        <v>55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</row>
    <row r="32" spans="1:8" x14ac:dyDescent="0.2">
      <c r="A32" s="1" t="s">
        <v>56</v>
      </c>
      <c r="B32" s="1">
        <v>18</v>
      </c>
      <c r="C32" s="1">
        <v>0</v>
      </c>
      <c r="D32" s="1">
        <v>14</v>
      </c>
      <c r="E32" s="1">
        <v>4</v>
      </c>
      <c r="F32" s="1">
        <v>0</v>
      </c>
      <c r="G32" s="1">
        <v>0</v>
      </c>
      <c r="H32" s="1">
        <v>0</v>
      </c>
    </row>
    <row r="33" spans="1:8" x14ac:dyDescent="0.2">
      <c r="A33" s="1" t="s">
        <v>57</v>
      </c>
      <c r="B33" s="1">
        <v>10</v>
      </c>
      <c r="C33" s="1">
        <v>0</v>
      </c>
      <c r="D33" s="1">
        <v>10</v>
      </c>
      <c r="E33" s="1">
        <v>0</v>
      </c>
      <c r="F33" s="1">
        <v>0</v>
      </c>
      <c r="G33" s="1">
        <v>0</v>
      </c>
      <c r="H33" s="1">
        <v>0</v>
      </c>
    </row>
    <row r="34" spans="1:8" x14ac:dyDescent="0.2">
      <c r="A34" s="1" t="s">
        <v>58</v>
      </c>
      <c r="B34" s="1">
        <v>48</v>
      </c>
      <c r="C34" s="1">
        <v>1</v>
      </c>
      <c r="D34" s="1">
        <v>43</v>
      </c>
      <c r="E34" s="1">
        <v>2</v>
      </c>
      <c r="F34" s="1">
        <v>2</v>
      </c>
      <c r="G34" s="1">
        <v>0</v>
      </c>
      <c r="H34" s="1">
        <v>0</v>
      </c>
    </row>
    <row r="35" spans="1:8" x14ac:dyDescent="0.2">
      <c r="A35" s="1" t="s">
        <v>59</v>
      </c>
      <c r="B35" s="1">
        <v>4</v>
      </c>
      <c r="C35" s="1">
        <v>0</v>
      </c>
      <c r="D35" s="1">
        <v>2</v>
      </c>
      <c r="E35" s="1">
        <v>2</v>
      </c>
      <c r="F35" s="1">
        <v>0</v>
      </c>
      <c r="G35" s="1">
        <v>0</v>
      </c>
      <c r="H35" s="1">
        <v>0</v>
      </c>
    </row>
    <row r="36" spans="1:8" x14ac:dyDescent="0.2">
      <c r="A36" s="1" t="s">
        <v>60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</row>
    <row r="37" spans="1:8" x14ac:dyDescent="0.2">
      <c r="A37" s="1" t="s">
        <v>61</v>
      </c>
      <c r="B37" s="1">
        <v>96</v>
      </c>
      <c r="C37" s="1">
        <v>10</v>
      </c>
      <c r="D37" s="1">
        <v>67</v>
      </c>
      <c r="E37" s="1">
        <v>4</v>
      </c>
      <c r="F37" s="1">
        <v>15</v>
      </c>
      <c r="G37" s="1">
        <v>0</v>
      </c>
      <c r="H37" s="1">
        <v>0</v>
      </c>
    </row>
    <row r="38" spans="1:8" x14ac:dyDescent="0.2">
      <c r="A38" s="1" t="s">
        <v>62</v>
      </c>
      <c r="B38" s="1">
        <v>222</v>
      </c>
      <c r="C38" s="1">
        <v>44</v>
      </c>
      <c r="D38" s="1">
        <v>86</v>
      </c>
      <c r="E38" s="1">
        <v>28</v>
      </c>
      <c r="F38" s="1">
        <v>64</v>
      </c>
      <c r="G38" s="1">
        <v>0</v>
      </c>
      <c r="H38" s="1">
        <v>0</v>
      </c>
    </row>
    <row r="39" spans="1:8" x14ac:dyDescent="0.2">
      <c r="A39" s="1" t="s">
        <v>15</v>
      </c>
    </row>
    <row r="40" spans="1:8" x14ac:dyDescent="0.2">
      <c r="A40" s="1" t="s">
        <v>1</v>
      </c>
      <c r="B40" s="1">
        <v>127640</v>
      </c>
      <c r="C40" s="1">
        <v>24338</v>
      </c>
      <c r="D40" s="1">
        <v>32480</v>
      </c>
      <c r="E40" s="1">
        <v>55040</v>
      </c>
      <c r="F40" s="1">
        <v>15782</v>
      </c>
      <c r="G40" s="1">
        <v>0</v>
      </c>
      <c r="H40" s="1">
        <v>0</v>
      </c>
    </row>
    <row r="41" spans="1:8" x14ac:dyDescent="0.2">
      <c r="A41" s="1" t="s">
        <v>63</v>
      </c>
      <c r="B41" s="1">
        <v>52</v>
      </c>
      <c r="C41" s="1">
        <v>8</v>
      </c>
      <c r="D41" s="1">
        <v>38</v>
      </c>
      <c r="E41" s="1">
        <v>3</v>
      </c>
      <c r="F41" s="1">
        <v>3</v>
      </c>
      <c r="G41" s="1">
        <v>0</v>
      </c>
      <c r="H41" s="1">
        <v>0</v>
      </c>
    </row>
    <row r="42" spans="1:8" x14ac:dyDescent="0.2">
      <c r="A42" s="1" t="s">
        <v>64</v>
      </c>
      <c r="B42" s="1">
        <v>76</v>
      </c>
      <c r="C42" s="1">
        <v>2</v>
      </c>
      <c r="D42" s="1">
        <v>70</v>
      </c>
      <c r="E42" s="1">
        <v>3</v>
      </c>
      <c r="F42" s="1">
        <v>1</v>
      </c>
      <c r="G42" s="1">
        <v>0</v>
      </c>
      <c r="H42" s="1">
        <v>0</v>
      </c>
    </row>
    <row r="43" spans="1:8" x14ac:dyDescent="0.2">
      <c r="A43" s="1" t="s">
        <v>65</v>
      </c>
      <c r="B43" s="1">
        <v>143</v>
      </c>
      <c r="C43" s="1">
        <v>14</v>
      </c>
      <c r="D43" s="1">
        <v>108</v>
      </c>
      <c r="E43" s="1">
        <v>12</v>
      </c>
      <c r="F43" s="1">
        <v>9</v>
      </c>
      <c r="G43" s="1">
        <v>0</v>
      </c>
      <c r="H43" s="1">
        <v>0</v>
      </c>
    </row>
    <row r="44" spans="1:8" x14ac:dyDescent="0.2">
      <c r="A44" s="1" t="s">
        <v>66</v>
      </c>
      <c r="B44" s="1">
        <v>314</v>
      </c>
      <c r="C44" s="1">
        <v>14</v>
      </c>
      <c r="D44" s="1">
        <v>248</v>
      </c>
      <c r="E44" s="1">
        <v>46</v>
      </c>
      <c r="F44" s="1">
        <v>6</v>
      </c>
      <c r="G44" s="1">
        <v>0</v>
      </c>
      <c r="H44" s="1">
        <v>0</v>
      </c>
    </row>
    <row r="45" spans="1:8" x14ac:dyDescent="0.2">
      <c r="A45" s="1" t="s">
        <v>67</v>
      </c>
      <c r="B45" s="1">
        <v>88</v>
      </c>
      <c r="C45" s="1">
        <v>2</v>
      </c>
      <c r="D45" s="1">
        <v>66</v>
      </c>
      <c r="E45" s="1">
        <v>19</v>
      </c>
      <c r="F45" s="1">
        <v>1</v>
      </c>
      <c r="G45" s="1">
        <v>0</v>
      </c>
      <c r="H45" s="1">
        <v>0</v>
      </c>
    </row>
    <row r="46" spans="1:8" x14ac:dyDescent="0.2">
      <c r="A46" s="1" t="s">
        <v>68</v>
      </c>
      <c r="B46" s="1">
        <v>76</v>
      </c>
      <c r="C46" s="1">
        <v>9</v>
      </c>
      <c r="D46" s="1">
        <v>59</v>
      </c>
      <c r="E46" s="1">
        <v>8</v>
      </c>
      <c r="F46" s="1">
        <v>0</v>
      </c>
      <c r="G46" s="1">
        <v>0</v>
      </c>
      <c r="H46" s="1">
        <v>0</v>
      </c>
    </row>
    <row r="47" spans="1:8" x14ac:dyDescent="0.2">
      <c r="A47" s="1" t="s">
        <v>69</v>
      </c>
      <c r="B47" s="1">
        <v>105</v>
      </c>
      <c r="C47" s="1">
        <v>4</v>
      </c>
      <c r="D47" s="1">
        <v>61</v>
      </c>
      <c r="E47" s="1">
        <v>35</v>
      </c>
      <c r="F47" s="1">
        <v>5</v>
      </c>
      <c r="G47" s="1">
        <v>0</v>
      </c>
      <c r="H47" s="1">
        <v>0</v>
      </c>
    </row>
    <row r="48" spans="1:8" x14ac:dyDescent="0.2">
      <c r="A48" s="1" t="s">
        <v>70</v>
      </c>
      <c r="B48" s="1">
        <v>51</v>
      </c>
      <c r="C48" s="1">
        <v>0</v>
      </c>
      <c r="D48" s="1">
        <v>34</v>
      </c>
      <c r="E48" s="1">
        <v>13</v>
      </c>
      <c r="F48" s="1">
        <v>4</v>
      </c>
      <c r="G48" s="1">
        <v>0</v>
      </c>
      <c r="H48" s="1">
        <v>0</v>
      </c>
    </row>
    <row r="49" spans="1:8" x14ac:dyDescent="0.2">
      <c r="A49" s="1" t="s">
        <v>71</v>
      </c>
      <c r="B49" s="1">
        <v>165</v>
      </c>
      <c r="C49" s="1">
        <v>4</v>
      </c>
      <c r="D49" s="1">
        <v>112</v>
      </c>
      <c r="E49" s="1">
        <v>44</v>
      </c>
      <c r="F49" s="1">
        <v>5</v>
      </c>
      <c r="G49" s="1">
        <v>0</v>
      </c>
      <c r="H49" s="1">
        <v>0</v>
      </c>
    </row>
    <row r="50" spans="1:8" x14ac:dyDescent="0.2">
      <c r="A50" s="1" t="s">
        <v>72</v>
      </c>
      <c r="B50" s="1">
        <v>100</v>
      </c>
      <c r="C50" s="1">
        <v>4</v>
      </c>
      <c r="D50" s="1">
        <v>70</v>
      </c>
      <c r="E50" s="1">
        <v>22</v>
      </c>
      <c r="F50" s="1">
        <v>4</v>
      </c>
      <c r="G50" s="1">
        <v>0</v>
      </c>
      <c r="H50" s="1">
        <v>0</v>
      </c>
    </row>
    <row r="51" spans="1:8" x14ac:dyDescent="0.2">
      <c r="A51" s="1" t="s">
        <v>73</v>
      </c>
      <c r="B51" s="1">
        <v>267</v>
      </c>
      <c r="C51" s="1">
        <v>21</v>
      </c>
      <c r="D51" s="1">
        <v>191</v>
      </c>
      <c r="E51" s="1">
        <v>39</v>
      </c>
      <c r="F51" s="1">
        <v>16</v>
      </c>
      <c r="G51" s="1">
        <v>0</v>
      </c>
      <c r="H51" s="1">
        <v>0</v>
      </c>
    </row>
    <row r="52" spans="1:8" x14ac:dyDescent="0.2">
      <c r="A52" s="1" t="s">
        <v>74</v>
      </c>
      <c r="B52" s="1">
        <v>629</v>
      </c>
      <c r="C52" s="1">
        <v>105</v>
      </c>
      <c r="D52" s="1">
        <v>409</v>
      </c>
      <c r="E52" s="1">
        <v>108</v>
      </c>
      <c r="F52" s="1">
        <v>7</v>
      </c>
      <c r="G52" s="1">
        <v>0</v>
      </c>
      <c r="H52" s="1">
        <v>0</v>
      </c>
    </row>
    <row r="53" spans="1:8" x14ac:dyDescent="0.2">
      <c r="A53" s="1" t="s">
        <v>75</v>
      </c>
      <c r="B53" s="1">
        <v>776</v>
      </c>
      <c r="C53" s="1">
        <v>154</v>
      </c>
      <c r="D53" s="1">
        <v>424</v>
      </c>
      <c r="E53" s="1">
        <v>156</v>
      </c>
      <c r="F53" s="1">
        <v>42</v>
      </c>
      <c r="G53" s="1">
        <v>0</v>
      </c>
      <c r="H53" s="1">
        <v>0</v>
      </c>
    </row>
    <row r="54" spans="1:8" x14ac:dyDescent="0.2">
      <c r="A54" s="1" t="s">
        <v>0</v>
      </c>
      <c r="B54" s="1">
        <v>121909</v>
      </c>
      <c r="C54" s="1">
        <v>23827</v>
      </c>
      <c r="D54" s="1">
        <v>28622</v>
      </c>
      <c r="E54" s="1">
        <v>53893</v>
      </c>
      <c r="F54" s="1">
        <v>15567</v>
      </c>
      <c r="G54" s="1">
        <v>0</v>
      </c>
      <c r="H54" s="1">
        <v>0</v>
      </c>
    </row>
    <row r="55" spans="1:8" x14ac:dyDescent="0.2">
      <c r="A55" s="1" t="s">
        <v>76</v>
      </c>
      <c r="B55" s="1">
        <v>1145</v>
      </c>
      <c r="C55" s="1">
        <v>40</v>
      </c>
      <c r="D55" s="1">
        <v>988</v>
      </c>
      <c r="E55" s="1">
        <v>100</v>
      </c>
      <c r="F55" s="1">
        <v>17</v>
      </c>
      <c r="G55" s="1">
        <v>0</v>
      </c>
      <c r="H55" s="1">
        <v>0</v>
      </c>
    </row>
    <row r="56" spans="1:8" x14ac:dyDescent="0.2">
      <c r="A56" s="1" t="s">
        <v>77</v>
      </c>
      <c r="B56" s="1">
        <v>260</v>
      </c>
      <c r="C56" s="1">
        <v>17</v>
      </c>
      <c r="D56" s="1">
        <v>174</v>
      </c>
      <c r="E56" s="1">
        <v>64</v>
      </c>
      <c r="F56" s="1">
        <v>5</v>
      </c>
      <c r="G56" s="1">
        <v>0</v>
      </c>
      <c r="H56" s="1">
        <v>0</v>
      </c>
    </row>
    <row r="57" spans="1:8" x14ac:dyDescent="0.2">
      <c r="A57" s="1" t="s">
        <v>78</v>
      </c>
      <c r="B57" s="1">
        <v>192</v>
      </c>
      <c r="C57" s="1">
        <v>23</v>
      </c>
      <c r="D57" s="1">
        <v>102</v>
      </c>
      <c r="E57" s="1">
        <v>64</v>
      </c>
      <c r="F57" s="1">
        <v>3</v>
      </c>
      <c r="G57" s="1">
        <v>0</v>
      </c>
      <c r="H57" s="1">
        <v>0</v>
      </c>
    </row>
    <row r="58" spans="1:8" x14ac:dyDescent="0.2">
      <c r="A58" s="1" t="s">
        <v>79</v>
      </c>
      <c r="B58" s="1">
        <v>475</v>
      </c>
      <c r="C58" s="1">
        <v>30</v>
      </c>
      <c r="D58" s="1">
        <v>276</v>
      </c>
      <c r="E58" s="1">
        <v>153</v>
      </c>
      <c r="F58" s="1">
        <v>16</v>
      </c>
      <c r="G58" s="1">
        <v>0</v>
      </c>
      <c r="H58" s="1">
        <v>0</v>
      </c>
    </row>
    <row r="59" spans="1:8" x14ac:dyDescent="0.2">
      <c r="A59" s="1" t="s">
        <v>80</v>
      </c>
      <c r="B59" s="1">
        <v>199</v>
      </c>
      <c r="C59" s="1">
        <v>12</v>
      </c>
      <c r="D59" s="1">
        <v>91</v>
      </c>
      <c r="E59" s="1">
        <v>88</v>
      </c>
      <c r="F59" s="1">
        <v>8</v>
      </c>
      <c r="G59" s="1">
        <v>0</v>
      </c>
      <c r="H59" s="1">
        <v>0</v>
      </c>
    </row>
    <row r="60" spans="1:8" x14ac:dyDescent="0.2">
      <c r="A60" s="1" t="s">
        <v>81</v>
      </c>
      <c r="B60" s="1">
        <v>268</v>
      </c>
      <c r="C60" s="1">
        <v>12</v>
      </c>
      <c r="D60" s="1">
        <v>126</v>
      </c>
      <c r="E60" s="1">
        <v>125</v>
      </c>
      <c r="F60" s="1">
        <v>5</v>
      </c>
      <c r="G60" s="1">
        <v>0</v>
      </c>
      <c r="H60" s="1">
        <v>0</v>
      </c>
    </row>
    <row r="61" spans="1:8" x14ac:dyDescent="0.2">
      <c r="A61" s="1" t="s">
        <v>82</v>
      </c>
      <c r="B61" s="1">
        <v>350</v>
      </c>
      <c r="C61" s="1">
        <v>36</v>
      </c>
      <c r="D61" s="1">
        <v>211</v>
      </c>
      <c r="E61" s="1">
        <v>45</v>
      </c>
      <c r="F61" s="1">
        <v>58</v>
      </c>
      <c r="G61" s="1">
        <v>0</v>
      </c>
      <c r="H61" s="1">
        <v>0</v>
      </c>
    </row>
    <row r="62" spans="1:8" x14ac:dyDescent="0.2">
      <c r="A62" s="1" t="s">
        <v>50</v>
      </c>
      <c r="B62" s="1">
        <v>87</v>
      </c>
      <c r="C62" s="1">
        <v>5</v>
      </c>
      <c r="D62" s="1">
        <v>59</v>
      </c>
      <c r="E62" s="1">
        <v>9</v>
      </c>
      <c r="F62" s="1">
        <v>14</v>
      </c>
      <c r="G62" s="1">
        <v>0</v>
      </c>
      <c r="H62" s="1">
        <v>0</v>
      </c>
    </row>
    <row r="63" spans="1:8" x14ac:dyDescent="0.2">
      <c r="A63" s="1" t="s">
        <v>51</v>
      </c>
      <c r="B63" s="1">
        <v>21</v>
      </c>
      <c r="C63" s="1">
        <v>0</v>
      </c>
      <c r="D63" s="1">
        <v>11</v>
      </c>
      <c r="E63" s="1">
        <v>8</v>
      </c>
      <c r="F63" s="1">
        <v>2</v>
      </c>
      <c r="G63" s="1">
        <v>0</v>
      </c>
      <c r="H63" s="1">
        <v>0</v>
      </c>
    </row>
    <row r="64" spans="1:8" x14ac:dyDescent="0.2">
      <c r="A64" s="1" t="s">
        <v>52</v>
      </c>
      <c r="B64" s="1">
        <v>2</v>
      </c>
      <c r="C64" s="1">
        <v>0</v>
      </c>
      <c r="D64" s="1">
        <v>1</v>
      </c>
      <c r="E64" s="1">
        <v>0</v>
      </c>
      <c r="F64" s="1">
        <v>1</v>
      </c>
      <c r="G64" s="1">
        <v>0</v>
      </c>
      <c r="H64" s="1">
        <v>0</v>
      </c>
    </row>
    <row r="65" spans="1:8" x14ac:dyDescent="0.2">
      <c r="A65" s="1" t="s">
        <v>53</v>
      </c>
      <c r="B65" s="1">
        <v>4</v>
      </c>
      <c r="C65" s="1">
        <v>0</v>
      </c>
      <c r="D65" s="1">
        <v>0</v>
      </c>
      <c r="E65" s="1">
        <v>4</v>
      </c>
      <c r="F65" s="1">
        <v>0</v>
      </c>
      <c r="G65" s="1">
        <v>0</v>
      </c>
      <c r="H65" s="1">
        <v>0</v>
      </c>
    </row>
    <row r="66" spans="1:8" x14ac:dyDescent="0.2">
      <c r="A66" s="1" t="s">
        <v>54</v>
      </c>
      <c r="B66" s="1">
        <v>2</v>
      </c>
      <c r="C66" s="1">
        <v>0</v>
      </c>
      <c r="D66" s="1">
        <v>0</v>
      </c>
      <c r="E66" s="1">
        <v>2</v>
      </c>
      <c r="F66" s="1">
        <v>0</v>
      </c>
      <c r="G66" s="1">
        <v>0</v>
      </c>
      <c r="H66" s="1">
        <v>0</v>
      </c>
    </row>
    <row r="67" spans="1:8" x14ac:dyDescent="0.2">
      <c r="A67" s="1" t="s">
        <v>55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</row>
    <row r="68" spans="1:8" x14ac:dyDescent="0.2">
      <c r="A68" s="1" t="s">
        <v>56</v>
      </c>
      <c r="B68" s="1">
        <v>7</v>
      </c>
      <c r="C68" s="1">
        <v>0</v>
      </c>
      <c r="D68" s="1">
        <v>5</v>
      </c>
      <c r="E68" s="1">
        <v>2</v>
      </c>
      <c r="F68" s="1">
        <v>0</v>
      </c>
      <c r="G68" s="1">
        <v>0</v>
      </c>
      <c r="H68" s="1">
        <v>0</v>
      </c>
    </row>
    <row r="69" spans="1:8" x14ac:dyDescent="0.2">
      <c r="A69" s="1" t="s">
        <v>57</v>
      </c>
      <c r="B69" s="1">
        <v>6</v>
      </c>
      <c r="C69" s="1">
        <v>0</v>
      </c>
      <c r="D69" s="1">
        <v>6</v>
      </c>
      <c r="E69" s="1">
        <v>0</v>
      </c>
      <c r="F69" s="1">
        <v>0</v>
      </c>
      <c r="G69" s="1">
        <v>0</v>
      </c>
      <c r="H69" s="1">
        <v>0</v>
      </c>
    </row>
    <row r="70" spans="1:8" x14ac:dyDescent="0.2">
      <c r="A70" s="1" t="s">
        <v>58</v>
      </c>
      <c r="B70" s="1">
        <v>31</v>
      </c>
      <c r="C70" s="1">
        <v>1</v>
      </c>
      <c r="D70" s="1">
        <v>27</v>
      </c>
      <c r="E70" s="1">
        <v>2</v>
      </c>
      <c r="F70" s="1">
        <v>1</v>
      </c>
      <c r="G70" s="1">
        <v>0</v>
      </c>
      <c r="H70" s="1">
        <v>0</v>
      </c>
    </row>
    <row r="71" spans="1:8" x14ac:dyDescent="0.2">
      <c r="A71" s="1" t="s">
        <v>59</v>
      </c>
      <c r="B71" s="1">
        <v>4</v>
      </c>
      <c r="C71" s="1">
        <v>0</v>
      </c>
      <c r="D71" s="1">
        <v>2</v>
      </c>
      <c r="E71" s="1">
        <v>2</v>
      </c>
      <c r="F71" s="1">
        <v>0</v>
      </c>
      <c r="G71" s="1">
        <v>0</v>
      </c>
      <c r="H71" s="1">
        <v>0</v>
      </c>
    </row>
    <row r="72" spans="1:8" x14ac:dyDescent="0.2">
      <c r="A72" s="1" t="s">
        <v>60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</row>
    <row r="73" spans="1:8" x14ac:dyDescent="0.2">
      <c r="A73" s="1" t="s">
        <v>61</v>
      </c>
      <c r="B73" s="1">
        <v>53</v>
      </c>
      <c r="C73" s="1">
        <v>4</v>
      </c>
      <c r="D73" s="1">
        <v>41</v>
      </c>
      <c r="E73" s="1">
        <v>2</v>
      </c>
      <c r="F73" s="1">
        <v>6</v>
      </c>
      <c r="G73" s="1">
        <v>0</v>
      </c>
      <c r="H73" s="1">
        <v>0</v>
      </c>
    </row>
    <row r="74" spans="1:8" x14ac:dyDescent="0.2">
      <c r="A74" s="1" t="s">
        <v>62</v>
      </c>
      <c r="B74" s="1">
        <v>130</v>
      </c>
      <c r="C74" s="1">
        <v>24</v>
      </c>
      <c r="D74" s="1">
        <v>58</v>
      </c>
      <c r="E74" s="1">
        <v>14</v>
      </c>
      <c r="F74" s="1">
        <v>34</v>
      </c>
      <c r="G74" s="1">
        <v>0</v>
      </c>
      <c r="H74" s="1">
        <v>0</v>
      </c>
    </row>
    <row r="75" spans="1:8" x14ac:dyDescent="0.2">
      <c r="A75" s="1" t="s">
        <v>16</v>
      </c>
    </row>
    <row r="76" spans="1:8" x14ac:dyDescent="0.2">
      <c r="A76" s="1" t="s">
        <v>1</v>
      </c>
      <c r="B76" s="1">
        <v>126731</v>
      </c>
      <c r="C76" s="1">
        <v>24116</v>
      </c>
      <c r="D76" s="1">
        <v>30726</v>
      </c>
      <c r="E76" s="1">
        <v>56335</v>
      </c>
      <c r="F76" s="1">
        <v>15554</v>
      </c>
      <c r="G76" s="1">
        <v>0</v>
      </c>
      <c r="H76" s="1">
        <v>0</v>
      </c>
    </row>
    <row r="77" spans="1:8" x14ac:dyDescent="0.2">
      <c r="A77" s="1" t="s">
        <v>63</v>
      </c>
      <c r="B77" s="1">
        <v>35</v>
      </c>
      <c r="C77" s="1">
        <v>5</v>
      </c>
      <c r="D77" s="1">
        <v>24</v>
      </c>
      <c r="E77" s="1">
        <v>4</v>
      </c>
      <c r="F77" s="1">
        <v>2</v>
      </c>
      <c r="G77" s="1">
        <v>0</v>
      </c>
      <c r="H77" s="1">
        <v>0</v>
      </c>
    </row>
    <row r="78" spans="1:8" x14ac:dyDescent="0.2">
      <c r="A78" s="1" t="s">
        <v>64</v>
      </c>
      <c r="B78" s="1">
        <v>46</v>
      </c>
      <c r="C78" s="1">
        <v>0</v>
      </c>
      <c r="D78" s="1">
        <v>36</v>
      </c>
      <c r="E78" s="1">
        <v>10</v>
      </c>
      <c r="F78" s="1">
        <v>0</v>
      </c>
      <c r="G78" s="1">
        <v>0</v>
      </c>
      <c r="H78" s="1">
        <v>0</v>
      </c>
    </row>
    <row r="79" spans="1:8" x14ac:dyDescent="0.2">
      <c r="A79" s="1" t="s">
        <v>65</v>
      </c>
      <c r="B79" s="1">
        <v>114</v>
      </c>
      <c r="C79" s="1">
        <v>10</v>
      </c>
      <c r="D79" s="1">
        <v>88</v>
      </c>
      <c r="E79" s="1">
        <v>14</v>
      </c>
      <c r="F79" s="1">
        <v>2</v>
      </c>
      <c r="G79" s="1">
        <v>0</v>
      </c>
      <c r="H79" s="1">
        <v>0</v>
      </c>
    </row>
    <row r="80" spans="1:8" x14ac:dyDescent="0.2">
      <c r="A80" s="1" t="s">
        <v>66</v>
      </c>
      <c r="B80" s="1">
        <v>300</v>
      </c>
      <c r="C80" s="1">
        <v>7</v>
      </c>
      <c r="D80" s="1">
        <v>244</v>
      </c>
      <c r="E80" s="1">
        <v>45</v>
      </c>
      <c r="F80" s="1">
        <v>4</v>
      </c>
      <c r="G80" s="1">
        <v>0</v>
      </c>
      <c r="H80" s="1">
        <v>0</v>
      </c>
    </row>
    <row r="81" spans="1:8" x14ac:dyDescent="0.2">
      <c r="A81" s="1" t="s">
        <v>67</v>
      </c>
      <c r="B81" s="1">
        <v>60</v>
      </c>
      <c r="C81" s="1">
        <v>2</v>
      </c>
      <c r="D81" s="1">
        <v>44</v>
      </c>
      <c r="E81" s="1">
        <v>13</v>
      </c>
      <c r="F81" s="1">
        <v>1</v>
      </c>
      <c r="G81" s="1">
        <v>0</v>
      </c>
      <c r="H81" s="1">
        <v>0</v>
      </c>
    </row>
    <row r="82" spans="1:8" x14ac:dyDescent="0.2">
      <c r="A82" s="1" t="s">
        <v>68</v>
      </c>
      <c r="B82" s="1">
        <v>79</v>
      </c>
      <c r="C82" s="1">
        <v>10</v>
      </c>
      <c r="D82" s="1">
        <v>53</v>
      </c>
      <c r="E82" s="1">
        <v>16</v>
      </c>
      <c r="F82" s="1">
        <v>0</v>
      </c>
      <c r="G82" s="1">
        <v>0</v>
      </c>
      <c r="H82" s="1">
        <v>0</v>
      </c>
    </row>
    <row r="83" spans="1:8" x14ac:dyDescent="0.2">
      <c r="A83" s="1" t="s">
        <v>69</v>
      </c>
      <c r="B83" s="1">
        <v>70</v>
      </c>
      <c r="C83" s="1">
        <v>6</v>
      </c>
      <c r="D83" s="1">
        <v>44</v>
      </c>
      <c r="E83" s="1">
        <v>18</v>
      </c>
      <c r="F83" s="1">
        <v>2</v>
      </c>
      <c r="G83" s="1">
        <v>0</v>
      </c>
      <c r="H83" s="1">
        <v>0</v>
      </c>
    </row>
    <row r="84" spans="1:8" x14ac:dyDescent="0.2">
      <c r="A84" s="1" t="s">
        <v>70</v>
      </c>
      <c r="B84" s="1">
        <v>32</v>
      </c>
      <c r="C84" s="1">
        <v>2</v>
      </c>
      <c r="D84" s="1">
        <v>20</v>
      </c>
      <c r="E84" s="1">
        <v>5</v>
      </c>
      <c r="F84" s="1">
        <v>5</v>
      </c>
      <c r="G84" s="1">
        <v>0</v>
      </c>
      <c r="H84" s="1">
        <v>0</v>
      </c>
    </row>
    <row r="85" spans="1:8" x14ac:dyDescent="0.2">
      <c r="A85" s="1" t="s">
        <v>71</v>
      </c>
      <c r="B85" s="1">
        <v>138</v>
      </c>
      <c r="C85" s="1">
        <v>11</v>
      </c>
      <c r="D85" s="1">
        <v>85</v>
      </c>
      <c r="E85" s="1">
        <v>36</v>
      </c>
      <c r="F85" s="1">
        <v>6</v>
      </c>
      <c r="G85" s="1">
        <v>0</v>
      </c>
      <c r="H85" s="1">
        <v>0</v>
      </c>
    </row>
    <row r="86" spans="1:8" x14ac:dyDescent="0.2">
      <c r="A86" s="1" t="s">
        <v>72</v>
      </c>
      <c r="B86" s="1">
        <v>98</v>
      </c>
      <c r="C86" s="1">
        <v>8</v>
      </c>
      <c r="D86" s="1">
        <v>57</v>
      </c>
      <c r="E86" s="1">
        <v>29</v>
      </c>
      <c r="F86" s="1">
        <v>4</v>
      </c>
      <c r="G86" s="1">
        <v>0</v>
      </c>
      <c r="H86" s="1">
        <v>0</v>
      </c>
    </row>
    <row r="87" spans="1:8" x14ac:dyDescent="0.2">
      <c r="A87" s="1" t="s">
        <v>73</v>
      </c>
      <c r="B87" s="1">
        <v>210</v>
      </c>
      <c r="C87" s="1">
        <v>22</v>
      </c>
      <c r="D87" s="1">
        <v>142</v>
      </c>
      <c r="E87" s="1">
        <v>32</v>
      </c>
      <c r="F87" s="1">
        <v>14</v>
      </c>
      <c r="G87" s="1">
        <v>0</v>
      </c>
      <c r="H87" s="1">
        <v>0</v>
      </c>
    </row>
    <row r="88" spans="1:8" x14ac:dyDescent="0.2">
      <c r="A88" s="1" t="s">
        <v>74</v>
      </c>
      <c r="B88" s="1">
        <v>563</v>
      </c>
      <c r="C88" s="1">
        <v>105</v>
      </c>
      <c r="D88" s="1">
        <v>351</v>
      </c>
      <c r="E88" s="1">
        <v>102</v>
      </c>
      <c r="F88" s="1">
        <v>5</v>
      </c>
      <c r="G88" s="1">
        <v>0</v>
      </c>
      <c r="H88" s="1">
        <v>0</v>
      </c>
    </row>
    <row r="89" spans="1:8" x14ac:dyDescent="0.2">
      <c r="A89" s="1" t="s">
        <v>75</v>
      </c>
      <c r="B89" s="1">
        <v>677</v>
      </c>
      <c r="C89" s="1">
        <v>191</v>
      </c>
      <c r="D89" s="1">
        <v>349</v>
      </c>
      <c r="E89" s="1">
        <v>121</v>
      </c>
      <c r="F89" s="1">
        <v>16</v>
      </c>
      <c r="G89" s="1">
        <v>0</v>
      </c>
      <c r="H89" s="1">
        <v>0</v>
      </c>
    </row>
    <row r="90" spans="1:8" x14ac:dyDescent="0.2">
      <c r="A90" s="1" t="s">
        <v>0</v>
      </c>
      <c r="B90" s="1">
        <v>121915</v>
      </c>
      <c r="C90" s="1">
        <v>23570</v>
      </c>
      <c r="D90" s="1">
        <v>27737</v>
      </c>
      <c r="E90" s="1">
        <v>55211</v>
      </c>
      <c r="F90" s="1">
        <v>15397</v>
      </c>
      <c r="G90" s="1">
        <v>0</v>
      </c>
      <c r="H90" s="1">
        <v>0</v>
      </c>
    </row>
    <row r="91" spans="1:8" x14ac:dyDescent="0.2">
      <c r="A91" s="1" t="s">
        <v>76</v>
      </c>
      <c r="B91" s="1">
        <v>750</v>
      </c>
      <c r="C91" s="1">
        <v>35</v>
      </c>
      <c r="D91" s="1">
        <v>590</v>
      </c>
      <c r="E91" s="1">
        <v>108</v>
      </c>
      <c r="F91" s="1">
        <v>17</v>
      </c>
      <c r="G91" s="1">
        <v>0</v>
      </c>
      <c r="H91" s="1">
        <v>0</v>
      </c>
    </row>
    <row r="92" spans="1:8" x14ac:dyDescent="0.2">
      <c r="A92" s="1" t="s">
        <v>77</v>
      </c>
      <c r="B92" s="1">
        <v>281</v>
      </c>
      <c r="C92" s="1">
        <v>18</v>
      </c>
      <c r="D92" s="1">
        <v>185</v>
      </c>
      <c r="E92" s="1">
        <v>73</v>
      </c>
      <c r="F92" s="1">
        <v>5</v>
      </c>
      <c r="G92" s="1">
        <v>0</v>
      </c>
      <c r="H92" s="1">
        <v>0</v>
      </c>
    </row>
    <row r="93" spans="1:8" x14ac:dyDescent="0.2">
      <c r="A93" s="1" t="s">
        <v>78</v>
      </c>
      <c r="B93" s="1">
        <v>238</v>
      </c>
      <c r="C93" s="1">
        <v>24</v>
      </c>
      <c r="D93" s="1">
        <v>128</v>
      </c>
      <c r="E93" s="1">
        <v>83</v>
      </c>
      <c r="F93" s="1">
        <v>3</v>
      </c>
      <c r="G93" s="1">
        <v>0</v>
      </c>
      <c r="H93" s="1">
        <v>0</v>
      </c>
    </row>
    <row r="94" spans="1:8" x14ac:dyDescent="0.2">
      <c r="A94" s="1" t="s">
        <v>79</v>
      </c>
      <c r="B94" s="1">
        <v>434</v>
      </c>
      <c r="C94" s="1">
        <v>31</v>
      </c>
      <c r="D94" s="1">
        <v>237</v>
      </c>
      <c r="E94" s="1">
        <v>159</v>
      </c>
      <c r="F94" s="1">
        <v>7</v>
      </c>
      <c r="G94" s="1">
        <v>0</v>
      </c>
      <c r="H94" s="1">
        <v>0</v>
      </c>
    </row>
    <row r="95" spans="1:8" x14ac:dyDescent="0.2">
      <c r="A95" s="1" t="s">
        <v>80</v>
      </c>
      <c r="B95" s="1">
        <v>193</v>
      </c>
      <c r="C95" s="1">
        <v>16</v>
      </c>
      <c r="D95" s="1">
        <v>81</v>
      </c>
      <c r="E95" s="1">
        <v>87</v>
      </c>
      <c r="F95" s="1">
        <v>9</v>
      </c>
      <c r="G95" s="1">
        <v>0</v>
      </c>
      <c r="H95" s="1">
        <v>0</v>
      </c>
    </row>
    <row r="96" spans="1:8" x14ac:dyDescent="0.2">
      <c r="A96" s="1" t="s">
        <v>81</v>
      </c>
      <c r="B96" s="1">
        <v>264</v>
      </c>
      <c r="C96" s="1">
        <v>14</v>
      </c>
      <c r="D96" s="1">
        <v>111</v>
      </c>
      <c r="E96" s="1">
        <v>136</v>
      </c>
      <c r="F96" s="1">
        <v>3</v>
      </c>
      <c r="G96" s="1">
        <v>0</v>
      </c>
      <c r="H96" s="1">
        <v>0</v>
      </c>
    </row>
    <row r="97" spans="1:8" x14ac:dyDescent="0.2">
      <c r="A97" s="1" t="s">
        <v>82</v>
      </c>
      <c r="B97" s="1">
        <v>234</v>
      </c>
      <c r="C97" s="1">
        <v>29</v>
      </c>
      <c r="D97" s="1">
        <v>120</v>
      </c>
      <c r="E97" s="1">
        <v>33</v>
      </c>
      <c r="F97" s="1">
        <v>52</v>
      </c>
      <c r="G97" s="1">
        <v>0</v>
      </c>
      <c r="H97" s="1">
        <v>0</v>
      </c>
    </row>
    <row r="98" spans="1:8" x14ac:dyDescent="0.2">
      <c r="A98" s="1" t="s">
        <v>50</v>
      </c>
      <c r="B98" s="1">
        <v>45</v>
      </c>
      <c r="C98" s="1">
        <v>2</v>
      </c>
      <c r="D98" s="1">
        <v>25</v>
      </c>
      <c r="E98" s="1">
        <v>9</v>
      </c>
      <c r="F98" s="1">
        <v>9</v>
      </c>
      <c r="G98" s="1">
        <v>0</v>
      </c>
      <c r="H98" s="1">
        <v>0</v>
      </c>
    </row>
    <row r="99" spans="1:8" x14ac:dyDescent="0.2">
      <c r="A99" s="1" t="s">
        <v>51</v>
      </c>
      <c r="B99" s="1">
        <v>18</v>
      </c>
      <c r="C99" s="1">
        <v>0</v>
      </c>
      <c r="D99" s="1">
        <v>9</v>
      </c>
      <c r="E99" s="1">
        <v>6</v>
      </c>
      <c r="F99" s="1">
        <v>3</v>
      </c>
      <c r="G99" s="1">
        <v>0</v>
      </c>
      <c r="H99" s="1">
        <v>0</v>
      </c>
    </row>
    <row r="100" spans="1:8" x14ac:dyDescent="0.2">
      <c r="A100" s="1" t="s">
        <v>52</v>
      </c>
      <c r="B100" s="1">
        <v>1</v>
      </c>
      <c r="C100" s="1">
        <v>0</v>
      </c>
      <c r="D100" s="1">
        <v>1</v>
      </c>
      <c r="E100" s="1">
        <v>0</v>
      </c>
      <c r="F100" s="1">
        <v>0</v>
      </c>
      <c r="G100" s="1">
        <v>0</v>
      </c>
      <c r="H100" s="1">
        <v>0</v>
      </c>
    </row>
    <row r="101" spans="1:8" x14ac:dyDescent="0.2">
      <c r="A101" s="1" t="s">
        <v>53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</row>
    <row r="102" spans="1:8" x14ac:dyDescent="0.2">
      <c r="A102" s="1" t="s">
        <v>54</v>
      </c>
      <c r="B102" s="1">
        <v>1</v>
      </c>
      <c r="C102" s="1">
        <v>1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</row>
    <row r="103" spans="1:8" x14ac:dyDescent="0.2">
      <c r="A103" s="1" t="s">
        <v>55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</row>
    <row r="104" spans="1:8" x14ac:dyDescent="0.2">
      <c r="A104" s="1" t="s">
        <v>56</v>
      </c>
      <c r="B104" s="1">
        <v>11</v>
      </c>
      <c r="C104" s="1">
        <v>0</v>
      </c>
      <c r="D104" s="1">
        <v>9</v>
      </c>
      <c r="E104" s="1">
        <v>2</v>
      </c>
      <c r="F104" s="1">
        <v>0</v>
      </c>
      <c r="G104" s="1">
        <v>0</v>
      </c>
      <c r="H104" s="1">
        <v>0</v>
      </c>
    </row>
    <row r="105" spans="1:8" x14ac:dyDescent="0.2">
      <c r="A105" s="1" t="s">
        <v>57</v>
      </c>
      <c r="B105" s="1">
        <v>4</v>
      </c>
      <c r="C105" s="1">
        <v>0</v>
      </c>
      <c r="D105" s="1">
        <v>4</v>
      </c>
      <c r="E105" s="1">
        <v>0</v>
      </c>
      <c r="F105" s="1">
        <v>0</v>
      </c>
      <c r="G105" s="1">
        <v>0</v>
      </c>
      <c r="H105" s="1">
        <v>0</v>
      </c>
    </row>
    <row r="106" spans="1:8" x14ac:dyDescent="0.2">
      <c r="A106" s="1" t="s">
        <v>58</v>
      </c>
      <c r="B106" s="1">
        <v>17</v>
      </c>
      <c r="C106" s="1">
        <v>0</v>
      </c>
      <c r="D106" s="1">
        <v>16</v>
      </c>
      <c r="E106" s="1">
        <v>0</v>
      </c>
      <c r="F106" s="1">
        <v>1</v>
      </c>
      <c r="G106" s="1">
        <v>0</v>
      </c>
      <c r="H106" s="1">
        <v>0</v>
      </c>
    </row>
    <row r="107" spans="1:8" x14ac:dyDescent="0.2">
      <c r="A107" s="1" t="s">
        <v>59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</row>
    <row r="108" spans="1:8" x14ac:dyDescent="0.2">
      <c r="A108" s="1" t="s">
        <v>60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</row>
    <row r="109" spans="1:8" x14ac:dyDescent="0.2">
      <c r="A109" s="1" t="s">
        <v>61</v>
      </c>
      <c r="B109" s="1">
        <v>43</v>
      </c>
      <c r="C109" s="1">
        <v>6</v>
      </c>
      <c r="D109" s="1">
        <v>26</v>
      </c>
      <c r="E109" s="1">
        <v>2</v>
      </c>
      <c r="F109" s="1">
        <v>9</v>
      </c>
      <c r="G109" s="1">
        <v>0</v>
      </c>
      <c r="H109" s="1">
        <v>0</v>
      </c>
    </row>
    <row r="110" spans="1:8" x14ac:dyDescent="0.2">
      <c r="A110" s="1" t="s">
        <v>62</v>
      </c>
      <c r="B110" s="1">
        <v>92</v>
      </c>
      <c r="C110" s="1">
        <v>20</v>
      </c>
      <c r="D110" s="1">
        <v>28</v>
      </c>
      <c r="E110" s="1">
        <v>14</v>
      </c>
      <c r="F110" s="1">
        <v>30</v>
      </c>
      <c r="G110" s="1">
        <v>0</v>
      </c>
      <c r="H110" s="1">
        <v>0</v>
      </c>
    </row>
    <row r="111" spans="1:8" x14ac:dyDescent="0.2">
      <c r="A111" s="1" t="s">
        <v>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List of Tables</vt:lpstr>
      <vt:lpstr>East Sepik</vt:lpstr>
      <vt:lpstr>Age and Sex</vt:lpstr>
      <vt:lpstr>SMAM</vt:lpstr>
      <vt:lpstr>Mo Vital</vt:lpstr>
      <vt:lpstr>Citizenship</vt:lpstr>
      <vt:lpstr>Cur res</vt:lpstr>
      <vt:lpstr>Res 1989</vt:lpstr>
      <vt:lpstr>Birthplace</vt:lpstr>
      <vt:lpstr>Religion</vt:lpstr>
      <vt:lpstr>Education</vt:lpstr>
      <vt:lpstr>Literacy</vt:lpstr>
      <vt:lpstr>Econ Actv</vt:lpstr>
      <vt:lpstr>Working</vt:lpstr>
      <vt:lpstr>Occupation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1990 PNG East Sepik; </dc:title>
  <dc:subject>1990 PNG East Sepik; </dc:subject>
  <dc:creator>Michael Levin</dc:creator>
  <cp:keywords>1990 PNG East Sepik;1990 PNG;East Sepik Districts</cp:keywords>
  <cp:lastModifiedBy>Brad</cp:lastModifiedBy>
  <dcterms:created xsi:type="dcterms:W3CDTF">2020-10-14T19:48:33Z</dcterms:created>
  <dcterms:modified xsi:type="dcterms:W3CDTF">2020-10-20T00:10:02Z</dcterms:modified>
</cp:coreProperties>
</file>