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1990\html\"/>
    </mc:Choice>
  </mc:AlternateContent>
  <xr:revisionPtr revIDLastSave="0" documentId="8_{5A9C13AF-8E70-420E-8A09-C12CF15648C9}" xr6:coauthVersionLast="45" xr6:coauthVersionMax="45" xr10:uidLastSave="{00000000-0000-0000-0000-000000000000}"/>
  <bookViews>
    <workbookView xWindow="3516" yWindow="3516" windowWidth="18432" windowHeight="9612" xr2:uid="{0FBBE854-8FA6-4112-AC75-398A36940741}"/>
  </bookViews>
  <sheets>
    <sheet name="List of Tables" sheetId="15" r:id="rId1"/>
    <sheet name="Milne Bay" sheetId="1" r:id="rId2"/>
    <sheet name="Age and sex" sheetId="2" r:id="rId3"/>
    <sheet name="SMAM" sheetId="3" r:id="rId4"/>
    <sheet name="Mo Vital" sheetId="4" r:id="rId5"/>
    <sheet name="Citizenship" sheetId="5" r:id="rId6"/>
    <sheet name="Cur res" sheetId="6" r:id="rId7"/>
    <sheet name="Res 1989" sheetId="7" r:id="rId8"/>
    <sheet name="Birthplace" sheetId="8" r:id="rId9"/>
    <sheet name="Religion" sheetId="9" r:id="rId10"/>
    <sheet name="Education" sheetId="10" r:id="rId11"/>
    <sheet name="Literacy" sheetId="11" r:id="rId12"/>
    <sheet name="Econ Actv" sheetId="12" r:id="rId13"/>
    <sheet name="Working" sheetId="13" r:id="rId14"/>
    <sheet name="Occupation" sheetId="14" r:id="rId15"/>
  </sheets>
  <calcPr calcId="191029" refMode="R1C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5" l="1"/>
  <c r="A22" i="15"/>
  <c r="A21" i="15"/>
  <c r="A20" i="15"/>
  <c r="A18" i="15"/>
  <c r="A17" i="15"/>
  <c r="A16" i="15"/>
  <c r="A15" i="15"/>
  <c r="A14" i="15"/>
  <c r="A13" i="15"/>
  <c r="A12" i="15"/>
  <c r="A11" i="15"/>
  <c r="A10" i="15"/>
  <c r="A9" i="15"/>
  <c r="J64" i="3" l="1"/>
  <c r="M56" i="3" s="1"/>
  <c r="J63" i="3"/>
  <c r="I63" i="3"/>
  <c r="H63" i="3"/>
  <c r="J62" i="3"/>
  <c r="M58" i="3" s="1"/>
  <c r="I62" i="3"/>
  <c r="L58" i="3" s="1"/>
  <c r="H62" i="3"/>
  <c r="J61" i="3"/>
  <c r="I61" i="3"/>
  <c r="H61" i="3"/>
  <c r="J60" i="3"/>
  <c r="I60" i="3"/>
  <c r="H60" i="3"/>
  <c r="J59" i="3"/>
  <c r="I59" i="3"/>
  <c r="H59" i="3"/>
  <c r="J58" i="3"/>
  <c r="I58" i="3"/>
  <c r="H58" i="3"/>
  <c r="J57" i="3"/>
  <c r="I57" i="3"/>
  <c r="H57" i="3"/>
  <c r="J56" i="3"/>
  <c r="I56" i="3"/>
  <c r="H56" i="3"/>
  <c r="I54" i="3"/>
  <c r="L46" i="3" s="1"/>
  <c r="J53" i="3"/>
  <c r="I53" i="3"/>
  <c r="H53" i="3"/>
  <c r="K48" i="3" s="1"/>
  <c r="J52" i="3"/>
  <c r="M48" i="3" s="1"/>
  <c r="I52" i="3"/>
  <c r="H52" i="3"/>
  <c r="J51" i="3"/>
  <c r="I51" i="3"/>
  <c r="H51" i="3"/>
  <c r="J50" i="3"/>
  <c r="I50" i="3"/>
  <c r="H50" i="3"/>
  <c r="J49" i="3"/>
  <c r="I49" i="3"/>
  <c r="H49" i="3"/>
  <c r="J48" i="3"/>
  <c r="I48" i="3"/>
  <c r="H48" i="3"/>
  <c r="J47" i="3"/>
  <c r="I47" i="3"/>
  <c r="H47" i="3"/>
  <c r="J46" i="3"/>
  <c r="J54" i="3" s="1"/>
  <c r="M46" i="3" s="1"/>
  <c r="I46" i="3"/>
  <c r="H46" i="3"/>
  <c r="J43" i="3"/>
  <c r="I43" i="3"/>
  <c r="H43" i="3"/>
  <c r="J42" i="3"/>
  <c r="M38" i="3" s="1"/>
  <c r="I42" i="3"/>
  <c r="H42" i="3"/>
  <c r="J41" i="3"/>
  <c r="I41" i="3"/>
  <c r="H41" i="3"/>
  <c r="J40" i="3"/>
  <c r="I40" i="3"/>
  <c r="H40" i="3"/>
  <c r="J39" i="3"/>
  <c r="I39" i="3"/>
  <c r="I44" i="3" s="1"/>
  <c r="L36" i="3" s="1"/>
  <c r="H39" i="3"/>
  <c r="H44" i="3" s="1"/>
  <c r="K36" i="3" s="1"/>
  <c r="J38" i="3"/>
  <c r="I38" i="3"/>
  <c r="H38" i="3"/>
  <c r="J37" i="3"/>
  <c r="I37" i="3"/>
  <c r="H37" i="3"/>
  <c r="J36" i="3"/>
  <c r="J44" i="3" s="1"/>
  <c r="M36" i="3" s="1"/>
  <c r="I36" i="3"/>
  <c r="H36" i="3"/>
  <c r="J33" i="3"/>
  <c r="I33" i="3"/>
  <c r="H33" i="3"/>
  <c r="J32" i="3"/>
  <c r="M28" i="3" s="1"/>
  <c r="I32" i="3"/>
  <c r="H32" i="3"/>
  <c r="J31" i="3"/>
  <c r="I31" i="3"/>
  <c r="H31" i="3"/>
  <c r="J30" i="3"/>
  <c r="I30" i="3"/>
  <c r="H30" i="3"/>
  <c r="J29" i="3"/>
  <c r="I29" i="3"/>
  <c r="I34" i="3" s="1"/>
  <c r="L26" i="3" s="1"/>
  <c r="H29" i="3"/>
  <c r="J28" i="3"/>
  <c r="I28" i="3"/>
  <c r="H28" i="3"/>
  <c r="J27" i="3"/>
  <c r="I27" i="3"/>
  <c r="H27" i="3"/>
  <c r="J26" i="3"/>
  <c r="I26" i="3"/>
  <c r="H26" i="3"/>
  <c r="J23" i="3"/>
  <c r="I23" i="3"/>
  <c r="H23" i="3"/>
  <c r="J22" i="3"/>
  <c r="M18" i="3" s="1"/>
  <c r="I22" i="3"/>
  <c r="H22" i="3"/>
  <c r="K18" i="3" s="1"/>
  <c r="K23" i="3" s="1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3" i="3"/>
  <c r="I13" i="3"/>
  <c r="H13" i="3"/>
  <c r="J12" i="3"/>
  <c r="I12" i="3"/>
  <c r="H12" i="3"/>
  <c r="K8" i="3" s="1"/>
  <c r="J11" i="3"/>
  <c r="I11" i="3"/>
  <c r="H11" i="3"/>
  <c r="J10" i="3"/>
  <c r="I10" i="3"/>
  <c r="H10" i="3"/>
  <c r="J9" i="3"/>
  <c r="I9" i="3"/>
  <c r="H9" i="3"/>
  <c r="J8" i="3"/>
  <c r="I8" i="3"/>
  <c r="H8" i="3"/>
  <c r="J7" i="3"/>
  <c r="J14" i="3" s="1"/>
  <c r="M6" i="3" s="1"/>
  <c r="I7" i="3"/>
  <c r="H7" i="3"/>
  <c r="J6" i="3"/>
  <c r="I6" i="3"/>
  <c r="H6" i="3"/>
  <c r="H14" i="3" s="1"/>
  <c r="K6" i="3" s="1"/>
  <c r="L8" i="3" l="1"/>
  <c r="H64" i="3"/>
  <c r="K56" i="3" s="1"/>
  <c r="M8" i="3"/>
  <c r="K28" i="3"/>
  <c r="K30" i="3" s="1"/>
  <c r="K32" i="3" s="1"/>
  <c r="K34" i="3" s="1"/>
  <c r="K38" i="3"/>
  <c r="K40" i="3" s="1"/>
  <c r="K42" i="3" s="1"/>
  <c r="L28" i="3"/>
  <c r="L38" i="3"/>
  <c r="L43" i="3" s="1"/>
  <c r="L18" i="3"/>
  <c r="L23" i="3" s="1"/>
  <c r="L48" i="3"/>
  <c r="H24" i="3"/>
  <c r="K16" i="3" s="1"/>
  <c r="J24" i="3"/>
  <c r="M16" i="3" s="1"/>
  <c r="M22" i="3" s="1"/>
  <c r="M24" i="3" s="1"/>
  <c r="J34" i="3"/>
  <c r="M26" i="3" s="1"/>
  <c r="I14" i="3"/>
  <c r="L6" i="3" s="1"/>
  <c r="H34" i="3"/>
  <c r="K26" i="3" s="1"/>
  <c r="K58" i="3"/>
  <c r="I24" i="3"/>
  <c r="L16" i="3" s="1"/>
  <c r="H54" i="3"/>
  <c r="K46" i="3" s="1"/>
  <c r="I64" i="3"/>
  <c r="L56" i="3" s="1"/>
  <c r="L62" i="3" s="1"/>
  <c r="L64" i="3" s="1"/>
  <c r="M63" i="3"/>
  <c r="M60" i="3"/>
  <c r="M62" i="3" s="1"/>
  <c r="M64" i="3" s="1"/>
  <c r="K63" i="3"/>
  <c r="K60" i="3"/>
  <c r="K62" i="3" s="1"/>
  <c r="L63" i="3"/>
  <c r="L60" i="3"/>
  <c r="M53" i="3"/>
  <c r="M50" i="3"/>
  <c r="M52" i="3" s="1"/>
  <c r="M54" i="3" s="1"/>
  <c r="L52" i="3"/>
  <c r="L53" i="3"/>
  <c r="L50" i="3"/>
  <c r="K53" i="3"/>
  <c r="K50" i="3"/>
  <c r="K52" i="3" s="1"/>
  <c r="K54" i="3" s="1"/>
  <c r="M42" i="3"/>
  <c r="M44" i="3" s="1"/>
  <c r="K43" i="3"/>
  <c r="M43" i="3"/>
  <c r="M40" i="3"/>
  <c r="L33" i="3"/>
  <c r="L30" i="3"/>
  <c r="L32" i="3" s="1"/>
  <c r="M33" i="3"/>
  <c r="M30" i="3"/>
  <c r="K33" i="3"/>
  <c r="M23" i="3"/>
  <c r="M20" i="3"/>
  <c r="K20" i="3"/>
  <c r="K22" i="3" s="1"/>
  <c r="K24" i="3" s="1"/>
  <c r="M13" i="3"/>
  <c r="M10" i="3"/>
  <c r="M12" i="3" s="1"/>
  <c r="M14" i="3" s="1"/>
  <c r="L12" i="3"/>
  <c r="K12" i="3"/>
  <c r="K14" i="3" s="1"/>
  <c r="K13" i="3"/>
  <c r="K10" i="3"/>
  <c r="L13" i="3"/>
  <c r="L10" i="3"/>
  <c r="L34" i="3" l="1"/>
  <c r="L40" i="3"/>
  <c r="L42" i="3" s="1"/>
  <c r="L44" i="3" s="1"/>
  <c r="L20" i="3"/>
  <c r="L22" i="3" s="1"/>
  <c r="L24" i="3" s="1"/>
  <c r="M32" i="3"/>
  <c r="M34" i="3" s="1"/>
  <c r="L54" i="3"/>
  <c r="K64" i="3"/>
  <c r="K44" i="3"/>
  <c r="L14" i="3"/>
</calcChain>
</file>

<file path=xl/sharedStrings.xml><?xml version="1.0" encoding="utf-8"?>
<sst xmlns="http://schemas.openxmlformats.org/spreadsheetml/2006/main" count="938" uniqueCount="163">
  <si>
    <t>Total</t>
  </si>
  <si>
    <t xml:space="preserve">     Alotau District</t>
  </si>
  <si>
    <t xml:space="preserve">     Samarai-Murua</t>
  </si>
  <si>
    <t xml:space="preserve">     Kiriwina-Goodenough</t>
  </si>
  <si>
    <t xml:space="preserve">     Esa'ala</t>
  </si>
  <si>
    <t xml:space="preserve">     District not stated</t>
  </si>
  <si>
    <t xml:space="preserve">   Total</t>
  </si>
  <si>
    <t>Head</t>
  </si>
  <si>
    <t>Spouse</t>
  </si>
  <si>
    <t>Child</t>
  </si>
  <si>
    <t>Adopted child</t>
  </si>
  <si>
    <t>Other relative</t>
  </si>
  <si>
    <t>Non relative</t>
  </si>
  <si>
    <t xml:space="preserve">   Male</t>
  </si>
  <si>
    <t xml:space="preserve">   Female</t>
  </si>
  <si>
    <t>Source: 1990 Papua New Guinea Census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</si>
  <si>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</si>
  <si>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</si>
  <si>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</si>
  <si>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</si>
  <si>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</si>
  <si>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</si>
  <si>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</si>
  <si>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</si>
  <si>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</si>
  <si>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</si>
  <si>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</si>
  <si>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</si>
  <si>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</si>
  <si>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</si>
  <si>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</si>
  <si>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&lt;Type end note here&gt;</t>
  </si>
  <si>
    <t>Never married</t>
  </si>
  <si>
    <t>Married</t>
  </si>
  <si>
    <t>Divorced/Separated</t>
  </si>
  <si>
    <t>Widowed</t>
  </si>
  <si>
    <t>Male</t>
  </si>
  <si>
    <t>Female</t>
  </si>
  <si>
    <t xml:space="preserve">        Alotau District</t>
  </si>
  <si>
    <t xml:space="preserve">        Samarai-Murua</t>
  </si>
  <si>
    <t xml:space="preserve">        Kiriwina-Goodenough</t>
  </si>
  <si>
    <t xml:space="preserve">        Esa'ala</t>
  </si>
  <si>
    <t xml:space="preserve">        District not stated</t>
  </si>
  <si>
    <t xml:space="preserve">   Mother alive</t>
  </si>
  <si>
    <t xml:space="preserve">   Mother dead</t>
  </si>
  <si>
    <t>PNG citizen</t>
  </si>
  <si>
    <t>Not PNG citizen</t>
  </si>
  <si>
    <t>PNG</t>
  </si>
  <si>
    <t>Australia</t>
  </si>
  <si>
    <t>New Zealand</t>
  </si>
  <si>
    <t>Fiji</t>
  </si>
  <si>
    <t>Solomon Islands</t>
  </si>
  <si>
    <t>OtherPacific</t>
  </si>
  <si>
    <t>Sri Lanka</t>
  </si>
  <si>
    <t>China</t>
  </si>
  <si>
    <t>India</t>
  </si>
  <si>
    <t>Indonesia</t>
  </si>
  <si>
    <t>Malaysia</t>
  </si>
  <si>
    <t>Korea</t>
  </si>
  <si>
    <t>Other Asia</t>
  </si>
  <si>
    <t>Others</t>
  </si>
  <si>
    <t>Western</t>
  </si>
  <si>
    <t>Gulf</t>
  </si>
  <si>
    <t>Central</t>
  </si>
  <si>
    <t>NCD</t>
  </si>
  <si>
    <t>Milnebay</t>
  </si>
  <si>
    <t>Oro</t>
  </si>
  <si>
    <t>South Highlands</t>
  </si>
  <si>
    <t>Enga</t>
  </si>
  <si>
    <t>West Highlands</t>
  </si>
  <si>
    <t>Simbu</t>
  </si>
  <si>
    <t>East Highlands</t>
  </si>
  <si>
    <t>Morobe</t>
  </si>
  <si>
    <t>Madang</t>
  </si>
  <si>
    <t>East Sepik</t>
  </si>
  <si>
    <t>West Sepik</t>
  </si>
  <si>
    <t>Manus</t>
  </si>
  <si>
    <t>New Ireland</t>
  </si>
  <si>
    <t>East New Britain</t>
  </si>
  <si>
    <t>West New Britain</t>
  </si>
  <si>
    <t>Bougainville</t>
  </si>
  <si>
    <t>Elsewhere</t>
  </si>
  <si>
    <t>Church</t>
  </si>
  <si>
    <t>No church</t>
  </si>
  <si>
    <t>Anglican</t>
  </si>
  <si>
    <t>Baptist</t>
  </si>
  <si>
    <t>Alliance Evangelical</t>
  </si>
  <si>
    <t>Lutheran Evangelical</t>
  </si>
  <si>
    <t>Roman Catholic</t>
  </si>
  <si>
    <t>SDA Church</t>
  </si>
  <si>
    <t>United Church</t>
  </si>
  <si>
    <t>Other Church</t>
  </si>
  <si>
    <t>NoReligion</t>
  </si>
  <si>
    <t>Not reported</t>
  </si>
  <si>
    <t>Current student</t>
  </si>
  <si>
    <t>Not enrolled</t>
  </si>
  <si>
    <t>None</t>
  </si>
  <si>
    <t>Primary</t>
  </si>
  <si>
    <t>Secondary</t>
  </si>
  <si>
    <t>University</t>
  </si>
  <si>
    <t>Teacher training</t>
  </si>
  <si>
    <t>Technical</t>
  </si>
  <si>
    <t>Other training</t>
  </si>
  <si>
    <t>English literacy</t>
  </si>
  <si>
    <t>No English</t>
  </si>
  <si>
    <t>Pidgin literacy</t>
  </si>
  <si>
    <t>No Pidgin</t>
  </si>
  <si>
    <t>Motu literacy</t>
  </si>
  <si>
    <t>No Motu</t>
  </si>
  <si>
    <t>Other languaghe literacy</t>
  </si>
  <si>
    <t>No other</t>
  </si>
  <si>
    <t>Wage job</t>
  </si>
  <si>
    <t>Paid business</t>
  </si>
  <si>
    <t>Self employed</t>
  </si>
  <si>
    <t>Paid farming</t>
  </si>
  <si>
    <t>Subsistence farming</t>
  </si>
  <si>
    <t>Student</t>
  </si>
  <si>
    <t>Housework</t>
  </si>
  <si>
    <t>Too old to work</t>
  </si>
  <si>
    <t>Handicapped</t>
  </si>
  <si>
    <t>Unemployed</t>
  </si>
  <si>
    <t>Other</t>
  </si>
  <si>
    <t>Household activity</t>
  </si>
  <si>
    <t>Working</t>
  </si>
  <si>
    <t>Not working</t>
  </si>
  <si>
    <t>Armed Forces</t>
  </si>
  <si>
    <t>Legislators and managers</t>
  </si>
  <si>
    <t>Professionals</t>
  </si>
  <si>
    <t>Professional associates</t>
  </si>
  <si>
    <t>Clerks</t>
  </si>
  <si>
    <t>Service workers</t>
  </si>
  <si>
    <t>Market agriculture/fishing</t>
  </si>
  <si>
    <t>Crafts</t>
  </si>
  <si>
    <t>Operators</t>
  </si>
  <si>
    <t>Elementary occupations</t>
  </si>
  <si>
    <t>Labourers</t>
  </si>
  <si>
    <t>Undefined</t>
  </si>
  <si>
    <t>Table 1. Sex and Relationship by Milne Bay Districts, PNG: 1990</t>
  </si>
  <si>
    <t>Table 2. Age and Sex by Milne Bay Districts, PNG: 1990</t>
  </si>
  <si>
    <t>Table 3. Singulate Mean Age at First Marriage by Milne Bay Districts, PNG: 1990</t>
  </si>
  <si>
    <t>Table 4. Vital Status of Mother by Milne Bay Districts, PNG: 1990</t>
  </si>
  <si>
    <t>Table 5. Country of Citizenship by Milne Bay Districts, PNG: 1990</t>
  </si>
  <si>
    <t>Table 6. Current residence by Milne Bay District, PNG: 1990</t>
  </si>
  <si>
    <t>Table 7.  Residence in 1989 by Milne Bay District, PNG: 1990</t>
  </si>
  <si>
    <t>Table 8.  Province of Birth by Current Residence, Milne Bay Districts, PNG: 1990</t>
  </si>
  <si>
    <t>Table 9. Religion by Milne Bay Districts, PNG: 1990</t>
  </si>
  <si>
    <t>Table 10. School attendance and Educational Attainment by Milne Bay Districts, PNG: 1990</t>
  </si>
  <si>
    <t>Table 11. Literacy in English, Pidgin, Motu, and Other Languages by Milne Bay Districts, PNG: 1990</t>
  </si>
  <si>
    <t>Table 12.  Economic Activity by Milne Bay Districts, PNG: 1990</t>
  </si>
  <si>
    <t>Table 13. Whether Currently Working by Milne Bay District, PNG: 1990</t>
  </si>
  <si>
    <t>Table 14. Occupation by Milne Bay Districts, PNG: 1990</t>
  </si>
  <si>
    <t>Age at 1st Marriage</t>
  </si>
  <si>
    <t>5  - 9</t>
  </si>
  <si>
    <t>10 - 14</t>
  </si>
  <si>
    <t>CITIZENSHIP</t>
  </si>
  <si>
    <t>RELIGION</t>
  </si>
  <si>
    <t>EDUCATIONAL ATTAINMENT</t>
  </si>
  <si>
    <t xml:space="preserve">ENGLISH  </t>
  </si>
  <si>
    <t xml:space="preserve">PIDGIN  </t>
  </si>
  <si>
    <t xml:space="preserve">MOTU  </t>
  </si>
  <si>
    <t>OTHER LANGUAGE</t>
  </si>
  <si>
    <t>1990 PNG Milne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</si>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</sst>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2" fillId="0" borderId="0" xfId="1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49" fontId="3" fillId="0" borderId="0" xfId="0" applyNumberFormat="1" applyFont="1"/>
    <xf numFmtId="49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2" applyAlignment="1">
      <alignment horizontal="left"/>
    </xf>
    <xf numFmtId="3" fontId="5" fillId="0" borderId="0" xfId="2" quotePrefix="1" applyNumberFormat="1" applyAlignment="1">
      <alignment horizontal="left"/>
    </xf>
    <xf numFmtId="49" fontId="5" fillId="0" borderId="0" xfId="2" quotePrefix="1" applyNumberFormat="1" applyAlignment="1">
      <alignment horizontal="left"/>
    </xf>
    <xf numFmtId="3" fontId="5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826A-C076-468E-BA6B-92CAD649FF24}">
  <dimension ref="A1:J36"/>
  <sheetViews>
    <sheetView tabSelected="1" workbookViewId="0">
      <selection activeCell="A20" sqref="A20:J20"/>
    </sheetView>
  </sheetViews>
  <sheetFormatPr defaultRowHeight="14.4" x14ac:dyDescent="0.3"/>
  <sheetData>
    <row r="1" spans="1:10" x14ac:dyDescent="0.3">
      <c r="A1" s="26" t="s">
        <v>161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3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3">
      <c r="A5" s="26" t="s">
        <v>162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3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0" x14ac:dyDescent="0.3">
      <c r="A7" s="26"/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3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0" x14ac:dyDescent="0.3">
      <c r="A9" s="29" t="str">
        <f>'Milne Bay'!$A$1</f>
        <v>Table 1. Sex and Relationship by Milne Bay Districts, PNG: 1990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3">
      <c r="A10" s="30" t="str">
        <f>'Age and sex'!$A$1</f>
        <v>Table 2. Age and Sex by Milne Bay Districts, PNG: 1990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3">
      <c r="A11" s="31" t="str">
        <f>SMAM!$A$1</f>
        <v>Table 3. Singulate Mean Age at First Marriage by Milne Bay Districts, PNG: 1990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3">
      <c r="A12" s="29" t="str">
        <f>'Mo Vital'!$A$1</f>
        <v>Table 4. Vital Status of Mother by Milne Bay Districts, PNG: 1990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3">
      <c r="A13" s="31" t="str">
        <f>Citizenship!$A$1</f>
        <v>Table 5. Country of Citizenship by Milne Bay Districts, PNG: 1990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3">
      <c r="A14" s="29" t="str">
        <f>'Cur res'!$A$1</f>
        <v>Table 6. Current residence by Milne Bay District, PNG: 1990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3">
      <c r="A15" s="29" t="str">
        <f>'Res 1989'!$A$1</f>
        <v>Table 7.  Residence in 1989 by Milne Bay District, PNG: 1990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x14ac:dyDescent="0.3">
      <c r="A16" s="31" t="str">
        <f>Birthplace!$A$1</f>
        <v>Table 8.  Province of Birth by Current Residence, Milne Bay Districts, PNG: 1990</v>
      </c>
      <c r="B16" s="28"/>
      <c r="C16" s="28"/>
      <c r="D16" s="28"/>
      <c r="E16" s="28"/>
      <c r="F16" s="28"/>
      <c r="G16" s="28"/>
      <c r="H16" s="28"/>
      <c r="I16" s="28"/>
      <c r="J16" s="28"/>
    </row>
    <row r="17" spans="1:10" x14ac:dyDescent="0.3">
      <c r="A17" s="31" t="str">
        <f>Religion!$A$1</f>
        <v>Table 9. Religion by Milne Bay Districts, PNG: 1990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10" x14ac:dyDescent="0.3">
      <c r="A18" s="31" t="str">
        <f>Education!$A$1</f>
        <v>Table 10. School attendance and Educational Attainment by Milne Bay Districts, PNG: 1990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x14ac:dyDescent="0.3">
      <c r="A19" s="31" t="str">
        <f>Literacy!$A$1</f>
        <v>Table 11. Literacy in English, Pidgin, Motu, and Other Languages by Milne Bay Districts, PNG: 1990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3">
      <c r="A20" s="29" t="str">
        <f>'Econ Actv'!$A$1</f>
        <v>Table 12.  Economic Activity by Milne Bay Districts, PNG: 1990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x14ac:dyDescent="0.3">
      <c r="A21" s="31" t="str">
        <f>Working!$A$1</f>
        <v>Table 13. Whether Currently Working by Milne Bay District, PNG: 1990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x14ac:dyDescent="0.3">
      <c r="A22" s="31" t="str">
        <f>Occupation!$A$1</f>
        <v>Table 14. Occupation by Milne Bay Districts, PNG: 1990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10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x14ac:dyDescent="0.3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0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0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pans="1:10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0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</row>
  </sheetData>
  <mergeCells count="30">
    <mergeCell ref="A31:J31"/>
    <mergeCell ref="A32:J32"/>
    <mergeCell ref="A33:J33"/>
    <mergeCell ref="A34:J34"/>
    <mergeCell ref="A35:J35"/>
    <mergeCell ref="A36:J36"/>
    <mergeCell ref="A25:J25"/>
    <mergeCell ref="A26:J26"/>
    <mergeCell ref="A27:J27"/>
    <mergeCell ref="A28:J28"/>
    <mergeCell ref="A29:J29"/>
    <mergeCell ref="A30:J30"/>
    <mergeCell ref="A19:J19"/>
    <mergeCell ref="A20:J20"/>
    <mergeCell ref="A21:J21"/>
    <mergeCell ref="A22:J22"/>
    <mergeCell ref="A23:J23"/>
    <mergeCell ref="A24:J24"/>
    <mergeCell ref="A13:J13"/>
    <mergeCell ref="A14:J14"/>
    <mergeCell ref="A15:J15"/>
    <mergeCell ref="A16:J16"/>
    <mergeCell ref="A17:J17"/>
    <mergeCell ref="A18:J18"/>
    <mergeCell ref="A1:J4"/>
    <mergeCell ref="A5:J8"/>
    <mergeCell ref="A9:J9"/>
    <mergeCell ref="A10:J10"/>
    <mergeCell ref="A11:J11"/>
    <mergeCell ref="A12:J12"/>
  </mergeCells>
  <hyperlinks>
    <hyperlink ref="A9:J9" location="'Milne Bay'!R1C1" display="'Milne Bay'!R1C1" xr:uid="{3E7062E1-3E98-41FF-B0BE-3ADF3FB0EA6F}"/>
    <hyperlink ref="A10:J10" location="'Age and sex'!R1C1" display="'Age and sex'!R1C1" xr:uid="{600D0654-4C26-441C-884F-8D8E2EA98FB9}"/>
    <hyperlink ref="A11:J11" location="SMAM!R1C1" display="SMAM!R1C1" xr:uid="{CCBE75F0-5015-4EF6-8FC6-F7FF1DC5AC5E}"/>
    <hyperlink ref="A12:J12" location="'Mo Vital'!R1C1" display="'Mo Vital'!R1C1" xr:uid="{6DA4400D-7CE5-4919-8E7F-CA9CDB44891B}"/>
    <hyperlink ref="A13:J13" location="Citizenship!R1C1" display="Citizenship!R1C1" xr:uid="{F275FA98-B071-41FC-B4E2-D5C4435A2E9F}"/>
    <hyperlink ref="A14:J14" location="'Cur res'!R1C1" display="'Cur res'!R1C1" xr:uid="{08395834-3BB1-4229-B94B-59C366395314}"/>
    <hyperlink ref="A15:J15" location="'Res 1989'!R1C1" display="'Res 1989'!R1C1" xr:uid="{AE36A37F-CBCA-4914-AF5F-9356AE687B63}"/>
    <hyperlink ref="A16:J16" location="Birthplace!R1C1" display="Birthplace!R1C1" xr:uid="{4A2A4FFE-011F-47EC-B7BE-3E7E3C2BD21A}"/>
    <hyperlink ref="A17:J17" location="Religion!R1C1" display="Religion!R1C1" xr:uid="{496D85D1-8859-4A22-94F6-97723146C640}"/>
    <hyperlink ref="A18:J18" location="Education!R1C1" display="Education!R1C1" xr:uid="{3D4C7012-B65B-4ADD-B269-B069B95E4A3E}"/>
    <hyperlink ref="A19:J19" location="Literacy!R1C1" display="Literacy!R1C1" xr:uid="{459D659F-A95A-45FD-BD06-58BE4914EC0C}"/>
    <hyperlink ref="A20:J20" location="'Econ Actv'!R1C1" display="'Econ Actv'!R1C1" xr:uid="{50097629-B080-426D-99CB-D5D4B6D3E983}"/>
    <hyperlink ref="A21:J21" location="Working!R1C1" display="Working!R1C1" xr:uid="{A48C6235-6869-4B10-82B3-9D4E391E0A79}"/>
    <hyperlink ref="A22:J22" location="Occupation!R1C1" display="Occupation!R1C1" xr:uid="{B89F2746-778F-417C-8A0F-AE0331AD10A2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6E54-65D6-4AB8-89AB-2B4DE65E3DA5}">
  <dimension ref="A1:G53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145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6</v>
      </c>
    </row>
    <row r="4" spans="1:7" x14ac:dyDescent="0.2">
      <c r="A4" s="1" t="s">
        <v>0</v>
      </c>
      <c r="B4" s="1">
        <v>158780</v>
      </c>
      <c r="C4" s="1">
        <v>21020</v>
      </c>
      <c r="D4" s="1">
        <v>26899</v>
      </c>
      <c r="E4" s="1">
        <v>14149</v>
      </c>
      <c r="F4" s="1">
        <v>49279</v>
      </c>
      <c r="G4" s="1">
        <v>47433</v>
      </c>
    </row>
    <row r="5" spans="1:7" x14ac:dyDescent="0.2">
      <c r="A5" s="1" t="s">
        <v>82</v>
      </c>
      <c r="B5" s="1">
        <v>157797</v>
      </c>
      <c r="C5" s="1">
        <v>20654</v>
      </c>
      <c r="D5" s="1">
        <v>26788</v>
      </c>
      <c r="E5" s="1">
        <v>14020</v>
      </c>
      <c r="F5" s="1">
        <v>49205</v>
      </c>
      <c r="G5" s="1">
        <v>47130</v>
      </c>
    </row>
    <row r="6" spans="1:7" x14ac:dyDescent="0.2">
      <c r="A6" s="1" t="s">
        <v>83</v>
      </c>
      <c r="B6" s="1">
        <v>983</v>
      </c>
      <c r="C6" s="1">
        <v>366</v>
      </c>
      <c r="D6" s="1">
        <v>111</v>
      </c>
      <c r="E6" s="1">
        <v>129</v>
      </c>
      <c r="F6" s="1">
        <v>74</v>
      </c>
      <c r="G6" s="1">
        <v>303</v>
      </c>
    </row>
    <row r="7" spans="1:7" x14ac:dyDescent="0.2">
      <c r="A7" s="1" t="s">
        <v>13</v>
      </c>
    </row>
    <row r="8" spans="1:7" x14ac:dyDescent="0.2">
      <c r="A8" s="1" t="s">
        <v>0</v>
      </c>
      <c r="B8" s="1">
        <v>82510</v>
      </c>
      <c r="C8" s="1">
        <v>10285</v>
      </c>
      <c r="D8" s="1">
        <v>14955</v>
      </c>
      <c r="E8" s="1">
        <v>7409</v>
      </c>
      <c r="F8" s="1">
        <v>25222</v>
      </c>
      <c r="G8" s="1">
        <v>24639</v>
      </c>
    </row>
    <row r="9" spans="1:7" x14ac:dyDescent="0.2">
      <c r="A9" s="1" t="s">
        <v>82</v>
      </c>
      <c r="B9" s="1">
        <v>81993</v>
      </c>
      <c r="C9" s="1">
        <v>10115</v>
      </c>
      <c r="D9" s="1">
        <v>14886</v>
      </c>
      <c r="E9" s="1">
        <v>7345</v>
      </c>
      <c r="F9" s="1">
        <v>25177</v>
      </c>
      <c r="G9" s="1">
        <v>24470</v>
      </c>
    </row>
    <row r="10" spans="1:7" x14ac:dyDescent="0.2">
      <c r="A10" s="1" t="s">
        <v>83</v>
      </c>
      <c r="B10" s="1">
        <v>517</v>
      </c>
      <c r="C10" s="1">
        <v>170</v>
      </c>
      <c r="D10" s="1">
        <v>69</v>
      </c>
      <c r="E10" s="1">
        <v>64</v>
      </c>
      <c r="F10" s="1">
        <v>45</v>
      </c>
      <c r="G10" s="1">
        <v>169</v>
      </c>
    </row>
    <row r="11" spans="1:7" x14ac:dyDescent="0.2">
      <c r="A11" s="1" t="s">
        <v>14</v>
      </c>
    </row>
    <row r="12" spans="1:7" x14ac:dyDescent="0.2">
      <c r="A12" s="1" t="s">
        <v>0</v>
      </c>
      <c r="B12" s="1">
        <v>76270</v>
      </c>
      <c r="C12" s="1">
        <v>10735</v>
      </c>
      <c r="D12" s="1">
        <v>11944</v>
      </c>
      <c r="E12" s="1">
        <v>6740</v>
      </c>
      <c r="F12" s="1">
        <v>24057</v>
      </c>
      <c r="G12" s="1">
        <v>22794</v>
      </c>
    </row>
    <row r="13" spans="1:7" x14ac:dyDescent="0.2">
      <c r="A13" s="1" t="s">
        <v>82</v>
      </c>
      <c r="B13" s="1">
        <v>75804</v>
      </c>
      <c r="C13" s="1">
        <v>10539</v>
      </c>
      <c r="D13" s="1">
        <v>11902</v>
      </c>
      <c r="E13" s="1">
        <v>6675</v>
      </c>
      <c r="F13" s="1">
        <v>24028</v>
      </c>
      <c r="G13" s="1">
        <v>22660</v>
      </c>
    </row>
    <row r="14" spans="1:7" x14ac:dyDescent="0.2">
      <c r="A14" s="1" t="s">
        <v>83</v>
      </c>
      <c r="B14" s="1">
        <v>466</v>
      </c>
      <c r="C14" s="1">
        <v>196</v>
      </c>
      <c r="D14" s="1">
        <v>42</v>
      </c>
      <c r="E14" s="1">
        <v>65</v>
      </c>
      <c r="F14" s="1">
        <v>29</v>
      </c>
      <c r="G14" s="1">
        <v>134</v>
      </c>
    </row>
    <row r="16" spans="1:7" x14ac:dyDescent="0.2">
      <c r="A16" s="1" t="s">
        <v>155</v>
      </c>
    </row>
    <row r="18" spans="1:7" x14ac:dyDescent="0.2">
      <c r="A18" s="1" t="s">
        <v>0</v>
      </c>
      <c r="B18" s="1">
        <v>158780</v>
      </c>
      <c r="C18" s="1">
        <v>21020</v>
      </c>
      <c r="D18" s="1">
        <v>26899</v>
      </c>
      <c r="E18" s="1">
        <v>14149</v>
      </c>
      <c r="F18" s="1">
        <v>49279</v>
      </c>
      <c r="G18" s="1">
        <v>47433</v>
      </c>
    </row>
    <row r="19" spans="1:7" x14ac:dyDescent="0.2">
      <c r="A19" s="1" t="s">
        <v>84</v>
      </c>
      <c r="B19" s="1">
        <v>23617</v>
      </c>
      <c r="C19" s="1">
        <v>16939</v>
      </c>
      <c r="D19" s="1">
        <v>5841</v>
      </c>
      <c r="E19" s="1">
        <v>598</v>
      </c>
      <c r="F19" s="1">
        <v>135</v>
      </c>
      <c r="G19" s="1">
        <v>104</v>
      </c>
    </row>
    <row r="20" spans="1:7" x14ac:dyDescent="0.2">
      <c r="A20" s="1" t="s">
        <v>85</v>
      </c>
      <c r="B20" s="1">
        <v>91</v>
      </c>
      <c r="C20" s="1">
        <v>7</v>
      </c>
      <c r="D20" s="1">
        <v>50</v>
      </c>
      <c r="E20" s="1">
        <v>2</v>
      </c>
      <c r="F20" s="1">
        <v>18</v>
      </c>
      <c r="G20" s="1">
        <v>14</v>
      </c>
    </row>
    <row r="21" spans="1:7" x14ac:dyDescent="0.2">
      <c r="A21" s="1" t="s">
        <v>86</v>
      </c>
      <c r="B21" s="1">
        <v>1296</v>
      </c>
      <c r="C21" s="1">
        <v>258</v>
      </c>
      <c r="D21" s="1">
        <v>481</v>
      </c>
      <c r="E21" s="1">
        <v>129</v>
      </c>
      <c r="F21" s="1">
        <v>19</v>
      </c>
      <c r="G21" s="1">
        <v>409</v>
      </c>
    </row>
    <row r="22" spans="1:7" x14ac:dyDescent="0.2">
      <c r="A22" s="1" t="s">
        <v>87</v>
      </c>
      <c r="B22" s="1">
        <v>369</v>
      </c>
      <c r="C22" s="1">
        <v>18</v>
      </c>
      <c r="D22" s="1">
        <v>262</v>
      </c>
      <c r="E22" s="1">
        <v>1</v>
      </c>
      <c r="F22" s="1">
        <v>59</v>
      </c>
      <c r="G22" s="1">
        <v>29</v>
      </c>
    </row>
    <row r="23" spans="1:7" x14ac:dyDescent="0.2">
      <c r="A23" s="1" t="s">
        <v>88</v>
      </c>
      <c r="B23" s="1">
        <v>21296</v>
      </c>
      <c r="C23" s="1">
        <v>85</v>
      </c>
      <c r="D23" s="1">
        <v>3938</v>
      </c>
      <c r="E23" s="1">
        <v>2537</v>
      </c>
      <c r="F23" s="1">
        <v>7825</v>
      </c>
      <c r="G23" s="1">
        <v>6911</v>
      </c>
    </row>
    <row r="24" spans="1:7" x14ac:dyDescent="0.2">
      <c r="A24" s="1" t="s">
        <v>89</v>
      </c>
      <c r="B24" s="1">
        <v>1979</v>
      </c>
      <c r="C24" s="1">
        <v>288</v>
      </c>
      <c r="D24" s="1">
        <v>484</v>
      </c>
      <c r="E24" s="1">
        <v>48</v>
      </c>
      <c r="F24" s="1">
        <v>429</v>
      </c>
      <c r="G24" s="1">
        <v>730</v>
      </c>
    </row>
    <row r="25" spans="1:7" x14ac:dyDescent="0.2">
      <c r="A25" s="1" t="s">
        <v>90</v>
      </c>
      <c r="B25" s="1">
        <v>103818</v>
      </c>
      <c r="C25" s="1">
        <v>148</v>
      </c>
      <c r="D25" s="1">
        <v>13970</v>
      </c>
      <c r="E25" s="1">
        <v>10693</v>
      </c>
      <c r="F25" s="1">
        <v>40225</v>
      </c>
      <c r="G25" s="1">
        <v>38782</v>
      </c>
    </row>
    <row r="26" spans="1:7" x14ac:dyDescent="0.2">
      <c r="A26" s="1" t="s">
        <v>91</v>
      </c>
      <c r="B26" s="1">
        <v>4619</v>
      </c>
      <c r="C26" s="1">
        <v>2849</v>
      </c>
      <c r="D26" s="1">
        <v>1456</v>
      </c>
      <c r="E26" s="1">
        <v>10</v>
      </c>
      <c r="F26" s="1">
        <v>274</v>
      </c>
      <c r="G26" s="1">
        <v>30</v>
      </c>
    </row>
    <row r="27" spans="1:7" x14ac:dyDescent="0.2">
      <c r="A27" s="1" t="s">
        <v>92</v>
      </c>
      <c r="B27" s="1">
        <v>1003</v>
      </c>
      <c r="C27" s="1">
        <v>373</v>
      </c>
      <c r="D27" s="1">
        <v>117</v>
      </c>
      <c r="E27" s="1">
        <v>129</v>
      </c>
      <c r="F27" s="1">
        <v>78</v>
      </c>
      <c r="G27" s="1">
        <v>306</v>
      </c>
    </row>
    <row r="28" spans="1:7" x14ac:dyDescent="0.2">
      <c r="A28" s="1" t="s">
        <v>93</v>
      </c>
      <c r="B28" s="1">
        <v>692</v>
      </c>
      <c r="C28" s="1">
        <v>55</v>
      </c>
      <c r="D28" s="1">
        <v>300</v>
      </c>
      <c r="E28" s="1">
        <v>2</v>
      </c>
      <c r="F28" s="1">
        <v>217</v>
      </c>
      <c r="G28" s="1">
        <v>118</v>
      </c>
    </row>
    <row r="29" spans="1:7" x14ac:dyDescent="0.2">
      <c r="A29" s="1" t="s">
        <v>13</v>
      </c>
    </row>
    <row r="30" spans="1:7" x14ac:dyDescent="0.2">
      <c r="A30" s="1" t="s">
        <v>0</v>
      </c>
      <c r="B30" s="1">
        <v>82510</v>
      </c>
      <c r="C30" s="1">
        <v>10285</v>
      </c>
      <c r="D30" s="1">
        <v>14955</v>
      </c>
      <c r="E30" s="1">
        <v>7409</v>
      </c>
      <c r="F30" s="1">
        <v>25222</v>
      </c>
      <c r="G30" s="1">
        <v>24639</v>
      </c>
    </row>
    <row r="31" spans="1:7" x14ac:dyDescent="0.2">
      <c r="A31" s="1" t="s">
        <v>84</v>
      </c>
      <c r="B31" s="1">
        <v>12077</v>
      </c>
      <c r="C31" s="1">
        <v>8376</v>
      </c>
      <c r="D31" s="1">
        <v>3236</v>
      </c>
      <c r="E31" s="1">
        <v>330</v>
      </c>
      <c r="F31" s="1">
        <v>78</v>
      </c>
      <c r="G31" s="1">
        <v>57</v>
      </c>
    </row>
    <row r="32" spans="1:7" x14ac:dyDescent="0.2">
      <c r="A32" s="1" t="s">
        <v>85</v>
      </c>
      <c r="B32" s="1">
        <v>49</v>
      </c>
      <c r="C32" s="1">
        <v>5</v>
      </c>
      <c r="D32" s="1">
        <v>25</v>
      </c>
      <c r="E32" s="1">
        <v>1</v>
      </c>
      <c r="F32" s="1">
        <v>8</v>
      </c>
      <c r="G32" s="1">
        <v>10</v>
      </c>
    </row>
    <row r="33" spans="1:7" x14ac:dyDescent="0.2">
      <c r="A33" s="1" t="s">
        <v>86</v>
      </c>
      <c r="B33" s="1">
        <v>659</v>
      </c>
      <c r="C33" s="1">
        <v>121</v>
      </c>
      <c r="D33" s="1">
        <v>260</v>
      </c>
      <c r="E33" s="1">
        <v>65</v>
      </c>
      <c r="F33" s="1">
        <v>9</v>
      </c>
      <c r="G33" s="1">
        <v>204</v>
      </c>
    </row>
    <row r="34" spans="1:7" x14ac:dyDescent="0.2">
      <c r="A34" s="1" t="s">
        <v>87</v>
      </c>
      <c r="B34" s="1">
        <v>227</v>
      </c>
      <c r="C34" s="1">
        <v>9</v>
      </c>
      <c r="D34" s="1">
        <v>161</v>
      </c>
      <c r="E34" s="1">
        <v>1</v>
      </c>
      <c r="F34" s="1">
        <v>40</v>
      </c>
      <c r="G34" s="1">
        <v>16</v>
      </c>
    </row>
    <row r="35" spans="1:7" x14ac:dyDescent="0.2">
      <c r="A35" s="1" t="s">
        <v>88</v>
      </c>
      <c r="B35" s="1">
        <v>11120</v>
      </c>
      <c r="C35" s="1">
        <v>51</v>
      </c>
      <c r="D35" s="1">
        <v>2134</v>
      </c>
      <c r="E35" s="1">
        <v>1344</v>
      </c>
      <c r="F35" s="1">
        <v>4047</v>
      </c>
      <c r="G35" s="1">
        <v>3544</v>
      </c>
    </row>
    <row r="36" spans="1:7" x14ac:dyDescent="0.2">
      <c r="A36" s="1" t="s">
        <v>89</v>
      </c>
      <c r="B36" s="1">
        <v>1066</v>
      </c>
      <c r="C36" s="1">
        <v>140</v>
      </c>
      <c r="D36" s="1">
        <v>279</v>
      </c>
      <c r="E36" s="1">
        <v>20</v>
      </c>
      <c r="F36" s="1">
        <v>228</v>
      </c>
      <c r="G36" s="1">
        <v>399</v>
      </c>
    </row>
    <row r="37" spans="1:7" x14ac:dyDescent="0.2">
      <c r="A37" s="1" t="s">
        <v>90</v>
      </c>
      <c r="B37" s="1">
        <v>54137</v>
      </c>
      <c r="C37" s="1">
        <v>64</v>
      </c>
      <c r="D37" s="1">
        <v>7816</v>
      </c>
      <c r="E37" s="1">
        <v>5577</v>
      </c>
      <c r="F37" s="1">
        <v>20524</v>
      </c>
      <c r="G37" s="1">
        <v>20156</v>
      </c>
    </row>
    <row r="38" spans="1:7" x14ac:dyDescent="0.2">
      <c r="A38" s="1" t="s">
        <v>91</v>
      </c>
      <c r="B38" s="1">
        <v>2280</v>
      </c>
      <c r="C38" s="1">
        <v>1314</v>
      </c>
      <c r="D38" s="1">
        <v>814</v>
      </c>
      <c r="E38" s="1">
        <v>6</v>
      </c>
      <c r="F38" s="1">
        <v>131</v>
      </c>
      <c r="G38" s="1">
        <v>15</v>
      </c>
    </row>
    <row r="39" spans="1:7" x14ac:dyDescent="0.2">
      <c r="A39" s="1" t="s">
        <v>92</v>
      </c>
      <c r="B39" s="1">
        <v>529</v>
      </c>
      <c r="C39" s="1">
        <v>174</v>
      </c>
      <c r="D39" s="1">
        <v>73</v>
      </c>
      <c r="E39" s="1">
        <v>64</v>
      </c>
      <c r="F39" s="1">
        <v>47</v>
      </c>
      <c r="G39" s="1">
        <v>171</v>
      </c>
    </row>
    <row r="40" spans="1:7" x14ac:dyDescent="0.2">
      <c r="A40" s="1" t="s">
        <v>93</v>
      </c>
      <c r="B40" s="1">
        <v>366</v>
      </c>
      <c r="C40" s="1">
        <v>31</v>
      </c>
      <c r="D40" s="1">
        <v>157</v>
      </c>
      <c r="E40" s="1">
        <v>1</v>
      </c>
      <c r="F40" s="1">
        <v>110</v>
      </c>
      <c r="G40" s="1">
        <v>67</v>
      </c>
    </row>
    <row r="41" spans="1:7" x14ac:dyDescent="0.2">
      <c r="A41" s="1" t="s">
        <v>14</v>
      </c>
    </row>
    <row r="42" spans="1:7" x14ac:dyDescent="0.2">
      <c r="A42" s="1" t="s">
        <v>0</v>
      </c>
      <c r="B42" s="1">
        <v>76270</v>
      </c>
      <c r="C42" s="1">
        <v>10735</v>
      </c>
      <c r="D42" s="1">
        <v>11944</v>
      </c>
      <c r="E42" s="1">
        <v>6740</v>
      </c>
      <c r="F42" s="1">
        <v>24057</v>
      </c>
      <c r="G42" s="1">
        <v>22794</v>
      </c>
    </row>
    <row r="43" spans="1:7" x14ac:dyDescent="0.2">
      <c r="A43" s="1" t="s">
        <v>84</v>
      </c>
      <c r="B43" s="1">
        <v>11540</v>
      </c>
      <c r="C43" s="1">
        <v>8563</v>
      </c>
      <c r="D43" s="1">
        <v>2605</v>
      </c>
      <c r="E43" s="1">
        <v>268</v>
      </c>
      <c r="F43" s="1">
        <v>57</v>
      </c>
      <c r="G43" s="1">
        <v>47</v>
      </c>
    </row>
    <row r="44" spans="1:7" x14ac:dyDescent="0.2">
      <c r="A44" s="1" t="s">
        <v>85</v>
      </c>
      <c r="B44" s="1">
        <v>42</v>
      </c>
      <c r="C44" s="1">
        <v>2</v>
      </c>
      <c r="D44" s="1">
        <v>25</v>
      </c>
      <c r="E44" s="1">
        <v>1</v>
      </c>
      <c r="F44" s="1">
        <v>10</v>
      </c>
      <c r="G44" s="1">
        <v>4</v>
      </c>
    </row>
    <row r="45" spans="1:7" x14ac:dyDescent="0.2">
      <c r="A45" s="1" t="s">
        <v>86</v>
      </c>
      <c r="B45" s="1">
        <v>637</v>
      </c>
      <c r="C45" s="1">
        <v>137</v>
      </c>
      <c r="D45" s="1">
        <v>221</v>
      </c>
      <c r="E45" s="1">
        <v>64</v>
      </c>
      <c r="F45" s="1">
        <v>10</v>
      </c>
      <c r="G45" s="1">
        <v>205</v>
      </c>
    </row>
    <row r="46" spans="1:7" x14ac:dyDescent="0.2">
      <c r="A46" s="1" t="s">
        <v>87</v>
      </c>
      <c r="B46" s="1">
        <v>142</v>
      </c>
      <c r="C46" s="1">
        <v>9</v>
      </c>
      <c r="D46" s="1">
        <v>101</v>
      </c>
      <c r="E46" s="1">
        <v>0</v>
      </c>
      <c r="F46" s="1">
        <v>19</v>
      </c>
      <c r="G46" s="1">
        <v>13</v>
      </c>
    </row>
    <row r="47" spans="1:7" x14ac:dyDescent="0.2">
      <c r="A47" s="1" t="s">
        <v>88</v>
      </c>
      <c r="B47" s="1">
        <v>10176</v>
      </c>
      <c r="C47" s="1">
        <v>34</v>
      </c>
      <c r="D47" s="1">
        <v>1804</v>
      </c>
      <c r="E47" s="1">
        <v>1193</v>
      </c>
      <c r="F47" s="1">
        <v>3778</v>
      </c>
      <c r="G47" s="1">
        <v>3367</v>
      </c>
    </row>
    <row r="48" spans="1:7" x14ac:dyDescent="0.2">
      <c r="A48" s="1" t="s">
        <v>89</v>
      </c>
      <c r="B48" s="1">
        <v>913</v>
      </c>
      <c r="C48" s="1">
        <v>148</v>
      </c>
      <c r="D48" s="1">
        <v>205</v>
      </c>
      <c r="E48" s="1">
        <v>28</v>
      </c>
      <c r="F48" s="1">
        <v>201</v>
      </c>
      <c r="G48" s="1">
        <v>331</v>
      </c>
    </row>
    <row r="49" spans="1:7" x14ac:dyDescent="0.2">
      <c r="A49" s="1" t="s">
        <v>90</v>
      </c>
      <c r="B49" s="1">
        <v>49681</v>
      </c>
      <c r="C49" s="1">
        <v>84</v>
      </c>
      <c r="D49" s="1">
        <v>6154</v>
      </c>
      <c r="E49" s="1">
        <v>5116</v>
      </c>
      <c r="F49" s="1">
        <v>19701</v>
      </c>
      <c r="G49" s="1">
        <v>18626</v>
      </c>
    </row>
    <row r="50" spans="1:7" x14ac:dyDescent="0.2">
      <c r="A50" s="1" t="s">
        <v>91</v>
      </c>
      <c r="B50" s="1">
        <v>2339</v>
      </c>
      <c r="C50" s="1">
        <v>1535</v>
      </c>
      <c r="D50" s="1">
        <v>642</v>
      </c>
      <c r="E50" s="1">
        <v>4</v>
      </c>
      <c r="F50" s="1">
        <v>143</v>
      </c>
      <c r="G50" s="1">
        <v>15</v>
      </c>
    </row>
    <row r="51" spans="1:7" x14ac:dyDescent="0.2">
      <c r="A51" s="1" t="s">
        <v>92</v>
      </c>
      <c r="B51" s="1">
        <v>474</v>
      </c>
      <c r="C51" s="1">
        <v>199</v>
      </c>
      <c r="D51" s="1">
        <v>44</v>
      </c>
      <c r="E51" s="1">
        <v>65</v>
      </c>
      <c r="F51" s="1">
        <v>31</v>
      </c>
      <c r="G51" s="1">
        <v>135</v>
      </c>
    </row>
    <row r="52" spans="1:7" x14ac:dyDescent="0.2">
      <c r="A52" s="1" t="s">
        <v>93</v>
      </c>
      <c r="B52" s="1">
        <v>326</v>
      </c>
      <c r="C52" s="1">
        <v>24</v>
      </c>
      <c r="D52" s="1">
        <v>143</v>
      </c>
      <c r="E52" s="1">
        <v>1</v>
      </c>
      <c r="F52" s="1">
        <v>107</v>
      </c>
      <c r="G52" s="1">
        <v>51</v>
      </c>
    </row>
    <row r="53" spans="1:7" x14ac:dyDescent="0.2">
      <c r="A53" s="1" t="s">
        <v>15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4B74A-4ADB-4506-A2B5-2E5B0B6E7530}">
  <dimension ref="A1:G47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146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6</v>
      </c>
    </row>
    <row r="4" spans="1:7" x14ac:dyDescent="0.2">
      <c r="A4" s="1" t="s">
        <v>0</v>
      </c>
      <c r="B4" s="1">
        <v>134347</v>
      </c>
      <c r="C4" s="1">
        <v>17924</v>
      </c>
      <c r="D4" s="1">
        <v>23221</v>
      </c>
      <c r="E4" s="1">
        <v>12127</v>
      </c>
      <c r="F4" s="1">
        <v>41083</v>
      </c>
      <c r="G4" s="1">
        <v>39992</v>
      </c>
    </row>
    <row r="5" spans="1:7" x14ac:dyDescent="0.2">
      <c r="A5" s="1" t="s">
        <v>94</v>
      </c>
      <c r="B5" s="1">
        <v>19710</v>
      </c>
      <c r="C5" s="1">
        <v>2872</v>
      </c>
      <c r="D5" s="1">
        <v>4195</v>
      </c>
      <c r="E5" s="1">
        <v>2121</v>
      </c>
      <c r="F5" s="1">
        <v>5514</v>
      </c>
      <c r="G5" s="1">
        <v>5008</v>
      </c>
    </row>
    <row r="6" spans="1:7" x14ac:dyDescent="0.2">
      <c r="A6" s="1" t="s">
        <v>95</v>
      </c>
      <c r="B6" s="1">
        <v>114637</v>
      </c>
      <c r="C6" s="1">
        <v>15052</v>
      </c>
      <c r="D6" s="1">
        <v>19026</v>
      </c>
      <c r="E6" s="1">
        <v>10006</v>
      </c>
      <c r="F6" s="1">
        <v>35569</v>
      </c>
      <c r="G6" s="1">
        <v>34984</v>
      </c>
    </row>
    <row r="7" spans="1:7" x14ac:dyDescent="0.2">
      <c r="A7" s="1" t="s">
        <v>13</v>
      </c>
    </row>
    <row r="8" spans="1:7" x14ac:dyDescent="0.2">
      <c r="A8" s="1" t="s">
        <v>0</v>
      </c>
      <c r="B8" s="1">
        <v>69776</v>
      </c>
      <c r="C8" s="1">
        <v>8700</v>
      </c>
      <c r="D8" s="1">
        <v>13023</v>
      </c>
      <c r="E8" s="1">
        <v>6365</v>
      </c>
      <c r="F8" s="1">
        <v>20924</v>
      </c>
      <c r="G8" s="1">
        <v>20764</v>
      </c>
    </row>
    <row r="9" spans="1:7" x14ac:dyDescent="0.2">
      <c r="A9" s="1" t="s">
        <v>94</v>
      </c>
      <c r="B9" s="1">
        <v>10228</v>
      </c>
      <c r="C9" s="1">
        <v>1380</v>
      </c>
      <c r="D9" s="1">
        <v>2187</v>
      </c>
      <c r="E9" s="1">
        <v>1076</v>
      </c>
      <c r="F9" s="1">
        <v>2924</v>
      </c>
      <c r="G9" s="1">
        <v>2661</v>
      </c>
    </row>
    <row r="10" spans="1:7" x14ac:dyDescent="0.2">
      <c r="A10" s="1" t="s">
        <v>95</v>
      </c>
      <c r="B10" s="1">
        <v>59548</v>
      </c>
      <c r="C10" s="1">
        <v>7320</v>
      </c>
      <c r="D10" s="1">
        <v>10836</v>
      </c>
      <c r="E10" s="1">
        <v>5289</v>
      </c>
      <c r="F10" s="1">
        <v>18000</v>
      </c>
      <c r="G10" s="1">
        <v>18103</v>
      </c>
    </row>
    <row r="11" spans="1:7" x14ac:dyDescent="0.2">
      <c r="A11" s="1" t="s">
        <v>14</v>
      </c>
    </row>
    <row r="12" spans="1:7" x14ac:dyDescent="0.2">
      <c r="A12" s="1" t="s">
        <v>0</v>
      </c>
      <c r="B12" s="1">
        <v>64571</v>
      </c>
      <c r="C12" s="1">
        <v>9224</v>
      </c>
      <c r="D12" s="1">
        <v>10198</v>
      </c>
      <c r="E12" s="1">
        <v>5762</v>
      </c>
      <c r="F12" s="1">
        <v>20159</v>
      </c>
      <c r="G12" s="1">
        <v>19228</v>
      </c>
    </row>
    <row r="13" spans="1:7" x14ac:dyDescent="0.2">
      <c r="A13" s="1" t="s">
        <v>94</v>
      </c>
      <c r="B13" s="1">
        <v>9482</v>
      </c>
      <c r="C13" s="1">
        <v>1492</v>
      </c>
      <c r="D13" s="1">
        <v>2008</v>
      </c>
      <c r="E13" s="1">
        <v>1045</v>
      </c>
      <c r="F13" s="1">
        <v>2590</v>
      </c>
      <c r="G13" s="1">
        <v>2347</v>
      </c>
    </row>
    <row r="14" spans="1:7" x14ac:dyDescent="0.2">
      <c r="A14" s="1" t="s">
        <v>95</v>
      </c>
      <c r="B14" s="1">
        <v>55089</v>
      </c>
      <c r="C14" s="1">
        <v>7732</v>
      </c>
      <c r="D14" s="1">
        <v>8190</v>
      </c>
      <c r="E14" s="1">
        <v>4717</v>
      </c>
      <c r="F14" s="1">
        <v>17569</v>
      </c>
      <c r="G14" s="1">
        <v>16881</v>
      </c>
    </row>
    <row r="16" spans="1:7" x14ac:dyDescent="0.2">
      <c r="A16" s="1" t="s">
        <v>156</v>
      </c>
    </row>
    <row r="18" spans="1:7" x14ac:dyDescent="0.2">
      <c r="A18" s="1" t="s">
        <v>0</v>
      </c>
      <c r="B18" s="1">
        <v>134347</v>
      </c>
      <c r="C18" s="1">
        <v>17924</v>
      </c>
      <c r="D18" s="1">
        <v>23221</v>
      </c>
      <c r="E18" s="1">
        <v>12127</v>
      </c>
      <c r="F18" s="1">
        <v>41083</v>
      </c>
      <c r="G18" s="1">
        <v>39992</v>
      </c>
    </row>
    <row r="19" spans="1:7" x14ac:dyDescent="0.2">
      <c r="A19" s="1" t="s">
        <v>96</v>
      </c>
      <c r="B19" s="1">
        <v>58724</v>
      </c>
      <c r="C19" s="1">
        <v>8345</v>
      </c>
      <c r="D19" s="1">
        <v>5924</v>
      </c>
      <c r="E19" s="1">
        <v>4008</v>
      </c>
      <c r="F19" s="1">
        <v>19744</v>
      </c>
      <c r="G19" s="1">
        <v>20703</v>
      </c>
    </row>
    <row r="20" spans="1:7" x14ac:dyDescent="0.2">
      <c r="A20" s="1" t="s">
        <v>97</v>
      </c>
      <c r="B20" s="1">
        <v>64132</v>
      </c>
      <c r="C20" s="1">
        <v>8378</v>
      </c>
      <c r="D20" s="1">
        <v>13379</v>
      </c>
      <c r="E20" s="1">
        <v>7023</v>
      </c>
      <c r="F20" s="1">
        <v>18869</v>
      </c>
      <c r="G20" s="1">
        <v>16483</v>
      </c>
    </row>
    <row r="21" spans="1:7" x14ac:dyDescent="0.2">
      <c r="A21" s="1" t="s">
        <v>98</v>
      </c>
      <c r="B21" s="1">
        <v>8395</v>
      </c>
      <c r="C21" s="1">
        <v>906</v>
      </c>
      <c r="D21" s="1">
        <v>2893</v>
      </c>
      <c r="E21" s="1">
        <v>819</v>
      </c>
      <c r="F21" s="1">
        <v>1775</v>
      </c>
      <c r="G21" s="1">
        <v>2002</v>
      </c>
    </row>
    <row r="22" spans="1:7" x14ac:dyDescent="0.2">
      <c r="A22" s="1" t="s">
        <v>99</v>
      </c>
      <c r="B22" s="1">
        <v>362</v>
      </c>
      <c r="C22" s="1">
        <v>27</v>
      </c>
      <c r="D22" s="1">
        <v>162</v>
      </c>
      <c r="E22" s="1">
        <v>28</v>
      </c>
      <c r="F22" s="1">
        <v>40</v>
      </c>
      <c r="G22" s="1">
        <v>105</v>
      </c>
    </row>
    <row r="23" spans="1:7" x14ac:dyDescent="0.2">
      <c r="A23" s="1" t="s">
        <v>100</v>
      </c>
      <c r="B23" s="1">
        <v>1656</v>
      </c>
      <c r="C23" s="1">
        <v>176</v>
      </c>
      <c r="D23" s="1">
        <v>394</v>
      </c>
      <c r="E23" s="1">
        <v>183</v>
      </c>
      <c r="F23" s="1">
        <v>444</v>
      </c>
      <c r="G23" s="1">
        <v>459</v>
      </c>
    </row>
    <row r="24" spans="1:7" x14ac:dyDescent="0.2">
      <c r="A24" s="1" t="s">
        <v>101</v>
      </c>
      <c r="B24" s="1">
        <v>483</v>
      </c>
      <c r="C24" s="1">
        <v>27</v>
      </c>
      <c r="D24" s="1">
        <v>194</v>
      </c>
      <c r="E24" s="1">
        <v>45</v>
      </c>
      <c r="F24" s="1">
        <v>84</v>
      </c>
      <c r="G24" s="1">
        <v>133</v>
      </c>
    </row>
    <row r="25" spans="1:7" x14ac:dyDescent="0.2">
      <c r="A25" s="1" t="s">
        <v>102</v>
      </c>
      <c r="B25" s="1">
        <v>213</v>
      </c>
      <c r="C25" s="1">
        <v>25</v>
      </c>
      <c r="D25" s="1">
        <v>78</v>
      </c>
      <c r="E25" s="1">
        <v>17</v>
      </c>
      <c r="F25" s="1">
        <v>41</v>
      </c>
      <c r="G25" s="1">
        <v>52</v>
      </c>
    </row>
    <row r="26" spans="1:7" x14ac:dyDescent="0.2">
      <c r="A26" s="1" t="s">
        <v>93</v>
      </c>
      <c r="B26" s="1">
        <v>382</v>
      </c>
      <c r="C26" s="1">
        <v>40</v>
      </c>
      <c r="D26" s="1">
        <v>197</v>
      </c>
      <c r="E26" s="1">
        <v>4</v>
      </c>
      <c r="F26" s="1">
        <v>86</v>
      </c>
      <c r="G26" s="1">
        <v>55</v>
      </c>
    </row>
    <row r="27" spans="1:7" x14ac:dyDescent="0.2">
      <c r="A27" s="1" t="s">
        <v>13</v>
      </c>
    </row>
    <row r="28" spans="1:7" x14ac:dyDescent="0.2">
      <c r="A28" s="1" t="s">
        <v>0</v>
      </c>
      <c r="B28" s="1">
        <v>69776</v>
      </c>
      <c r="C28" s="1">
        <v>8700</v>
      </c>
      <c r="D28" s="1">
        <v>13023</v>
      </c>
      <c r="E28" s="1">
        <v>6365</v>
      </c>
      <c r="F28" s="1">
        <v>20924</v>
      </c>
      <c r="G28" s="1">
        <v>20764</v>
      </c>
    </row>
    <row r="29" spans="1:7" x14ac:dyDescent="0.2">
      <c r="A29" s="1" t="s">
        <v>96</v>
      </c>
      <c r="B29" s="1">
        <v>28615</v>
      </c>
      <c r="C29" s="1">
        <v>3808</v>
      </c>
      <c r="D29" s="1">
        <v>3163</v>
      </c>
      <c r="E29" s="1">
        <v>1990</v>
      </c>
      <c r="F29" s="1">
        <v>9552</v>
      </c>
      <c r="G29" s="1">
        <v>10102</v>
      </c>
    </row>
    <row r="30" spans="1:7" x14ac:dyDescent="0.2">
      <c r="A30" s="1" t="s">
        <v>97</v>
      </c>
      <c r="B30" s="1">
        <v>34496</v>
      </c>
      <c r="C30" s="1">
        <v>4317</v>
      </c>
      <c r="D30" s="1">
        <v>7587</v>
      </c>
      <c r="E30" s="1">
        <v>3748</v>
      </c>
      <c r="F30" s="1">
        <v>9967</v>
      </c>
      <c r="G30" s="1">
        <v>8877</v>
      </c>
    </row>
    <row r="31" spans="1:7" x14ac:dyDescent="0.2">
      <c r="A31" s="1" t="s">
        <v>98</v>
      </c>
      <c r="B31" s="1">
        <v>4709</v>
      </c>
      <c r="C31" s="1">
        <v>375</v>
      </c>
      <c r="D31" s="1">
        <v>1655</v>
      </c>
      <c r="E31" s="1">
        <v>448</v>
      </c>
      <c r="F31" s="1">
        <v>988</v>
      </c>
      <c r="G31" s="1">
        <v>1243</v>
      </c>
    </row>
    <row r="32" spans="1:7" x14ac:dyDescent="0.2">
      <c r="A32" s="1" t="s">
        <v>99</v>
      </c>
      <c r="B32" s="1">
        <v>290</v>
      </c>
      <c r="C32" s="1">
        <v>19</v>
      </c>
      <c r="D32" s="1">
        <v>128</v>
      </c>
      <c r="E32" s="1">
        <v>20</v>
      </c>
      <c r="F32" s="1">
        <v>36</v>
      </c>
      <c r="G32" s="1">
        <v>87</v>
      </c>
    </row>
    <row r="33" spans="1:7" x14ac:dyDescent="0.2">
      <c r="A33" s="1" t="s">
        <v>100</v>
      </c>
      <c r="B33" s="1">
        <v>970</v>
      </c>
      <c r="C33" s="1">
        <v>124</v>
      </c>
      <c r="D33" s="1">
        <v>202</v>
      </c>
      <c r="E33" s="1">
        <v>104</v>
      </c>
      <c r="F33" s="1">
        <v>255</v>
      </c>
      <c r="G33" s="1">
        <v>285</v>
      </c>
    </row>
    <row r="34" spans="1:7" x14ac:dyDescent="0.2">
      <c r="A34" s="1" t="s">
        <v>101</v>
      </c>
      <c r="B34" s="1">
        <v>393</v>
      </c>
      <c r="C34" s="1">
        <v>22</v>
      </c>
      <c r="D34" s="1">
        <v>153</v>
      </c>
      <c r="E34" s="1">
        <v>40</v>
      </c>
      <c r="F34" s="1">
        <v>68</v>
      </c>
      <c r="G34" s="1">
        <v>110</v>
      </c>
    </row>
    <row r="35" spans="1:7" x14ac:dyDescent="0.2">
      <c r="A35" s="1" t="s">
        <v>102</v>
      </c>
      <c r="B35" s="1">
        <v>103</v>
      </c>
      <c r="C35" s="1">
        <v>13</v>
      </c>
      <c r="D35" s="1">
        <v>30</v>
      </c>
      <c r="E35" s="1">
        <v>12</v>
      </c>
      <c r="F35" s="1">
        <v>20</v>
      </c>
      <c r="G35" s="1">
        <v>28</v>
      </c>
    </row>
    <row r="36" spans="1:7" x14ac:dyDescent="0.2">
      <c r="A36" s="1" t="s">
        <v>93</v>
      </c>
      <c r="B36" s="1">
        <v>200</v>
      </c>
      <c r="C36" s="1">
        <v>22</v>
      </c>
      <c r="D36" s="1">
        <v>105</v>
      </c>
      <c r="E36" s="1">
        <v>3</v>
      </c>
      <c r="F36" s="1">
        <v>38</v>
      </c>
      <c r="G36" s="1">
        <v>32</v>
      </c>
    </row>
    <row r="37" spans="1:7" x14ac:dyDescent="0.2">
      <c r="A37" s="1" t="s">
        <v>14</v>
      </c>
    </row>
    <row r="38" spans="1:7" x14ac:dyDescent="0.2">
      <c r="A38" s="1" t="s">
        <v>0</v>
      </c>
      <c r="B38" s="1">
        <v>64571</v>
      </c>
      <c r="C38" s="1">
        <v>9224</v>
      </c>
      <c r="D38" s="1">
        <v>10198</v>
      </c>
      <c r="E38" s="1">
        <v>5762</v>
      </c>
      <c r="F38" s="1">
        <v>20159</v>
      </c>
      <c r="G38" s="1">
        <v>19228</v>
      </c>
    </row>
    <row r="39" spans="1:7" x14ac:dyDescent="0.2">
      <c r="A39" s="1" t="s">
        <v>96</v>
      </c>
      <c r="B39" s="1">
        <v>30109</v>
      </c>
      <c r="C39" s="1">
        <v>4537</v>
      </c>
      <c r="D39" s="1">
        <v>2761</v>
      </c>
      <c r="E39" s="1">
        <v>2018</v>
      </c>
      <c r="F39" s="1">
        <v>10192</v>
      </c>
      <c r="G39" s="1">
        <v>10601</v>
      </c>
    </row>
    <row r="40" spans="1:7" x14ac:dyDescent="0.2">
      <c r="A40" s="1" t="s">
        <v>97</v>
      </c>
      <c r="B40" s="1">
        <v>29636</v>
      </c>
      <c r="C40" s="1">
        <v>4061</v>
      </c>
      <c r="D40" s="1">
        <v>5792</v>
      </c>
      <c r="E40" s="1">
        <v>3275</v>
      </c>
      <c r="F40" s="1">
        <v>8902</v>
      </c>
      <c r="G40" s="1">
        <v>7606</v>
      </c>
    </row>
    <row r="41" spans="1:7" x14ac:dyDescent="0.2">
      <c r="A41" s="1" t="s">
        <v>98</v>
      </c>
      <c r="B41" s="1">
        <v>3686</v>
      </c>
      <c r="C41" s="1">
        <v>531</v>
      </c>
      <c r="D41" s="1">
        <v>1238</v>
      </c>
      <c r="E41" s="1">
        <v>371</v>
      </c>
      <c r="F41" s="1">
        <v>787</v>
      </c>
      <c r="G41" s="1">
        <v>759</v>
      </c>
    </row>
    <row r="42" spans="1:7" x14ac:dyDescent="0.2">
      <c r="A42" s="1" t="s">
        <v>99</v>
      </c>
      <c r="B42" s="1">
        <v>72</v>
      </c>
      <c r="C42" s="1">
        <v>8</v>
      </c>
      <c r="D42" s="1">
        <v>34</v>
      </c>
      <c r="E42" s="1">
        <v>8</v>
      </c>
      <c r="F42" s="1">
        <v>4</v>
      </c>
      <c r="G42" s="1">
        <v>18</v>
      </c>
    </row>
    <row r="43" spans="1:7" x14ac:dyDescent="0.2">
      <c r="A43" s="1" t="s">
        <v>100</v>
      </c>
      <c r="B43" s="1">
        <v>686</v>
      </c>
      <c r="C43" s="1">
        <v>52</v>
      </c>
      <c r="D43" s="1">
        <v>192</v>
      </c>
      <c r="E43" s="1">
        <v>79</v>
      </c>
      <c r="F43" s="1">
        <v>189</v>
      </c>
      <c r="G43" s="1">
        <v>174</v>
      </c>
    </row>
    <row r="44" spans="1:7" x14ac:dyDescent="0.2">
      <c r="A44" s="1" t="s">
        <v>101</v>
      </c>
      <c r="B44" s="1">
        <v>90</v>
      </c>
      <c r="C44" s="1">
        <v>5</v>
      </c>
      <c r="D44" s="1">
        <v>41</v>
      </c>
      <c r="E44" s="1">
        <v>5</v>
      </c>
      <c r="F44" s="1">
        <v>16</v>
      </c>
      <c r="G44" s="1">
        <v>23</v>
      </c>
    </row>
    <row r="45" spans="1:7" x14ac:dyDescent="0.2">
      <c r="A45" s="1" t="s">
        <v>102</v>
      </c>
      <c r="B45" s="1">
        <v>110</v>
      </c>
      <c r="C45" s="1">
        <v>12</v>
      </c>
      <c r="D45" s="1">
        <v>48</v>
      </c>
      <c r="E45" s="1">
        <v>5</v>
      </c>
      <c r="F45" s="1">
        <v>21</v>
      </c>
      <c r="G45" s="1">
        <v>24</v>
      </c>
    </row>
    <row r="46" spans="1:7" x14ac:dyDescent="0.2">
      <c r="A46" s="1" t="s">
        <v>93</v>
      </c>
      <c r="B46" s="1">
        <v>182</v>
      </c>
      <c r="C46" s="1">
        <v>18</v>
      </c>
      <c r="D46" s="1">
        <v>92</v>
      </c>
      <c r="E46" s="1">
        <v>1</v>
      </c>
      <c r="F46" s="1">
        <v>48</v>
      </c>
      <c r="G46" s="1">
        <v>23</v>
      </c>
    </row>
    <row r="47" spans="1:7" x14ac:dyDescent="0.2">
      <c r="A47" s="1" t="s">
        <v>15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4CD2-090D-4677-9C09-16E5B027B3E9}">
  <dimension ref="A1:G54"/>
  <sheetViews>
    <sheetView view="pageBreakPreview" zoomScale="125" zoomScaleNormal="100" zoomScaleSheetLayoutView="125" workbookViewId="0">
      <selection activeCell="A37" sqref="A37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147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157</v>
      </c>
    </row>
    <row r="4" spans="1:7" x14ac:dyDescent="0.2">
      <c r="A4" s="1" t="s">
        <v>0</v>
      </c>
      <c r="B4" s="1">
        <v>111318</v>
      </c>
      <c r="C4" s="1">
        <v>14914</v>
      </c>
      <c r="D4" s="1">
        <v>19812</v>
      </c>
      <c r="E4" s="1">
        <v>10197</v>
      </c>
      <c r="F4" s="1">
        <v>33494</v>
      </c>
      <c r="G4" s="1">
        <v>32901</v>
      </c>
    </row>
    <row r="5" spans="1:7" x14ac:dyDescent="0.2">
      <c r="A5" s="1" t="s">
        <v>103</v>
      </c>
      <c r="B5" s="1">
        <v>59558</v>
      </c>
      <c r="C5" s="1">
        <v>7062</v>
      </c>
      <c r="D5" s="1">
        <v>14854</v>
      </c>
      <c r="E5" s="1">
        <v>6573</v>
      </c>
      <c r="F5" s="1">
        <v>16811</v>
      </c>
      <c r="G5" s="1">
        <v>14258</v>
      </c>
    </row>
    <row r="6" spans="1:7" x14ac:dyDescent="0.2">
      <c r="A6" s="1" t="s">
        <v>104</v>
      </c>
      <c r="B6" s="1">
        <v>51760</v>
      </c>
      <c r="C6" s="1">
        <v>7852</v>
      </c>
      <c r="D6" s="1">
        <v>4958</v>
      </c>
      <c r="E6" s="1">
        <v>3624</v>
      </c>
      <c r="F6" s="1">
        <v>16683</v>
      </c>
      <c r="G6" s="1">
        <v>18643</v>
      </c>
    </row>
    <row r="7" spans="1:7" x14ac:dyDescent="0.2">
      <c r="A7" s="1" t="s">
        <v>13</v>
      </c>
    </row>
    <row r="8" spans="1:7" x14ac:dyDescent="0.2">
      <c r="A8" s="1" t="s">
        <v>0</v>
      </c>
      <c r="B8" s="1">
        <v>57796</v>
      </c>
      <c r="C8" s="1">
        <v>7200</v>
      </c>
      <c r="D8" s="1">
        <v>11219</v>
      </c>
      <c r="E8" s="1">
        <v>5351</v>
      </c>
      <c r="F8" s="1">
        <v>16937</v>
      </c>
      <c r="G8" s="1">
        <v>17089</v>
      </c>
    </row>
    <row r="9" spans="1:7" x14ac:dyDescent="0.2">
      <c r="A9" s="1" t="s">
        <v>103</v>
      </c>
      <c r="B9" s="1">
        <v>33087</v>
      </c>
      <c r="C9" s="1">
        <v>3655</v>
      </c>
      <c r="D9" s="1">
        <v>8571</v>
      </c>
      <c r="E9" s="1">
        <v>3582</v>
      </c>
      <c r="F9" s="1">
        <v>9211</v>
      </c>
      <c r="G9" s="1">
        <v>8068</v>
      </c>
    </row>
    <row r="10" spans="1:7" x14ac:dyDescent="0.2">
      <c r="A10" s="1" t="s">
        <v>104</v>
      </c>
      <c r="B10" s="1">
        <v>24709</v>
      </c>
      <c r="C10" s="1">
        <v>3545</v>
      </c>
      <c r="D10" s="1">
        <v>2648</v>
      </c>
      <c r="E10" s="1">
        <v>1769</v>
      </c>
      <c r="F10" s="1">
        <v>7726</v>
      </c>
      <c r="G10" s="1">
        <v>9021</v>
      </c>
    </row>
    <row r="11" spans="1:7" x14ac:dyDescent="0.2">
      <c r="A11" s="1" t="s">
        <v>14</v>
      </c>
    </row>
    <row r="12" spans="1:7" x14ac:dyDescent="0.2">
      <c r="A12" s="1" t="s">
        <v>0</v>
      </c>
      <c r="B12" s="1">
        <v>53522</v>
      </c>
      <c r="C12" s="1">
        <v>7714</v>
      </c>
      <c r="D12" s="1">
        <v>8593</v>
      </c>
      <c r="E12" s="1">
        <v>4846</v>
      </c>
      <c r="F12" s="1">
        <v>16557</v>
      </c>
      <c r="G12" s="1">
        <v>15812</v>
      </c>
    </row>
    <row r="13" spans="1:7" x14ac:dyDescent="0.2">
      <c r="A13" s="1" t="s">
        <v>103</v>
      </c>
      <c r="B13" s="1">
        <v>26471</v>
      </c>
      <c r="C13" s="1">
        <v>3407</v>
      </c>
      <c r="D13" s="1">
        <v>6283</v>
      </c>
      <c r="E13" s="1">
        <v>2991</v>
      </c>
      <c r="F13" s="1">
        <v>7600</v>
      </c>
      <c r="G13" s="1">
        <v>6190</v>
      </c>
    </row>
    <row r="14" spans="1:7" x14ac:dyDescent="0.2">
      <c r="A14" s="1" t="s">
        <v>104</v>
      </c>
      <c r="B14" s="1">
        <v>27051</v>
      </c>
      <c r="C14" s="1">
        <v>4307</v>
      </c>
      <c r="D14" s="1">
        <v>2310</v>
      </c>
      <c r="E14" s="1">
        <v>1855</v>
      </c>
      <c r="F14" s="1">
        <v>8957</v>
      </c>
      <c r="G14" s="1">
        <v>9622</v>
      </c>
    </row>
    <row r="16" spans="1:7" x14ac:dyDescent="0.2">
      <c r="A16" s="1" t="s">
        <v>158</v>
      </c>
    </row>
    <row r="17" spans="1:7" x14ac:dyDescent="0.2">
      <c r="A17" s="1" t="s">
        <v>0</v>
      </c>
      <c r="B17" s="1">
        <v>111289</v>
      </c>
      <c r="C17" s="1">
        <v>14906</v>
      </c>
      <c r="D17" s="1">
        <v>19795</v>
      </c>
      <c r="E17" s="1">
        <v>10197</v>
      </c>
      <c r="F17" s="1">
        <v>33490</v>
      </c>
      <c r="G17" s="1">
        <v>32901</v>
      </c>
    </row>
    <row r="18" spans="1:7" x14ac:dyDescent="0.2">
      <c r="A18" s="1" t="s">
        <v>105</v>
      </c>
      <c r="B18" s="1">
        <v>14397</v>
      </c>
      <c r="C18" s="1">
        <v>1689</v>
      </c>
      <c r="D18" s="1">
        <v>5524</v>
      </c>
      <c r="E18" s="1">
        <v>1319</v>
      </c>
      <c r="F18" s="1">
        <v>3347</v>
      </c>
      <c r="G18" s="1">
        <v>2518</v>
      </c>
    </row>
    <row r="19" spans="1:7" x14ac:dyDescent="0.2">
      <c r="A19" s="1" t="s">
        <v>106</v>
      </c>
      <c r="B19" s="1">
        <v>96892</v>
      </c>
      <c r="C19" s="1">
        <v>13217</v>
      </c>
      <c r="D19" s="1">
        <v>14271</v>
      </c>
      <c r="E19" s="1">
        <v>8878</v>
      </c>
      <c r="F19" s="1">
        <v>30143</v>
      </c>
      <c r="G19" s="1">
        <v>30383</v>
      </c>
    </row>
    <row r="20" spans="1:7" x14ac:dyDescent="0.2">
      <c r="A20" s="1" t="s">
        <v>13</v>
      </c>
    </row>
    <row r="21" spans="1:7" x14ac:dyDescent="0.2">
      <c r="A21" s="1" t="s">
        <v>0</v>
      </c>
      <c r="B21" s="1">
        <v>57783</v>
      </c>
      <c r="C21" s="1">
        <v>7198</v>
      </c>
      <c r="D21" s="1">
        <v>11209</v>
      </c>
      <c r="E21" s="1">
        <v>5351</v>
      </c>
      <c r="F21" s="1">
        <v>16936</v>
      </c>
      <c r="G21" s="1">
        <v>17089</v>
      </c>
    </row>
    <row r="22" spans="1:7" x14ac:dyDescent="0.2">
      <c r="A22" s="1" t="s">
        <v>105</v>
      </c>
      <c r="B22" s="1">
        <v>9976</v>
      </c>
      <c r="C22" s="1">
        <v>1083</v>
      </c>
      <c r="D22" s="1">
        <v>3666</v>
      </c>
      <c r="E22" s="1">
        <v>961</v>
      </c>
      <c r="F22" s="1">
        <v>2488</v>
      </c>
      <c r="G22" s="1">
        <v>1778</v>
      </c>
    </row>
    <row r="23" spans="1:7" x14ac:dyDescent="0.2">
      <c r="A23" s="1" t="s">
        <v>106</v>
      </c>
      <c r="B23" s="1">
        <v>47807</v>
      </c>
      <c r="C23" s="1">
        <v>6115</v>
      </c>
      <c r="D23" s="1">
        <v>7543</v>
      </c>
      <c r="E23" s="1">
        <v>4390</v>
      </c>
      <c r="F23" s="1">
        <v>14448</v>
      </c>
      <c r="G23" s="1">
        <v>15311</v>
      </c>
    </row>
    <row r="24" spans="1:7" x14ac:dyDescent="0.2">
      <c r="A24" s="1" t="s">
        <v>14</v>
      </c>
    </row>
    <row r="25" spans="1:7" x14ac:dyDescent="0.2">
      <c r="A25" s="1" t="s">
        <v>0</v>
      </c>
      <c r="B25" s="1">
        <v>53506</v>
      </c>
      <c r="C25" s="1">
        <v>7708</v>
      </c>
      <c r="D25" s="1">
        <v>8586</v>
      </c>
      <c r="E25" s="1">
        <v>4846</v>
      </c>
      <c r="F25" s="1">
        <v>16554</v>
      </c>
      <c r="G25" s="1">
        <v>15812</v>
      </c>
    </row>
    <row r="26" spans="1:7" x14ac:dyDescent="0.2">
      <c r="A26" s="1" t="s">
        <v>105</v>
      </c>
      <c r="B26" s="1">
        <v>4421</v>
      </c>
      <c r="C26" s="1">
        <v>606</v>
      </c>
      <c r="D26" s="1">
        <v>1858</v>
      </c>
      <c r="E26" s="1">
        <v>358</v>
      </c>
      <c r="F26" s="1">
        <v>859</v>
      </c>
      <c r="G26" s="1">
        <v>740</v>
      </c>
    </row>
    <row r="27" spans="1:7" x14ac:dyDescent="0.2">
      <c r="A27" s="1" t="s">
        <v>106</v>
      </c>
      <c r="B27" s="1">
        <v>49085</v>
      </c>
      <c r="C27" s="1">
        <v>7102</v>
      </c>
      <c r="D27" s="1">
        <v>6728</v>
      </c>
      <c r="E27" s="1">
        <v>4488</v>
      </c>
      <c r="F27" s="1">
        <v>15695</v>
      </c>
      <c r="G27" s="1">
        <v>15072</v>
      </c>
    </row>
    <row r="29" spans="1:7" x14ac:dyDescent="0.2">
      <c r="A29" s="1" t="s">
        <v>159</v>
      </c>
    </row>
    <row r="30" spans="1:7" x14ac:dyDescent="0.2">
      <c r="A30" s="1" t="s">
        <v>0</v>
      </c>
      <c r="B30" s="1">
        <v>111317</v>
      </c>
      <c r="C30" s="1">
        <v>14914</v>
      </c>
      <c r="D30" s="1">
        <v>19811</v>
      </c>
      <c r="E30" s="1">
        <v>10197</v>
      </c>
      <c r="F30" s="1">
        <v>33494</v>
      </c>
      <c r="G30" s="1">
        <v>32901</v>
      </c>
    </row>
    <row r="31" spans="1:7" x14ac:dyDescent="0.2">
      <c r="A31" s="1" t="s">
        <v>107</v>
      </c>
      <c r="B31" s="1">
        <v>14004</v>
      </c>
      <c r="C31" s="1">
        <v>1972</v>
      </c>
      <c r="D31" s="1">
        <v>4587</v>
      </c>
      <c r="E31" s="1">
        <v>2251</v>
      </c>
      <c r="F31" s="1">
        <v>3505</v>
      </c>
      <c r="G31" s="1">
        <v>1689</v>
      </c>
    </row>
    <row r="32" spans="1:7" x14ac:dyDescent="0.2">
      <c r="A32" s="1" t="s">
        <v>108</v>
      </c>
      <c r="B32" s="1">
        <v>97313</v>
      </c>
      <c r="C32" s="1">
        <v>12942</v>
      </c>
      <c r="D32" s="1">
        <v>15224</v>
      </c>
      <c r="E32" s="1">
        <v>7946</v>
      </c>
      <c r="F32" s="1">
        <v>29989</v>
      </c>
      <c r="G32" s="1">
        <v>31212</v>
      </c>
    </row>
    <row r="33" spans="1:7" x14ac:dyDescent="0.2">
      <c r="A33" s="1" t="s">
        <v>13</v>
      </c>
    </row>
    <row r="34" spans="1:7" x14ac:dyDescent="0.2">
      <c r="A34" s="1" t="s">
        <v>0</v>
      </c>
      <c r="B34" s="1">
        <v>57795</v>
      </c>
      <c r="C34" s="1">
        <v>7200</v>
      </c>
      <c r="D34" s="1">
        <v>11218</v>
      </c>
      <c r="E34" s="1">
        <v>5351</v>
      </c>
      <c r="F34" s="1">
        <v>16937</v>
      </c>
      <c r="G34" s="1">
        <v>17089</v>
      </c>
    </row>
    <row r="35" spans="1:7" x14ac:dyDescent="0.2">
      <c r="A35" s="1" t="s">
        <v>107</v>
      </c>
      <c r="B35" s="1">
        <v>10224</v>
      </c>
      <c r="C35" s="1">
        <v>1335</v>
      </c>
      <c r="D35" s="1">
        <v>3250</v>
      </c>
      <c r="E35" s="1">
        <v>1509</v>
      </c>
      <c r="F35" s="1">
        <v>2846</v>
      </c>
      <c r="G35" s="1">
        <v>1284</v>
      </c>
    </row>
    <row r="36" spans="1:7" x14ac:dyDescent="0.2">
      <c r="A36" s="1" t="s">
        <v>108</v>
      </c>
      <c r="B36" s="1">
        <v>47571</v>
      </c>
      <c r="C36" s="1">
        <v>5865</v>
      </c>
      <c r="D36" s="1">
        <v>7968</v>
      </c>
      <c r="E36" s="1">
        <v>3842</v>
      </c>
      <c r="F36" s="1">
        <v>14091</v>
      </c>
      <c r="G36" s="1">
        <v>15805</v>
      </c>
    </row>
    <row r="37" spans="1:7" x14ac:dyDescent="0.2">
      <c r="A37" s="1" t="s">
        <v>14</v>
      </c>
    </row>
    <row r="38" spans="1:7" x14ac:dyDescent="0.2">
      <c r="A38" s="1" t="s">
        <v>0</v>
      </c>
      <c r="B38" s="1">
        <v>53522</v>
      </c>
      <c r="C38" s="1">
        <v>7714</v>
      </c>
      <c r="D38" s="1">
        <v>8593</v>
      </c>
      <c r="E38" s="1">
        <v>4846</v>
      </c>
      <c r="F38" s="1">
        <v>16557</v>
      </c>
      <c r="G38" s="1">
        <v>15812</v>
      </c>
    </row>
    <row r="39" spans="1:7" x14ac:dyDescent="0.2">
      <c r="A39" s="1" t="s">
        <v>107</v>
      </c>
      <c r="B39" s="1">
        <v>3780</v>
      </c>
      <c r="C39" s="1">
        <v>637</v>
      </c>
      <c r="D39" s="1">
        <v>1337</v>
      </c>
      <c r="E39" s="1">
        <v>742</v>
      </c>
      <c r="F39" s="1">
        <v>659</v>
      </c>
      <c r="G39" s="1">
        <v>405</v>
      </c>
    </row>
    <row r="40" spans="1:7" x14ac:dyDescent="0.2">
      <c r="A40" s="1" t="s">
        <v>108</v>
      </c>
      <c r="B40" s="1">
        <v>49742</v>
      </c>
      <c r="C40" s="1">
        <v>7077</v>
      </c>
      <c r="D40" s="1">
        <v>7256</v>
      </c>
      <c r="E40" s="1">
        <v>4104</v>
      </c>
      <c r="F40" s="1">
        <v>15898</v>
      </c>
      <c r="G40" s="1">
        <v>15407</v>
      </c>
    </row>
    <row r="42" spans="1:7" x14ac:dyDescent="0.2">
      <c r="A42" s="1" t="s">
        <v>160</v>
      </c>
    </row>
    <row r="43" spans="1:7" x14ac:dyDescent="0.2">
      <c r="A43" s="1" t="s">
        <v>0</v>
      </c>
      <c r="B43" s="1">
        <v>111318</v>
      </c>
      <c r="C43" s="1">
        <v>14914</v>
      </c>
      <c r="D43" s="1">
        <v>19812</v>
      </c>
      <c r="E43" s="1">
        <v>10197</v>
      </c>
      <c r="F43" s="1">
        <v>33494</v>
      </c>
      <c r="G43" s="1">
        <v>32901</v>
      </c>
    </row>
    <row r="44" spans="1:7" x14ac:dyDescent="0.2">
      <c r="A44" s="1" t="s">
        <v>109</v>
      </c>
      <c r="B44" s="1">
        <v>78523</v>
      </c>
      <c r="C44" s="1">
        <v>7241</v>
      </c>
      <c r="D44" s="1">
        <v>14660</v>
      </c>
      <c r="E44" s="1">
        <v>8815</v>
      </c>
      <c r="F44" s="1">
        <v>24113</v>
      </c>
      <c r="G44" s="1">
        <v>23694</v>
      </c>
    </row>
    <row r="45" spans="1:7" x14ac:dyDescent="0.2">
      <c r="A45" s="1" t="s">
        <v>110</v>
      </c>
      <c r="B45" s="1">
        <v>32795</v>
      </c>
      <c r="C45" s="1">
        <v>7673</v>
      </c>
      <c r="D45" s="1">
        <v>5152</v>
      </c>
      <c r="E45" s="1">
        <v>1382</v>
      </c>
      <c r="F45" s="1">
        <v>9381</v>
      </c>
      <c r="G45" s="1">
        <v>9207</v>
      </c>
    </row>
    <row r="46" spans="1:7" x14ac:dyDescent="0.2">
      <c r="A46" s="1" t="s">
        <v>13</v>
      </c>
    </row>
    <row r="47" spans="1:7" x14ac:dyDescent="0.2">
      <c r="A47" s="1" t="s">
        <v>0</v>
      </c>
      <c r="B47" s="1">
        <v>57796</v>
      </c>
      <c r="C47" s="1">
        <v>7200</v>
      </c>
      <c r="D47" s="1">
        <v>11219</v>
      </c>
      <c r="E47" s="1">
        <v>5351</v>
      </c>
      <c r="F47" s="1">
        <v>16937</v>
      </c>
      <c r="G47" s="1">
        <v>17089</v>
      </c>
    </row>
    <row r="48" spans="1:7" x14ac:dyDescent="0.2">
      <c r="A48" s="1" t="s">
        <v>109</v>
      </c>
      <c r="B48" s="1">
        <v>41800</v>
      </c>
      <c r="C48" s="1">
        <v>3587</v>
      </c>
      <c r="D48" s="1">
        <v>8352</v>
      </c>
      <c r="E48" s="1">
        <v>4626</v>
      </c>
      <c r="F48" s="1">
        <v>12643</v>
      </c>
      <c r="G48" s="1">
        <v>12592</v>
      </c>
    </row>
    <row r="49" spans="1:7" x14ac:dyDescent="0.2">
      <c r="A49" s="1" t="s">
        <v>110</v>
      </c>
      <c r="B49" s="1">
        <v>15996</v>
      </c>
      <c r="C49" s="1">
        <v>3613</v>
      </c>
      <c r="D49" s="1">
        <v>2867</v>
      </c>
      <c r="E49" s="1">
        <v>725</v>
      </c>
      <c r="F49" s="1">
        <v>4294</v>
      </c>
      <c r="G49" s="1">
        <v>4497</v>
      </c>
    </row>
    <row r="50" spans="1:7" x14ac:dyDescent="0.2">
      <c r="A50" s="1" t="s">
        <v>14</v>
      </c>
    </row>
    <row r="51" spans="1:7" x14ac:dyDescent="0.2">
      <c r="A51" s="1" t="s">
        <v>0</v>
      </c>
      <c r="B51" s="1">
        <v>53522</v>
      </c>
      <c r="C51" s="1">
        <v>7714</v>
      </c>
      <c r="D51" s="1">
        <v>8593</v>
      </c>
      <c r="E51" s="1">
        <v>4846</v>
      </c>
      <c r="F51" s="1">
        <v>16557</v>
      </c>
      <c r="G51" s="1">
        <v>15812</v>
      </c>
    </row>
    <row r="52" spans="1:7" x14ac:dyDescent="0.2">
      <c r="A52" s="1" t="s">
        <v>109</v>
      </c>
      <c r="B52" s="1">
        <v>36723</v>
      </c>
      <c r="C52" s="1">
        <v>3654</v>
      </c>
      <c r="D52" s="1">
        <v>6308</v>
      </c>
      <c r="E52" s="1">
        <v>4189</v>
      </c>
      <c r="F52" s="1">
        <v>11470</v>
      </c>
      <c r="G52" s="1">
        <v>11102</v>
      </c>
    </row>
    <row r="53" spans="1:7" x14ac:dyDescent="0.2">
      <c r="A53" s="1" t="s">
        <v>110</v>
      </c>
      <c r="B53" s="1">
        <v>16799</v>
      </c>
      <c r="C53" s="1">
        <v>4060</v>
      </c>
      <c r="D53" s="1">
        <v>2285</v>
      </c>
      <c r="E53" s="1">
        <v>657</v>
      </c>
      <c r="F53" s="1">
        <v>5087</v>
      </c>
      <c r="G53" s="1">
        <v>4710</v>
      </c>
    </row>
    <row r="54" spans="1:7" x14ac:dyDescent="0.2">
      <c r="A54" s="1" t="s">
        <v>15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BBE02-50E7-4B33-9941-46BA22A661D9}">
  <dimension ref="A1:G45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148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6</v>
      </c>
    </row>
    <row r="4" spans="1:7" x14ac:dyDescent="0.2">
      <c r="A4" s="1" t="s">
        <v>0</v>
      </c>
      <c r="B4" s="1">
        <v>110443</v>
      </c>
      <c r="C4" s="1">
        <v>14836</v>
      </c>
      <c r="D4" s="1">
        <v>19630</v>
      </c>
      <c r="E4" s="1">
        <v>10165</v>
      </c>
      <c r="F4" s="1">
        <v>33160</v>
      </c>
      <c r="G4" s="1">
        <v>32652</v>
      </c>
    </row>
    <row r="5" spans="1:7" x14ac:dyDescent="0.2">
      <c r="A5" s="1" t="s">
        <v>111</v>
      </c>
      <c r="B5" s="1">
        <v>8008</v>
      </c>
      <c r="C5" s="1">
        <v>424</v>
      </c>
      <c r="D5" s="1">
        <v>4032</v>
      </c>
      <c r="E5" s="1">
        <v>624</v>
      </c>
      <c r="F5" s="1">
        <v>1029</v>
      </c>
      <c r="G5" s="1">
        <v>1899</v>
      </c>
    </row>
    <row r="6" spans="1:7" x14ac:dyDescent="0.2">
      <c r="A6" s="1" t="s">
        <v>112</v>
      </c>
      <c r="B6" s="1">
        <v>554</v>
      </c>
      <c r="C6" s="1">
        <v>36</v>
      </c>
      <c r="D6" s="1">
        <v>141</v>
      </c>
      <c r="E6" s="1">
        <v>51</v>
      </c>
      <c r="F6" s="1">
        <v>151</v>
      </c>
      <c r="G6" s="1">
        <v>175</v>
      </c>
    </row>
    <row r="7" spans="1:7" x14ac:dyDescent="0.2">
      <c r="A7" s="1" t="s">
        <v>113</v>
      </c>
      <c r="B7" s="1">
        <v>2054</v>
      </c>
      <c r="C7" s="1">
        <v>202</v>
      </c>
      <c r="D7" s="1">
        <v>470</v>
      </c>
      <c r="E7" s="1">
        <v>362</v>
      </c>
      <c r="F7" s="1">
        <v>356</v>
      </c>
      <c r="G7" s="1">
        <v>664</v>
      </c>
    </row>
    <row r="8" spans="1:7" x14ac:dyDescent="0.2">
      <c r="A8" s="1" t="s">
        <v>114</v>
      </c>
      <c r="B8" s="1">
        <v>29240</v>
      </c>
      <c r="C8" s="1">
        <v>4252</v>
      </c>
      <c r="D8" s="1">
        <v>5441</v>
      </c>
      <c r="E8" s="1">
        <v>2682</v>
      </c>
      <c r="F8" s="1">
        <v>11885</v>
      </c>
      <c r="G8" s="1">
        <v>4980</v>
      </c>
    </row>
    <row r="9" spans="1:7" x14ac:dyDescent="0.2">
      <c r="A9" s="1" t="s">
        <v>115</v>
      </c>
      <c r="B9" s="1">
        <v>28574</v>
      </c>
      <c r="C9" s="1">
        <v>4086</v>
      </c>
      <c r="D9" s="1">
        <v>1521</v>
      </c>
      <c r="E9" s="1">
        <v>2086</v>
      </c>
      <c r="F9" s="1">
        <v>9802</v>
      </c>
      <c r="G9" s="1">
        <v>11079</v>
      </c>
    </row>
    <row r="10" spans="1:7" x14ac:dyDescent="0.2">
      <c r="A10" s="1" t="s">
        <v>116</v>
      </c>
      <c r="B10" s="1">
        <v>17081</v>
      </c>
      <c r="C10" s="1">
        <v>2472</v>
      </c>
      <c r="D10" s="1">
        <v>3408</v>
      </c>
      <c r="E10" s="1">
        <v>1839</v>
      </c>
      <c r="F10" s="1">
        <v>4927</v>
      </c>
      <c r="G10" s="1">
        <v>4435</v>
      </c>
    </row>
    <row r="11" spans="1:7" x14ac:dyDescent="0.2">
      <c r="A11" s="1" t="s">
        <v>117</v>
      </c>
      <c r="B11" s="1">
        <v>15768</v>
      </c>
      <c r="C11" s="1">
        <v>2026</v>
      </c>
      <c r="D11" s="1">
        <v>2494</v>
      </c>
      <c r="E11" s="1">
        <v>1979</v>
      </c>
      <c r="F11" s="1">
        <v>2978</v>
      </c>
      <c r="G11" s="1">
        <v>6291</v>
      </c>
    </row>
    <row r="12" spans="1:7" x14ac:dyDescent="0.2">
      <c r="A12" s="1" t="s">
        <v>118</v>
      </c>
      <c r="B12" s="1">
        <v>2827</v>
      </c>
      <c r="C12" s="1">
        <v>387</v>
      </c>
      <c r="D12" s="1">
        <v>509</v>
      </c>
      <c r="E12" s="1">
        <v>327</v>
      </c>
      <c r="F12" s="1">
        <v>739</v>
      </c>
      <c r="G12" s="1">
        <v>865</v>
      </c>
    </row>
    <row r="13" spans="1:7" x14ac:dyDescent="0.2">
      <c r="A13" s="1" t="s">
        <v>119</v>
      </c>
      <c r="B13" s="1">
        <v>601</v>
      </c>
      <c r="C13" s="1">
        <v>83</v>
      </c>
      <c r="D13" s="1">
        <v>75</v>
      </c>
      <c r="E13" s="1">
        <v>58</v>
      </c>
      <c r="F13" s="1">
        <v>207</v>
      </c>
      <c r="G13" s="1">
        <v>178</v>
      </c>
    </row>
    <row r="14" spans="1:7" x14ac:dyDescent="0.2">
      <c r="A14" s="1" t="s">
        <v>120</v>
      </c>
      <c r="B14" s="1">
        <v>2948</v>
      </c>
      <c r="C14" s="1">
        <v>408</v>
      </c>
      <c r="D14" s="1">
        <v>1019</v>
      </c>
      <c r="E14" s="1">
        <v>58</v>
      </c>
      <c r="F14" s="1">
        <v>476</v>
      </c>
      <c r="G14" s="1">
        <v>987</v>
      </c>
    </row>
    <row r="15" spans="1:7" x14ac:dyDescent="0.2">
      <c r="A15" s="1" t="s">
        <v>121</v>
      </c>
      <c r="B15" s="1">
        <v>2736</v>
      </c>
      <c r="C15" s="1">
        <v>447</v>
      </c>
      <c r="D15" s="1">
        <v>519</v>
      </c>
      <c r="E15" s="1">
        <v>98</v>
      </c>
      <c r="F15" s="1">
        <v>587</v>
      </c>
      <c r="G15" s="1">
        <v>1085</v>
      </c>
    </row>
    <row r="16" spans="1:7" x14ac:dyDescent="0.2">
      <c r="A16" s="1" t="s">
        <v>122</v>
      </c>
      <c r="B16" s="1">
        <v>52</v>
      </c>
      <c r="C16" s="1">
        <v>13</v>
      </c>
      <c r="D16" s="1">
        <v>1</v>
      </c>
      <c r="E16" s="1">
        <v>1</v>
      </c>
      <c r="F16" s="1">
        <v>23</v>
      </c>
      <c r="G16" s="1">
        <v>14</v>
      </c>
    </row>
    <row r="17" spans="1:7" x14ac:dyDescent="0.2">
      <c r="A17" s="1" t="s">
        <v>13</v>
      </c>
    </row>
    <row r="18" spans="1:7" x14ac:dyDescent="0.2">
      <c r="A18" s="1" t="s">
        <v>0</v>
      </c>
      <c r="B18" s="1">
        <v>57298</v>
      </c>
      <c r="C18" s="1">
        <v>7156</v>
      </c>
      <c r="D18" s="1">
        <v>11107</v>
      </c>
      <c r="E18" s="1">
        <v>5333</v>
      </c>
      <c r="F18" s="1">
        <v>16745</v>
      </c>
      <c r="G18" s="1">
        <v>16957</v>
      </c>
    </row>
    <row r="19" spans="1:7" x14ac:dyDescent="0.2">
      <c r="A19" s="1" t="s">
        <v>111</v>
      </c>
      <c r="B19" s="1">
        <v>6350</v>
      </c>
      <c r="C19" s="1">
        <v>267</v>
      </c>
      <c r="D19" s="1">
        <v>3198</v>
      </c>
      <c r="E19" s="1">
        <v>498</v>
      </c>
      <c r="F19" s="1">
        <v>802</v>
      </c>
      <c r="G19" s="1">
        <v>1585</v>
      </c>
    </row>
    <row r="20" spans="1:7" x14ac:dyDescent="0.2">
      <c r="A20" s="1" t="s">
        <v>112</v>
      </c>
      <c r="B20" s="1">
        <v>435</v>
      </c>
      <c r="C20" s="1">
        <v>32</v>
      </c>
      <c r="D20" s="1">
        <v>101</v>
      </c>
      <c r="E20" s="1">
        <v>47</v>
      </c>
      <c r="F20" s="1">
        <v>121</v>
      </c>
      <c r="G20" s="1">
        <v>134</v>
      </c>
    </row>
    <row r="21" spans="1:7" x14ac:dyDescent="0.2">
      <c r="A21" s="1" t="s">
        <v>113</v>
      </c>
      <c r="B21" s="1">
        <v>1578</v>
      </c>
      <c r="C21" s="1">
        <v>147</v>
      </c>
      <c r="D21" s="1">
        <v>383</v>
      </c>
      <c r="E21" s="1">
        <v>284</v>
      </c>
      <c r="F21" s="1">
        <v>237</v>
      </c>
      <c r="G21" s="1">
        <v>527</v>
      </c>
    </row>
    <row r="22" spans="1:7" x14ac:dyDescent="0.2">
      <c r="A22" s="1" t="s">
        <v>114</v>
      </c>
      <c r="B22" s="1">
        <v>16580</v>
      </c>
      <c r="C22" s="1">
        <v>2103</v>
      </c>
      <c r="D22" s="1">
        <v>3070</v>
      </c>
      <c r="E22" s="1">
        <v>1675</v>
      </c>
      <c r="F22" s="1">
        <v>6333</v>
      </c>
      <c r="G22" s="1">
        <v>3399</v>
      </c>
    </row>
    <row r="23" spans="1:7" x14ac:dyDescent="0.2">
      <c r="A23" s="1" t="s">
        <v>115</v>
      </c>
      <c r="B23" s="1">
        <v>17518</v>
      </c>
      <c r="C23" s="1">
        <v>2565</v>
      </c>
      <c r="D23" s="1">
        <v>1055</v>
      </c>
      <c r="E23" s="1">
        <v>1412</v>
      </c>
      <c r="F23" s="1">
        <v>5425</v>
      </c>
      <c r="G23" s="1">
        <v>7061</v>
      </c>
    </row>
    <row r="24" spans="1:7" x14ac:dyDescent="0.2">
      <c r="A24" s="1" t="s">
        <v>116</v>
      </c>
      <c r="B24" s="1">
        <v>8928</v>
      </c>
      <c r="C24" s="1">
        <v>1214</v>
      </c>
      <c r="D24" s="1">
        <v>1785</v>
      </c>
      <c r="E24" s="1">
        <v>938</v>
      </c>
      <c r="F24" s="1">
        <v>2607</v>
      </c>
      <c r="G24" s="1">
        <v>2384</v>
      </c>
    </row>
    <row r="25" spans="1:7" x14ac:dyDescent="0.2">
      <c r="A25" s="1" t="s">
        <v>117</v>
      </c>
      <c r="B25" s="1">
        <v>735</v>
      </c>
      <c r="C25" s="1">
        <v>100</v>
      </c>
      <c r="D25" s="1">
        <v>182</v>
      </c>
      <c r="E25" s="1">
        <v>164</v>
      </c>
      <c r="F25" s="1">
        <v>138</v>
      </c>
      <c r="G25" s="1">
        <v>151</v>
      </c>
    </row>
    <row r="26" spans="1:7" x14ac:dyDescent="0.2">
      <c r="A26" s="1" t="s">
        <v>118</v>
      </c>
      <c r="B26" s="1">
        <v>1300</v>
      </c>
      <c r="C26" s="1">
        <v>152</v>
      </c>
      <c r="D26" s="1">
        <v>230</v>
      </c>
      <c r="E26" s="1">
        <v>179</v>
      </c>
      <c r="F26" s="1">
        <v>332</v>
      </c>
      <c r="G26" s="1">
        <v>407</v>
      </c>
    </row>
    <row r="27" spans="1:7" x14ac:dyDescent="0.2">
      <c r="A27" s="1" t="s">
        <v>119</v>
      </c>
      <c r="B27" s="1">
        <v>335</v>
      </c>
      <c r="C27" s="1">
        <v>31</v>
      </c>
      <c r="D27" s="1">
        <v>50</v>
      </c>
      <c r="E27" s="1">
        <v>29</v>
      </c>
      <c r="F27" s="1">
        <v>122</v>
      </c>
      <c r="G27" s="1">
        <v>103</v>
      </c>
    </row>
    <row r="28" spans="1:7" x14ac:dyDescent="0.2">
      <c r="A28" s="1" t="s">
        <v>120</v>
      </c>
      <c r="B28" s="1">
        <v>1895</v>
      </c>
      <c r="C28" s="1">
        <v>251</v>
      </c>
      <c r="D28" s="1">
        <v>698</v>
      </c>
      <c r="E28" s="1">
        <v>43</v>
      </c>
      <c r="F28" s="1">
        <v>290</v>
      </c>
      <c r="G28" s="1">
        <v>613</v>
      </c>
    </row>
    <row r="29" spans="1:7" x14ac:dyDescent="0.2">
      <c r="A29" s="1" t="s">
        <v>121</v>
      </c>
      <c r="B29" s="1">
        <v>1615</v>
      </c>
      <c r="C29" s="1">
        <v>288</v>
      </c>
      <c r="D29" s="1">
        <v>354</v>
      </c>
      <c r="E29" s="1">
        <v>63</v>
      </c>
      <c r="F29" s="1">
        <v>324</v>
      </c>
      <c r="G29" s="1">
        <v>586</v>
      </c>
    </row>
    <row r="30" spans="1:7" x14ac:dyDescent="0.2">
      <c r="A30" s="1" t="s">
        <v>122</v>
      </c>
      <c r="B30" s="1">
        <v>29</v>
      </c>
      <c r="C30" s="1">
        <v>6</v>
      </c>
      <c r="D30" s="1">
        <v>1</v>
      </c>
      <c r="E30" s="1">
        <v>1</v>
      </c>
      <c r="F30" s="1">
        <v>14</v>
      </c>
      <c r="G30" s="1">
        <v>7</v>
      </c>
    </row>
    <row r="31" spans="1:7" x14ac:dyDescent="0.2">
      <c r="A31" s="1" t="s">
        <v>14</v>
      </c>
    </row>
    <row r="32" spans="1:7" x14ac:dyDescent="0.2">
      <c r="A32" s="1" t="s">
        <v>0</v>
      </c>
      <c r="B32" s="1">
        <v>53145</v>
      </c>
      <c r="C32" s="1">
        <v>7680</v>
      </c>
      <c r="D32" s="1">
        <v>8523</v>
      </c>
      <c r="E32" s="1">
        <v>4832</v>
      </c>
      <c r="F32" s="1">
        <v>16415</v>
      </c>
      <c r="G32" s="1">
        <v>15695</v>
      </c>
    </row>
    <row r="33" spans="1:7" x14ac:dyDescent="0.2">
      <c r="A33" s="1" t="s">
        <v>111</v>
      </c>
      <c r="B33" s="1">
        <v>1658</v>
      </c>
      <c r="C33" s="1">
        <v>157</v>
      </c>
      <c r="D33" s="1">
        <v>834</v>
      </c>
      <c r="E33" s="1">
        <v>126</v>
      </c>
      <c r="F33" s="1">
        <v>227</v>
      </c>
      <c r="G33" s="1">
        <v>314</v>
      </c>
    </row>
    <row r="34" spans="1:7" x14ac:dyDescent="0.2">
      <c r="A34" s="1" t="s">
        <v>112</v>
      </c>
      <c r="B34" s="1">
        <v>119</v>
      </c>
      <c r="C34" s="1">
        <v>4</v>
      </c>
      <c r="D34" s="1">
        <v>40</v>
      </c>
      <c r="E34" s="1">
        <v>4</v>
      </c>
      <c r="F34" s="1">
        <v>30</v>
      </c>
      <c r="G34" s="1">
        <v>41</v>
      </c>
    </row>
    <row r="35" spans="1:7" x14ac:dyDescent="0.2">
      <c r="A35" s="1" t="s">
        <v>113</v>
      </c>
      <c r="B35" s="1">
        <v>476</v>
      </c>
      <c r="C35" s="1">
        <v>55</v>
      </c>
      <c r="D35" s="1">
        <v>87</v>
      </c>
      <c r="E35" s="1">
        <v>78</v>
      </c>
      <c r="F35" s="1">
        <v>119</v>
      </c>
      <c r="G35" s="1">
        <v>137</v>
      </c>
    </row>
    <row r="36" spans="1:7" x14ac:dyDescent="0.2">
      <c r="A36" s="1" t="s">
        <v>114</v>
      </c>
      <c r="B36" s="1">
        <v>12660</v>
      </c>
      <c r="C36" s="1">
        <v>2149</v>
      </c>
      <c r="D36" s="1">
        <v>2371</v>
      </c>
      <c r="E36" s="1">
        <v>1007</v>
      </c>
      <c r="F36" s="1">
        <v>5552</v>
      </c>
      <c r="G36" s="1">
        <v>1581</v>
      </c>
    </row>
    <row r="37" spans="1:7" x14ac:dyDescent="0.2">
      <c r="A37" s="1" t="s">
        <v>115</v>
      </c>
      <c r="B37" s="1">
        <v>11056</v>
      </c>
      <c r="C37" s="1">
        <v>1521</v>
      </c>
      <c r="D37" s="1">
        <v>466</v>
      </c>
      <c r="E37" s="1">
        <v>674</v>
      </c>
      <c r="F37" s="1">
        <v>4377</v>
      </c>
      <c r="G37" s="1">
        <v>4018</v>
      </c>
    </row>
    <row r="38" spans="1:7" x14ac:dyDescent="0.2">
      <c r="A38" s="1" t="s">
        <v>116</v>
      </c>
      <c r="B38" s="1">
        <v>8153</v>
      </c>
      <c r="C38" s="1">
        <v>1258</v>
      </c>
      <c r="D38" s="1">
        <v>1623</v>
      </c>
      <c r="E38" s="1">
        <v>901</v>
      </c>
      <c r="F38" s="1">
        <v>2320</v>
      </c>
      <c r="G38" s="1">
        <v>2051</v>
      </c>
    </row>
    <row r="39" spans="1:7" x14ac:dyDescent="0.2">
      <c r="A39" s="1" t="s">
        <v>117</v>
      </c>
      <c r="B39" s="1">
        <v>15033</v>
      </c>
      <c r="C39" s="1">
        <v>1926</v>
      </c>
      <c r="D39" s="1">
        <v>2312</v>
      </c>
      <c r="E39" s="1">
        <v>1815</v>
      </c>
      <c r="F39" s="1">
        <v>2840</v>
      </c>
      <c r="G39" s="1">
        <v>6140</v>
      </c>
    </row>
    <row r="40" spans="1:7" x14ac:dyDescent="0.2">
      <c r="A40" s="1" t="s">
        <v>118</v>
      </c>
      <c r="B40" s="1">
        <v>1527</v>
      </c>
      <c r="C40" s="1">
        <v>235</v>
      </c>
      <c r="D40" s="1">
        <v>279</v>
      </c>
      <c r="E40" s="1">
        <v>148</v>
      </c>
      <c r="F40" s="1">
        <v>407</v>
      </c>
      <c r="G40" s="1">
        <v>458</v>
      </c>
    </row>
    <row r="41" spans="1:7" x14ac:dyDescent="0.2">
      <c r="A41" s="1" t="s">
        <v>119</v>
      </c>
      <c r="B41" s="1">
        <v>266</v>
      </c>
      <c r="C41" s="1">
        <v>52</v>
      </c>
      <c r="D41" s="1">
        <v>25</v>
      </c>
      <c r="E41" s="1">
        <v>29</v>
      </c>
      <c r="F41" s="1">
        <v>85</v>
      </c>
      <c r="G41" s="1">
        <v>75</v>
      </c>
    </row>
    <row r="42" spans="1:7" x14ac:dyDescent="0.2">
      <c r="A42" s="1" t="s">
        <v>120</v>
      </c>
      <c r="B42" s="1">
        <v>1053</v>
      </c>
      <c r="C42" s="1">
        <v>157</v>
      </c>
      <c r="D42" s="1">
        <v>321</v>
      </c>
      <c r="E42" s="1">
        <v>15</v>
      </c>
      <c r="F42" s="1">
        <v>186</v>
      </c>
      <c r="G42" s="1">
        <v>374</v>
      </c>
    </row>
    <row r="43" spans="1:7" x14ac:dyDescent="0.2">
      <c r="A43" s="1" t="s">
        <v>121</v>
      </c>
      <c r="B43" s="1">
        <v>1121</v>
      </c>
      <c r="C43" s="1">
        <v>159</v>
      </c>
      <c r="D43" s="1">
        <v>165</v>
      </c>
      <c r="E43" s="1">
        <v>35</v>
      </c>
      <c r="F43" s="1">
        <v>263</v>
      </c>
      <c r="G43" s="1">
        <v>499</v>
      </c>
    </row>
    <row r="44" spans="1:7" x14ac:dyDescent="0.2">
      <c r="A44" s="1" t="s">
        <v>122</v>
      </c>
      <c r="B44" s="1">
        <v>23</v>
      </c>
      <c r="C44" s="1">
        <v>7</v>
      </c>
      <c r="D44" s="1">
        <v>0</v>
      </c>
      <c r="E44" s="1">
        <v>0</v>
      </c>
      <c r="F44" s="1">
        <v>9</v>
      </c>
      <c r="G44" s="1">
        <v>7</v>
      </c>
    </row>
    <row r="45" spans="1:7" x14ac:dyDescent="0.2">
      <c r="A45" s="1" t="s">
        <v>15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29B5E-1F9B-44DB-96A5-98D91BBE5593}">
  <dimension ref="A1:G15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149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6</v>
      </c>
    </row>
    <row r="4" spans="1:7" x14ac:dyDescent="0.2">
      <c r="A4" s="1" t="s">
        <v>0</v>
      </c>
      <c r="B4" s="1">
        <v>8241</v>
      </c>
      <c r="C4" s="1">
        <v>0</v>
      </c>
      <c r="D4" s="1">
        <v>6545</v>
      </c>
      <c r="E4" s="1">
        <v>501</v>
      </c>
      <c r="F4" s="1">
        <v>232</v>
      </c>
      <c r="G4" s="1">
        <v>963</v>
      </c>
    </row>
    <row r="5" spans="1:7" x14ac:dyDescent="0.2">
      <c r="A5" s="1" t="s">
        <v>123</v>
      </c>
      <c r="B5" s="1">
        <v>3324</v>
      </c>
      <c r="C5" s="1">
        <v>0</v>
      </c>
      <c r="D5" s="1">
        <v>2763</v>
      </c>
      <c r="E5" s="1">
        <v>138</v>
      </c>
      <c r="F5" s="1">
        <v>87</v>
      </c>
      <c r="G5" s="1">
        <v>336</v>
      </c>
    </row>
    <row r="6" spans="1:7" x14ac:dyDescent="0.2">
      <c r="A6" s="1" t="s">
        <v>124</v>
      </c>
      <c r="B6" s="1">
        <v>4917</v>
      </c>
      <c r="C6" s="1">
        <v>0</v>
      </c>
      <c r="D6" s="1">
        <v>3782</v>
      </c>
      <c r="E6" s="1">
        <v>363</v>
      </c>
      <c r="F6" s="1">
        <v>145</v>
      </c>
      <c r="G6" s="1">
        <v>627</v>
      </c>
    </row>
    <row r="7" spans="1:7" x14ac:dyDescent="0.2">
      <c r="A7" s="1" t="s">
        <v>13</v>
      </c>
    </row>
    <row r="8" spans="1:7" x14ac:dyDescent="0.2">
      <c r="A8" s="1" t="s">
        <v>0</v>
      </c>
      <c r="B8" s="1">
        <v>4755</v>
      </c>
      <c r="C8" s="1">
        <v>0</v>
      </c>
      <c r="D8" s="1">
        <v>3838</v>
      </c>
      <c r="E8" s="1">
        <v>267</v>
      </c>
      <c r="F8" s="1">
        <v>129</v>
      </c>
      <c r="G8" s="1">
        <v>521</v>
      </c>
    </row>
    <row r="9" spans="1:7" x14ac:dyDescent="0.2">
      <c r="A9" s="1" t="s">
        <v>123</v>
      </c>
      <c r="B9" s="1">
        <v>2510</v>
      </c>
      <c r="C9" s="1">
        <v>0</v>
      </c>
      <c r="D9" s="1">
        <v>2066</v>
      </c>
      <c r="E9" s="1">
        <v>103</v>
      </c>
      <c r="F9" s="1">
        <v>68</v>
      </c>
      <c r="G9" s="1">
        <v>273</v>
      </c>
    </row>
    <row r="10" spans="1:7" x14ac:dyDescent="0.2">
      <c r="A10" s="1" t="s">
        <v>124</v>
      </c>
      <c r="B10" s="1">
        <v>2245</v>
      </c>
      <c r="C10" s="1">
        <v>0</v>
      </c>
      <c r="D10" s="1">
        <v>1772</v>
      </c>
      <c r="E10" s="1">
        <v>164</v>
      </c>
      <c r="F10" s="1">
        <v>61</v>
      </c>
      <c r="G10" s="1">
        <v>248</v>
      </c>
    </row>
    <row r="11" spans="1:7" x14ac:dyDescent="0.2">
      <c r="A11" s="1" t="s">
        <v>14</v>
      </c>
    </row>
    <row r="12" spans="1:7" x14ac:dyDescent="0.2">
      <c r="A12" s="1" t="s">
        <v>0</v>
      </c>
      <c r="B12" s="1">
        <v>3486</v>
      </c>
      <c r="C12" s="1">
        <v>0</v>
      </c>
      <c r="D12" s="1">
        <v>2707</v>
      </c>
      <c r="E12" s="1">
        <v>234</v>
      </c>
      <c r="F12" s="1">
        <v>103</v>
      </c>
      <c r="G12" s="1">
        <v>442</v>
      </c>
    </row>
    <row r="13" spans="1:7" x14ac:dyDescent="0.2">
      <c r="A13" s="1" t="s">
        <v>123</v>
      </c>
      <c r="B13" s="1">
        <v>814</v>
      </c>
      <c r="C13" s="1">
        <v>0</v>
      </c>
      <c r="D13" s="1">
        <v>697</v>
      </c>
      <c r="E13" s="1">
        <v>35</v>
      </c>
      <c r="F13" s="1">
        <v>19</v>
      </c>
      <c r="G13" s="1">
        <v>63</v>
      </c>
    </row>
    <row r="14" spans="1:7" x14ac:dyDescent="0.2">
      <c r="A14" s="1" t="s">
        <v>124</v>
      </c>
      <c r="B14" s="1">
        <v>2672</v>
      </c>
      <c r="C14" s="1">
        <v>0</v>
      </c>
      <c r="D14" s="1">
        <v>2010</v>
      </c>
      <c r="E14" s="1">
        <v>199</v>
      </c>
      <c r="F14" s="1">
        <v>84</v>
      </c>
      <c r="G14" s="1">
        <v>379</v>
      </c>
    </row>
    <row r="15" spans="1:7" x14ac:dyDescent="0.2">
      <c r="A15" s="1" t="s">
        <v>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91C2-384F-4C6F-815D-77FE756CA572}">
  <dimension ref="A1:G51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150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6</v>
      </c>
    </row>
    <row r="4" spans="1:7" x14ac:dyDescent="0.2">
      <c r="A4" s="1" t="s">
        <v>0</v>
      </c>
      <c r="B4" s="1">
        <v>3014</v>
      </c>
      <c r="C4" s="1">
        <v>0</v>
      </c>
      <c r="D4" s="1">
        <v>2524</v>
      </c>
      <c r="E4" s="1">
        <v>122</v>
      </c>
      <c r="F4" s="1">
        <v>83</v>
      </c>
      <c r="G4" s="1">
        <v>285</v>
      </c>
    </row>
    <row r="5" spans="1:7" x14ac:dyDescent="0.2">
      <c r="A5" s="1" t="s">
        <v>125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</row>
    <row r="6" spans="1:7" x14ac:dyDescent="0.2">
      <c r="A6" s="1" t="s">
        <v>126</v>
      </c>
      <c r="B6" s="1">
        <v>204</v>
      </c>
      <c r="C6" s="1">
        <v>0</v>
      </c>
      <c r="D6" s="1">
        <v>153</v>
      </c>
      <c r="E6" s="1">
        <v>14</v>
      </c>
      <c r="F6" s="1">
        <v>7</v>
      </c>
      <c r="G6" s="1">
        <v>30</v>
      </c>
    </row>
    <row r="7" spans="1:7" x14ac:dyDescent="0.2">
      <c r="A7" s="1" t="s">
        <v>127</v>
      </c>
      <c r="B7" s="1">
        <v>336</v>
      </c>
      <c r="C7" s="1">
        <v>0</v>
      </c>
      <c r="D7" s="1">
        <v>219</v>
      </c>
      <c r="E7" s="1">
        <v>23</v>
      </c>
      <c r="F7" s="1">
        <v>18</v>
      </c>
      <c r="G7" s="1">
        <v>76</v>
      </c>
    </row>
    <row r="8" spans="1:7" x14ac:dyDescent="0.2">
      <c r="A8" s="1" t="s">
        <v>128</v>
      </c>
      <c r="B8" s="1">
        <v>112</v>
      </c>
      <c r="C8" s="1">
        <v>0</v>
      </c>
      <c r="D8" s="1">
        <v>81</v>
      </c>
      <c r="E8" s="1">
        <v>6</v>
      </c>
      <c r="F8" s="1">
        <v>6</v>
      </c>
      <c r="G8" s="1">
        <v>19</v>
      </c>
    </row>
    <row r="9" spans="1:7" x14ac:dyDescent="0.2">
      <c r="A9" s="1" t="s">
        <v>129</v>
      </c>
      <c r="B9" s="1">
        <v>256</v>
      </c>
      <c r="C9" s="1">
        <v>0</v>
      </c>
      <c r="D9" s="1">
        <v>226</v>
      </c>
      <c r="E9" s="1">
        <v>9</v>
      </c>
      <c r="F9" s="1">
        <v>4</v>
      </c>
      <c r="G9" s="1">
        <v>17</v>
      </c>
    </row>
    <row r="10" spans="1:7" x14ac:dyDescent="0.2">
      <c r="A10" s="1" t="s">
        <v>130</v>
      </c>
      <c r="B10" s="1">
        <v>437</v>
      </c>
      <c r="C10" s="1">
        <v>0</v>
      </c>
      <c r="D10" s="1">
        <v>357</v>
      </c>
      <c r="E10" s="1">
        <v>27</v>
      </c>
      <c r="F10" s="1">
        <v>14</v>
      </c>
      <c r="G10" s="1">
        <v>39</v>
      </c>
    </row>
    <row r="11" spans="1:7" x14ac:dyDescent="0.2">
      <c r="A11" s="1" t="s">
        <v>131</v>
      </c>
      <c r="B11" s="1">
        <v>692</v>
      </c>
      <c r="C11" s="1">
        <v>0</v>
      </c>
      <c r="D11" s="1">
        <v>678</v>
      </c>
      <c r="E11" s="1">
        <v>1</v>
      </c>
      <c r="F11" s="1">
        <v>12</v>
      </c>
      <c r="G11" s="1">
        <v>1</v>
      </c>
    </row>
    <row r="12" spans="1:7" x14ac:dyDescent="0.2">
      <c r="A12" s="1" t="s">
        <v>132</v>
      </c>
      <c r="B12" s="1">
        <v>409</v>
      </c>
      <c r="C12" s="1">
        <v>0</v>
      </c>
      <c r="D12" s="1">
        <v>327</v>
      </c>
      <c r="E12" s="1">
        <v>23</v>
      </c>
      <c r="F12" s="1">
        <v>5</v>
      </c>
      <c r="G12" s="1">
        <v>54</v>
      </c>
    </row>
    <row r="13" spans="1:7" x14ac:dyDescent="0.2">
      <c r="A13" s="1" t="s">
        <v>133</v>
      </c>
      <c r="B13" s="1">
        <v>37</v>
      </c>
      <c r="C13" s="1">
        <v>0</v>
      </c>
      <c r="D13" s="1">
        <v>27</v>
      </c>
      <c r="E13" s="1">
        <v>1</v>
      </c>
      <c r="F13" s="1">
        <v>1</v>
      </c>
      <c r="G13" s="1">
        <v>8</v>
      </c>
    </row>
    <row r="14" spans="1:7" x14ac:dyDescent="0.2">
      <c r="A14" s="1" t="s">
        <v>134</v>
      </c>
      <c r="B14" s="1">
        <v>128</v>
      </c>
      <c r="C14" s="1">
        <v>0</v>
      </c>
      <c r="D14" s="1">
        <v>101</v>
      </c>
      <c r="E14" s="1">
        <v>12</v>
      </c>
      <c r="F14" s="1">
        <v>11</v>
      </c>
      <c r="G14" s="1">
        <v>4</v>
      </c>
    </row>
    <row r="15" spans="1:7" x14ac:dyDescent="0.2">
      <c r="A15" s="1" t="s">
        <v>135</v>
      </c>
      <c r="B15" s="1">
        <v>22</v>
      </c>
      <c r="C15" s="1">
        <v>0</v>
      </c>
      <c r="D15" s="1">
        <v>19</v>
      </c>
      <c r="E15" s="1">
        <v>0</v>
      </c>
      <c r="F15" s="1">
        <v>0</v>
      </c>
      <c r="G15" s="1">
        <v>3</v>
      </c>
    </row>
    <row r="16" spans="1:7" x14ac:dyDescent="0.2">
      <c r="A16" s="1" t="s">
        <v>117</v>
      </c>
      <c r="B16" s="1">
        <v>93</v>
      </c>
      <c r="C16" s="1">
        <v>0</v>
      </c>
      <c r="D16" s="1">
        <v>93</v>
      </c>
      <c r="E16" s="1">
        <v>0</v>
      </c>
      <c r="F16" s="1">
        <v>0</v>
      </c>
      <c r="G16" s="1">
        <v>0</v>
      </c>
    </row>
    <row r="17" spans="1:7" x14ac:dyDescent="0.2">
      <c r="A17" s="1" t="s">
        <v>136</v>
      </c>
      <c r="B17" s="1">
        <v>183</v>
      </c>
      <c r="C17" s="1">
        <v>0</v>
      </c>
      <c r="D17" s="1">
        <v>147</v>
      </c>
      <c r="E17" s="1">
        <v>2</v>
      </c>
      <c r="F17" s="1">
        <v>4</v>
      </c>
      <c r="G17" s="1">
        <v>30</v>
      </c>
    </row>
    <row r="18" spans="1:7" x14ac:dyDescent="0.2">
      <c r="A18" s="1" t="s">
        <v>93</v>
      </c>
      <c r="B18" s="1">
        <v>105</v>
      </c>
      <c r="C18" s="1">
        <v>0</v>
      </c>
      <c r="D18" s="1">
        <v>96</v>
      </c>
      <c r="E18" s="1">
        <v>4</v>
      </c>
      <c r="F18" s="1">
        <v>1</v>
      </c>
      <c r="G18" s="1">
        <v>4</v>
      </c>
    </row>
    <row r="19" spans="1:7" x14ac:dyDescent="0.2">
      <c r="A19" s="1" t="s">
        <v>13</v>
      </c>
    </row>
    <row r="20" spans="1:7" x14ac:dyDescent="0.2">
      <c r="A20" s="1" t="s">
        <v>0</v>
      </c>
      <c r="B20" s="1">
        <v>2224</v>
      </c>
      <c r="C20" s="1">
        <v>0</v>
      </c>
      <c r="D20" s="1">
        <v>1850</v>
      </c>
      <c r="E20" s="1">
        <v>88</v>
      </c>
      <c r="F20" s="1">
        <v>64</v>
      </c>
      <c r="G20" s="1">
        <v>222</v>
      </c>
    </row>
    <row r="21" spans="1:7" x14ac:dyDescent="0.2">
      <c r="A21" s="1" t="s">
        <v>125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</row>
    <row r="22" spans="1:7" x14ac:dyDescent="0.2">
      <c r="A22" s="1" t="s">
        <v>126</v>
      </c>
      <c r="B22" s="1">
        <v>184</v>
      </c>
      <c r="C22" s="1">
        <v>0</v>
      </c>
      <c r="D22" s="1">
        <v>136</v>
      </c>
      <c r="E22" s="1">
        <v>14</v>
      </c>
      <c r="F22" s="1">
        <v>7</v>
      </c>
      <c r="G22" s="1">
        <v>27</v>
      </c>
    </row>
    <row r="23" spans="1:7" x14ac:dyDescent="0.2">
      <c r="A23" s="1" t="s">
        <v>127</v>
      </c>
      <c r="B23" s="1">
        <v>165</v>
      </c>
      <c r="C23" s="1">
        <v>0</v>
      </c>
      <c r="D23" s="1">
        <v>91</v>
      </c>
      <c r="E23" s="1">
        <v>12</v>
      </c>
      <c r="F23" s="1">
        <v>14</v>
      </c>
      <c r="G23" s="1">
        <v>48</v>
      </c>
    </row>
    <row r="24" spans="1:7" x14ac:dyDescent="0.2">
      <c r="A24" s="1" t="s">
        <v>128</v>
      </c>
      <c r="B24" s="1">
        <v>97</v>
      </c>
      <c r="C24" s="1">
        <v>0</v>
      </c>
      <c r="D24" s="1">
        <v>69</v>
      </c>
      <c r="E24" s="1">
        <v>5</v>
      </c>
      <c r="F24" s="1">
        <v>5</v>
      </c>
      <c r="G24" s="1">
        <v>18</v>
      </c>
    </row>
    <row r="25" spans="1:7" x14ac:dyDescent="0.2">
      <c r="A25" s="1" t="s">
        <v>129</v>
      </c>
      <c r="B25" s="1">
        <v>126</v>
      </c>
      <c r="C25" s="1">
        <v>0</v>
      </c>
      <c r="D25" s="1">
        <v>111</v>
      </c>
      <c r="E25" s="1">
        <v>4</v>
      </c>
      <c r="F25" s="1">
        <v>1</v>
      </c>
      <c r="G25" s="1">
        <v>10</v>
      </c>
    </row>
    <row r="26" spans="1:7" x14ac:dyDescent="0.2">
      <c r="A26" s="1" t="s">
        <v>130</v>
      </c>
      <c r="B26" s="1">
        <v>313</v>
      </c>
      <c r="C26" s="1">
        <v>0</v>
      </c>
      <c r="D26" s="1">
        <v>269</v>
      </c>
      <c r="E26" s="1">
        <v>12</v>
      </c>
      <c r="F26" s="1">
        <v>10</v>
      </c>
      <c r="G26" s="1">
        <v>22</v>
      </c>
    </row>
    <row r="27" spans="1:7" x14ac:dyDescent="0.2">
      <c r="A27" s="1" t="s">
        <v>131</v>
      </c>
      <c r="B27" s="1">
        <v>563</v>
      </c>
      <c r="C27" s="1">
        <v>0</v>
      </c>
      <c r="D27" s="1">
        <v>554</v>
      </c>
      <c r="E27" s="1">
        <v>0</v>
      </c>
      <c r="F27" s="1">
        <v>8</v>
      </c>
      <c r="G27" s="1">
        <v>1</v>
      </c>
    </row>
    <row r="28" spans="1:7" x14ac:dyDescent="0.2">
      <c r="A28" s="1" t="s">
        <v>132</v>
      </c>
      <c r="B28" s="1">
        <v>405</v>
      </c>
      <c r="C28" s="1">
        <v>0</v>
      </c>
      <c r="D28" s="1">
        <v>323</v>
      </c>
      <c r="E28" s="1">
        <v>23</v>
      </c>
      <c r="F28" s="1">
        <v>5</v>
      </c>
      <c r="G28" s="1">
        <v>54</v>
      </c>
    </row>
    <row r="29" spans="1:7" x14ac:dyDescent="0.2">
      <c r="A29" s="1" t="s">
        <v>133</v>
      </c>
      <c r="B29" s="1">
        <v>37</v>
      </c>
      <c r="C29" s="1">
        <v>0</v>
      </c>
      <c r="D29" s="1">
        <v>27</v>
      </c>
      <c r="E29" s="1">
        <v>1</v>
      </c>
      <c r="F29" s="1">
        <v>1</v>
      </c>
      <c r="G29" s="1">
        <v>8</v>
      </c>
    </row>
    <row r="30" spans="1:7" x14ac:dyDescent="0.2">
      <c r="A30" s="1" t="s">
        <v>134</v>
      </c>
      <c r="B30" s="1">
        <v>67</v>
      </c>
      <c r="C30" s="1">
        <v>0</v>
      </c>
      <c r="D30" s="1">
        <v>45</v>
      </c>
      <c r="E30" s="1">
        <v>11</v>
      </c>
      <c r="F30" s="1">
        <v>9</v>
      </c>
      <c r="G30" s="1">
        <v>2</v>
      </c>
    </row>
    <row r="31" spans="1:7" x14ac:dyDescent="0.2">
      <c r="A31" s="1" t="s">
        <v>135</v>
      </c>
      <c r="B31" s="1">
        <v>22</v>
      </c>
      <c r="C31" s="1">
        <v>0</v>
      </c>
      <c r="D31" s="1">
        <v>19</v>
      </c>
      <c r="E31" s="1">
        <v>0</v>
      </c>
      <c r="F31" s="1">
        <v>0</v>
      </c>
      <c r="G31" s="1">
        <v>3</v>
      </c>
    </row>
    <row r="32" spans="1:7" x14ac:dyDescent="0.2">
      <c r="A32" s="1" t="s">
        <v>117</v>
      </c>
      <c r="B32" s="1">
        <v>11</v>
      </c>
      <c r="C32" s="1">
        <v>0</v>
      </c>
      <c r="D32" s="1">
        <v>11</v>
      </c>
      <c r="E32" s="1">
        <v>0</v>
      </c>
      <c r="F32" s="1">
        <v>0</v>
      </c>
      <c r="G32" s="1">
        <v>0</v>
      </c>
    </row>
    <row r="33" spans="1:7" x14ac:dyDescent="0.2">
      <c r="A33" s="1" t="s">
        <v>136</v>
      </c>
      <c r="B33" s="1">
        <v>162</v>
      </c>
      <c r="C33" s="1">
        <v>0</v>
      </c>
      <c r="D33" s="1">
        <v>130</v>
      </c>
      <c r="E33" s="1">
        <v>2</v>
      </c>
      <c r="F33" s="1">
        <v>3</v>
      </c>
      <c r="G33" s="1">
        <v>27</v>
      </c>
    </row>
    <row r="34" spans="1:7" x14ac:dyDescent="0.2">
      <c r="A34" s="1" t="s">
        <v>93</v>
      </c>
      <c r="B34" s="1">
        <v>72</v>
      </c>
      <c r="C34" s="1">
        <v>0</v>
      </c>
      <c r="D34" s="1">
        <v>65</v>
      </c>
      <c r="E34" s="1">
        <v>4</v>
      </c>
      <c r="F34" s="1">
        <v>1</v>
      </c>
      <c r="G34" s="1">
        <v>2</v>
      </c>
    </row>
    <row r="35" spans="1:7" x14ac:dyDescent="0.2">
      <c r="A35" s="1" t="s">
        <v>14</v>
      </c>
    </row>
    <row r="36" spans="1:7" x14ac:dyDescent="0.2">
      <c r="A36" s="1" t="s">
        <v>0</v>
      </c>
      <c r="B36" s="1">
        <v>790</v>
      </c>
      <c r="C36" s="1">
        <v>0</v>
      </c>
      <c r="D36" s="1">
        <v>674</v>
      </c>
      <c r="E36" s="1">
        <v>34</v>
      </c>
      <c r="F36" s="1">
        <v>19</v>
      </c>
      <c r="G36" s="1">
        <v>63</v>
      </c>
    </row>
    <row r="37" spans="1:7" x14ac:dyDescent="0.2">
      <c r="A37" s="1" t="s">
        <v>125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</row>
    <row r="38" spans="1:7" x14ac:dyDescent="0.2">
      <c r="A38" s="1" t="s">
        <v>126</v>
      </c>
      <c r="B38" s="1">
        <v>20</v>
      </c>
      <c r="C38" s="1">
        <v>0</v>
      </c>
      <c r="D38" s="1">
        <v>17</v>
      </c>
      <c r="E38" s="1">
        <v>0</v>
      </c>
      <c r="F38" s="1">
        <v>0</v>
      </c>
      <c r="G38" s="1">
        <v>3</v>
      </c>
    </row>
    <row r="39" spans="1:7" x14ac:dyDescent="0.2">
      <c r="A39" s="1" t="s">
        <v>127</v>
      </c>
      <c r="B39" s="1">
        <v>171</v>
      </c>
      <c r="C39" s="1">
        <v>0</v>
      </c>
      <c r="D39" s="1">
        <v>128</v>
      </c>
      <c r="E39" s="1">
        <v>11</v>
      </c>
      <c r="F39" s="1">
        <v>4</v>
      </c>
      <c r="G39" s="1">
        <v>28</v>
      </c>
    </row>
    <row r="40" spans="1:7" x14ac:dyDescent="0.2">
      <c r="A40" s="1" t="s">
        <v>128</v>
      </c>
      <c r="B40" s="1">
        <v>15</v>
      </c>
      <c r="C40" s="1">
        <v>0</v>
      </c>
      <c r="D40" s="1">
        <v>12</v>
      </c>
      <c r="E40" s="1">
        <v>1</v>
      </c>
      <c r="F40" s="1">
        <v>1</v>
      </c>
      <c r="G40" s="1">
        <v>1</v>
      </c>
    </row>
    <row r="41" spans="1:7" x14ac:dyDescent="0.2">
      <c r="A41" s="1" t="s">
        <v>129</v>
      </c>
      <c r="B41" s="1">
        <v>130</v>
      </c>
      <c r="C41" s="1">
        <v>0</v>
      </c>
      <c r="D41" s="1">
        <v>115</v>
      </c>
      <c r="E41" s="1">
        <v>5</v>
      </c>
      <c r="F41" s="1">
        <v>3</v>
      </c>
      <c r="G41" s="1">
        <v>7</v>
      </c>
    </row>
    <row r="42" spans="1:7" x14ac:dyDescent="0.2">
      <c r="A42" s="1" t="s">
        <v>130</v>
      </c>
      <c r="B42" s="1">
        <v>124</v>
      </c>
      <c r="C42" s="1">
        <v>0</v>
      </c>
      <c r="D42" s="1">
        <v>88</v>
      </c>
      <c r="E42" s="1">
        <v>15</v>
      </c>
      <c r="F42" s="1">
        <v>4</v>
      </c>
      <c r="G42" s="1">
        <v>17</v>
      </c>
    </row>
    <row r="43" spans="1:7" x14ac:dyDescent="0.2">
      <c r="A43" s="1" t="s">
        <v>131</v>
      </c>
      <c r="B43" s="1">
        <v>129</v>
      </c>
      <c r="C43" s="1">
        <v>0</v>
      </c>
      <c r="D43" s="1">
        <v>124</v>
      </c>
      <c r="E43" s="1">
        <v>1</v>
      </c>
      <c r="F43" s="1">
        <v>4</v>
      </c>
      <c r="G43" s="1">
        <v>0</v>
      </c>
    </row>
    <row r="44" spans="1:7" x14ac:dyDescent="0.2">
      <c r="A44" s="1" t="s">
        <v>132</v>
      </c>
      <c r="B44" s="1">
        <v>4</v>
      </c>
      <c r="C44" s="1">
        <v>0</v>
      </c>
      <c r="D44" s="1">
        <v>4</v>
      </c>
      <c r="E44" s="1">
        <v>0</v>
      </c>
      <c r="F44" s="1">
        <v>0</v>
      </c>
      <c r="G44" s="1">
        <v>0</v>
      </c>
    </row>
    <row r="45" spans="1:7" x14ac:dyDescent="0.2">
      <c r="A45" s="1" t="s">
        <v>133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</row>
    <row r="46" spans="1:7" x14ac:dyDescent="0.2">
      <c r="A46" s="1" t="s">
        <v>134</v>
      </c>
      <c r="B46" s="1">
        <v>61</v>
      </c>
      <c r="C46" s="1">
        <v>0</v>
      </c>
      <c r="D46" s="1">
        <v>56</v>
      </c>
      <c r="E46" s="1">
        <v>1</v>
      </c>
      <c r="F46" s="1">
        <v>2</v>
      </c>
      <c r="G46" s="1">
        <v>2</v>
      </c>
    </row>
    <row r="47" spans="1:7" x14ac:dyDescent="0.2">
      <c r="A47" s="1" t="s">
        <v>135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</row>
    <row r="48" spans="1:7" x14ac:dyDescent="0.2">
      <c r="A48" s="1" t="s">
        <v>117</v>
      </c>
      <c r="B48" s="1">
        <v>82</v>
      </c>
      <c r="C48" s="1">
        <v>0</v>
      </c>
      <c r="D48" s="1">
        <v>82</v>
      </c>
      <c r="E48" s="1">
        <v>0</v>
      </c>
      <c r="F48" s="1">
        <v>0</v>
      </c>
      <c r="G48" s="1">
        <v>0</v>
      </c>
    </row>
    <row r="49" spans="1:7" x14ac:dyDescent="0.2">
      <c r="A49" s="1" t="s">
        <v>136</v>
      </c>
      <c r="B49" s="1">
        <v>21</v>
      </c>
      <c r="C49" s="1">
        <v>0</v>
      </c>
      <c r="D49" s="1">
        <v>17</v>
      </c>
      <c r="E49" s="1">
        <v>0</v>
      </c>
      <c r="F49" s="1">
        <v>1</v>
      </c>
      <c r="G49" s="1">
        <v>3</v>
      </c>
    </row>
    <row r="50" spans="1:7" x14ac:dyDescent="0.2">
      <c r="A50" s="1" t="s">
        <v>93</v>
      </c>
      <c r="B50" s="1">
        <v>33</v>
      </c>
      <c r="C50" s="1">
        <v>0</v>
      </c>
      <c r="D50" s="1">
        <v>31</v>
      </c>
      <c r="E50" s="1">
        <v>0</v>
      </c>
      <c r="F50" s="1">
        <v>0</v>
      </c>
      <c r="G50" s="1">
        <v>2</v>
      </c>
    </row>
    <row r="51" spans="1:7" x14ac:dyDescent="0.2">
      <c r="A51" s="1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739C0-EBE8-4DD3-AB21-D86085A2E3AE}">
  <dimension ref="A1:G27"/>
  <sheetViews>
    <sheetView view="pageBreakPreview" zoomScale="125" zoomScaleNormal="100" zoomScaleSheetLayoutView="125" workbookViewId="0">
      <selection activeCell="D16" sqref="D16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137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6</v>
      </c>
    </row>
    <row r="4" spans="1:7" x14ac:dyDescent="0.2">
      <c r="A4" s="1" t="s">
        <v>0</v>
      </c>
      <c r="B4" s="1">
        <v>158780</v>
      </c>
      <c r="C4" s="1">
        <v>21020</v>
      </c>
      <c r="D4" s="1">
        <v>26899</v>
      </c>
      <c r="E4" s="1">
        <v>14149</v>
      </c>
      <c r="F4" s="1">
        <v>49279</v>
      </c>
      <c r="G4" s="1">
        <v>47433</v>
      </c>
    </row>
    <row r="5" spans="1:7" x14ac:dyDescent="0.2">
      <c r="A5" s="1" t="s">
        <v>7</v>
      </c>
      <c r="B5" s="1">
        <v>28983</v>
      </c>
      <c r="C5" s="1">
        <v>3799</v>
      </c>
      <c r="D5" s="1">
        <v>4673</v>
      </c>
      <c r="E5" s="1">
        <v>2270</v>
      </c>
      <c r="F5" s="1">
        <v>9910</v>
      </c>
      <c r="G5" s="1">
        <v>8331</v>
      </c>
    </row>
    <row r="6" spans="1:7" x14ac:dyDescent="0.2">
      <c r="A6" s="1" t="s">
        <v>8</v>
      </c>
      <c r="B6" s="1">
        <v>20704</v>
      </c>
      <c r="C6" s="1">
        <v>2663</v>
      </c>
      <c r="D6" s="1">
        <v>3220</v>
      </c>
      <c r="E6" s="1">
        <v>1537</v>
      </c>
      <c r="F6" s="1">
        <v>6804</v>
      </c>
      <c r="G6" s="1">
        <v>6480</v>
      </c>
    </row>
    <row r="7" spans="1:7" x14ac:dyDescent="0.2">
      <c r="A7" s="1" t="s">
        <v>9</v>
      </c>
      <c r="B7" s="1">
        <v>62579</v>
      </c>
      <c r="C7" s="1">
        <v>8794</v>
      </c>
      <c r="D7" s="1">
        <v>9718</v>
      </c>
      <c r="E7" s="1">
        <v>4958</v>
      </c>
      <c r="F7" s="1">
        <v>20635</v>
      </c>
      <c r="G7" s="1">
        <v>18474</v>
      </c>
    </row>
    <row r="8" spans="1:7" x14ac:dyDescent="0.2">
      <c r="A8" s="1" t="s">
        <v>10</v>
      </c>
      <c r="B8" s="1">
        <v>6664</v>
      </c>
      <c r="C8" s="1">
        <v>977</v>
      </c>
      <c r="D8" s="1">
        <v>803</v>
      </c>
      <c r="E8" s="1">
        <v>503</v>
      </c>
      <c r="F8" s="1">
        <v>1689</v>
      </c>
      <c r="G8" s="1">
        <v>2692</v>
      </c>
    </row>
    <row r="9" spans="1:7" x14ac:dyDescent="0.2">
      <c r="A9" s="1" t="s">
        <v>11</v>
      </c>
      <c r="B9" s="1">
        <v>35897</v>
      </c>
      <c r="C9" s="1">
        <v>4392</v>
      </c>
      <c r="D9" s="1">
        <v>7322</v>
      </c>
      <c r="E9" s="1">
        <v>4039</v>
      </c>
      <c r="F9" s="1">
        <v>9460</v>
      </c>
      <c r="G9" s="1">
        <v>10684</v>
      </c>
    </row>
    <row r="10" spans="1:7" x14ac:dyDescent="0.2">
      <c r="A10" s="1" t="s">
        <v>12</v>
      </c>
      <c r="B10" s="1">
        <v>3953</v>
      </c>
      <c r="C10" s="1">
        <v>395</v>
      </c>
      <c r="D10" s="1">
        <v>1163</v>
      </c>
      <c r="E10" s="1">
        <v>842</v>
      </c>
      <c r="F10" s="1">
        <v>781</v>
      </c>
      <c r="G10" s="1">
        <v>772</v>
      </c>
    </row>
    <row r="11" spans="1:7" x14ac:dyDescent="0.2">
      <c r="A11" s="1" t="s">
        <v>13</v>
      </c>
    </row>
    <row r="12" spans="1:7" x14ac:dyDescent="0.2">
      <c r="A12" s="1" t="s">
        <v>0</v>
      </c>
      <c r="B12" s="1">
        <v>82510</v>
      </c>
      <c r="C12" s="1">
        <v>10285</v>
      </c>
      <c r="D12" s="1">
        <v>14955</v>
      </c>
      <c r="E12" s="1">
        <v>7409</v>
      </c>
      <c r="F12" s="1">
        <v>25222</v>
      </c>
      <c r="G12" s="1">
        <v>24639</v>
      </c>
    </row>
    <row r="13" spans="1:7" x14ac:dyDescent="0.2">
      <c r="A13" s="1" t="s">
        <v>7</v>
      </c>
      <c r="B13" s="1">
        <v>23459</v>
      </c>
      <c r="C13" s="1">
        <v>3015</v>
      </c>
      <c r="D13" s="1">
        <v>3993</v>
      </c>
      <c r="E13" s="1">
        <v>1862</v>
      </c>
      <c r="F13" s="1">
        <v>7638</v>
      </c>
      <c r="G13" s="1">
        <v>6951</v>
      </c>
    </row>
    <row r="14" spans="1:7" x14ac:dyDescent="0.2">
      <c r="A14" s="1" t="s">
        <v>8</v>
      </c>
      <c r="B14" s="1">
        <v>960</v>
      </c>
      <c r="C14" s="1">
        <v>52</v>
      </c>
      <c r="D14" s="1">
        <v>102</v>
      </c>
      <c r="E14" s="1">
        <v>37</v>
      </c>
      <c r="F14" s="1">
        <v>426</v>
      </c>
      <c r="G14" s="1">
        <v>343</v>
      </c>
    </row>
    <row r="15" spans="1:7" x14ac:dyDescent="0.2">
      <c r="A15" s="1" t="s">
        <v>9</v>
      </c>
      <c r="B15" s="1">
        <v>32882</v>
      </c>
      <c r="C15" s="1">
        <v>4471</v>
      </c>
      <c r="D15" s="1">
        <v>5249</v>
      </c>
      <c r="E15" s="1">
        <v>2534</v>
      </c>
      <c r="F15" s="1">
        <v>10861</v>
      </c>
      <c r="G15" s="1">
        <v>9767</v>
      </c>
    </row>
    <row r="16" spans="1:7" x14ac:dyDescent="0.2">
      <c r="A16" s="1" t="s">
        <v>10</v>
      </c>
      <c r="B16" s="1">
        <v>3664</v>
      </c>
      <c r="C16" s="1">
        <v>573</v>
      </c>
      <c r="D16" s="1">
        <v>410</v>
      </c>
      <c r="E16" s="1">
        <v>277</v>
      </c>
      <c r="F16" s="1">
        <v>929</v>
      </c>
      <c r="G16" s="1">
        <v>1475</v>
      </c>
    </row>
    <row r="17" spans="1:7" x14ac:dyDescent="0.2">
      <c r="A17" s="1" t="s">
        <v>11</v>
      </c>
      <c r="B17" s="1">
        <v>19160</v>
      </c>
      <c r="C17" s="1">
        <v>2052</v>
      </c>
      <c r="D17" s="1">
        <v>4389</v>
      </c>
      <c r="E17" s="1">
        <v>2183</v>
      </c>
      <c r="F17" s="1">
        <v>4914</v>
      </c>
      <c r="G17" s="1">
        <v>5622</v>
      </c>
    </row>
    <row r="18" spans="1:7" x14ac:dyDescent="0.2">
      <c r="A18" s="1" t="s">
        <v>12</v>
      </c>
      <c r="B18" s="1">
        <v>2385</v>
      </c>
      <c r="C18" s="1">
        <v>122</v>
      </c>
      <c r="D18" s="1">
        <v>812</v>
      </c>
      <c r="E18" s="1">
        <v>516</v>
      </c>
      <c r="F18" s="1">
        <v>454</v>
      </c>
      <c r="G18" s="1">
        <v>481</v>
      </c>
    </row>
    <row r="19" spans="1:7" x14ac:dyDescent="0.2">
      <c r="A19" s="1" t="s">
        <v>14</v>
      </c>
    </row>
    <row r="20" spans="1:7" x14ac:dyDescent="0.2">
      <c r="A20" s="1" t="s">
        <v>0</v>
      </c>
      <c r="B20" s="1">
        <v>76270</v>
      </c>
      <c r="C20" s="1">
        <v>10735</v>
      </c>
      <c r="D20" s="1">
        <v>11944</v>
      </c>
      <c r="E20" s="1">
        <v>6740</v>
      </c>
      <c r="F20" s="1">
        <v>24057</v>
      </c>
      <c r="G20" s="1">
        <v>22794</v>
      </c>
    </row>
    <row r="21" spans="1:7" x14ac:dyDescent="0.2">
      <c r="A21" s="1" t="s">
        <v>7</v>
      </c>
      <c r="B21" s="1">
        <v>5524</v>
      </c>
      <c r="C21" s="1">
        <v>784</v>
      </c>
      <c r="D21" s="1">
        <v>680</v>
      </c>
      <c r="E21" s="1">
        <v>408</v>
      </c>
      <c r="F21" s="1">
        <v>2272</v>
      </c>
      <c r="G21" s="1">
        <v>1380</v>
      </c>
    </row>
    <row r="22" spans="1:7" x14ac:dyDescent="0.2">
      <c r="A22" s="1" t="s">
        <v>8</v>
      </c>
      <c r="B22" s="1">
        <v>19744</v>
      </c>
      <c r="C22" s="1">
        <v>2611</v>
      </c>
      <c r="D22" s="1">
        <v>3118</v>
      </c>
      <c r="E22" s="1">
        <v>1500</v>
      </c>
      <c r="F22" s="1">
        <v>6378</v>
      </c>
      <c r="G22" s="1">
        <v>6137</v>
      </c>
    </row>
    <row r="23" spans="1:7" x14ac:dyDescent="0.2">
      <c r="A23" s="1" t="s">
        <v>9</v>
      </c>
      <c r="B23" s="1">
        <v>29697</v>
      </c>
      <c r="C23" s="1">
        <v>4323</v>
      </c>
      <c r="D23" s="1">
        <v>4469</v>
      </c>
      <c r="E23" s="1">
        <v>2424</v>
      </c>
      <c r="F23" s="1">
        <v>9774</v>
      </c>
      <c r="G23" s="1">
        <v>8707</v>
      </c>
    </row>
    <row r="24" spans="1:7" x14ac:dyDescent="0.2">
      <c r="A24" s="1" t="s">
        <v>10</v>
      </c>
      <c r="B24" s="1">
        <v>3000</v>
      </c>
      <c r="C24" s="1">
        <v>404</v>
      </c>
      <c r="D24" s="1">
        <v>393</v>
      </c>
      <c r="E24" s="1">
        <v>226</v>
      </c>
      <c r="F24" s="1">
        <v>760</v>
      </c>
      <c r="G24" s="1">
        <v>1217</v>
      </c>
    </row>
    <row r="25" spans="1:7" x14ac:dyDescent="0.2">
      <c r="A25" s="1" t="s">
        <v>11</v>
      </c>
      <c r="B25" s="1">
        <v>16737</v>
      </c>
      <c r="C25" s="1">
        <v>2340</v>
      </c>
      <c r="D25" s="1">
        <v>2933</v>
      </c>
      <c r="E25" s="1">
        <v>1856</v>
      </c>
      <c r="F25" s="1">
        <v>4546</v>
      </c>
      <c r="G25" s="1">
        <v>5062</v>
      </c>
    </row>
    <row r="26" spans="1:7" x14ac:dyDescent="0.2">
      <c r="A26" s="1" t="s">
        <v>12</v>
      </c>
      <c r="B26" s="1">
        <v>1568</v>
      </c>
      <c r="C26" s="1">
        <v>273</v>
      </c>
      <c r="D26" s="1">
        <v>351</v>
      </c>
      <c r="E26" s="1">
        <v>326</v>
      </c>
      <c r="F26" s="1">
        <v>327</v>
      </c>
      <c r="G26" s="1">
        <v>291</v>
      </c>
    </row>
    <row r="27" spans="1:7" x14ac:dyDescent="0.2">
      <c r="A27" s="1" t="s">
        <v>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DA54B-7004-4C63-B395-D8DF7FB9137F}">
  <dimension ref="A1:G60"/>
  <sheetViews>
    <sheetView view="pageBreakPreview" topLeftCell="A35" zoomScale="125" zoomScaleNormal="100" zoomScaleSheetLayoutView="125" workbookViewId="0">
      <selection activeCell="B59" sqref="B59:G59"/>
    </sheetView>
  </sheetViews>
  <sheetFormatPr defaultRowHeight="10.199999999999999" x14ac:dyDescent="0.2"/>
  <cols>
    <col min="1" max="1" width="17.88671875" style="20" customWidth="1"/>
    <col min="2" max="7" width="11.88671875" style="1" customWidth="1"/>
    <col min="8" max="16384" width="8.88671875" style="1"/>
  </cols>
  <sheetData>
    <row r="1" spans="1:7" x14ac:dyDescent="0.2">
      <c r="A1" s="20" t="s">
        <v>138</v>
      </c>
    </row>
    <row r="2" spans="1:7" s="2" customFormat="1" x14ac:dyDescent="0.2">
      <c r="A2" s="21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20" t="s">
        <v>6</v>
      </c>
    </row>
    <row r="4" spans="1:7" x14ac:dyDescent="0.2">
      <c r="A4" s="20" t="s">
        <v>0</v>
      </c>
      <c r="B4" s="1">
        <v>158780</v>
      </c>
      <c r="C4" s="1">
        <v>21020</v>
      </c>
      <c r="D4" s="1">
        <v>26899</v>
      </c>
      <c r="E4" s="1">
        <v>14149</v>
      </c>
      <c r="F4" s="1">
        <v>49279</v>
      </c>
      <c r="G4" s="1">
        <v>47433</v>
      </c>
    </row>
    <row r="5" spans="1:7" x14ac:dyDescent="0.2">
      <c r="A5" s="20" t="s">
        <v>16</v>
      </c>
      <c r="B5" s="1">
        <v>24433</v>
      </c>
      <c r="C5" s="1">
        <v>3096</v>
      </c>
      <c r="D5" s="1">
        <v>3678</v>
      </c>
      <c r="E5" s="1">
        <v>2022</v>
      </c>
      <c r="F5" s="1">
        <v>8196</v>
      </c>
      <c r="G5" s="1">
        <v>7441</v>
      </c>
    </row>
    <row r="6" spans="1:7" x14ac:dyDescent="0.2">
      <c r="A6" s="20" t="s">
        <v>152</v>
      </c>
      <c r="B6" s="1">
        <v>23029</v>
      </c>
      <c r="C6" s="1">
        <v>3010</v>
      </c>
      <c r="D6" s="1">
        <v>3409</v>
      </c>
      <c r="E6" s="1">
        <v>1930</v>
      </c>
      <c r="F6" s="1">
        <v>7589</v>
      </c>
      <c r="G6" s="1">
        <v>7091</v>
      </c>
    </row>
    <row r="7" spans="1:7" x14ac:dyDescent="0.2">
      <c r="A7" s="20" t="s">
        <v>153</v>
      </c>
      <c r="B7" s="1">
        <v>19473</v>
      </c>
      <c r="C7" s="1">
        <v>2660</v>
      </c>
      <c r="D7" s="1">
        <v>2986</v>
      </c>
      <c r="E7" s="1">
        <v>1780</v>
      </c>
      <c r="F7" s="1">
        <v>6091</v>
      </c>
      <c r="G7" s="1">
        <v>5956</v>
      </c>
    </row>
    <row r="8" spans="1:7" x14ac:dyDescent="0.2">
      <c r="A8" s="20" t="s">
        <v>17</v>
      </c>
      <c r="B8" s="1">
        <v>17930</v>
      </c>
      <c r="C8" s="1">
        <v>2221</v>
      </c>
      <c r="D8" s="1">
        <v>3604</v>
      </c>
      <c r="E8" s="1">
        <v>1673</v>
      </c>
      <c r="F8" s="1">
        <v>5358</v>
      </c>
      <c r="G8" s="1">
        <v>5074</v>
      </c>
    </row>
    <row r="9" spans="1:7" x14ac:dyDescent="0.2">
      <c r="A9" s="20" t="s">
        <v>18</v>
      </c>
      <c r="B9" s="1">
        <v>15380</v>
      </c>
      <c r="C9" s="1">
        <v>1882</v>
      </c>
      <c r="D9" s="1">
        <v>3095</v>
      </c>
      <c r="E9" s="1">
        <v>1352</v>
      </c>
      <c r="F9" s="1">
        <v>4551</v>
      </c>
      <c r="G9" s="1">
        <v>4500</v>
      </c>
    </row>
    <row r="10" spans="1:7" x14ac:dyDescent="0.2">
      <c r="A10" s="20" t="s">
        <v>19</v>
      </c>
      <c r="B10" s="1">
        <v>13077</v>
      </c>
      <c r="C10" s="1">
        <v>1566</v>
      </c>
      <c r="D10" s="1">
        <v>2507</v>
      </c>
      <c r="E10" s="1">
        <v>1019</v>
      </c>
      <c r="F10" s="1">
        <v>3968</v>
      </c>
      <c r="G10" s="1">
        <v>4017</v>
      </c>
    </row>
    <row r="11" spans="1:7" x14ac:dyDescent="0.2">
      <c r="A11" s="20" t="s">
        <v>20</v>
      </c>
      <c r="B11" s="1">
        <v>9682</v>
      </c>
      <c r="C11" s="1">
        <v>1211</v>
      </c>
      <c r="D11" s="1">
        <v>1897</v>
      </c>
      <c r="E11" s="1">
        <v>841</v>
      </c>
      <c r="F11" s="1">
        <v>2955</v>
      </c>
      <c r="G11" s="1">
        <v>2778</v>
      </c>
    </row>
    <row r="12" spans="1:7" x14ac:dyDescent="0.2">
      <c r="A12" s="20" t="s">
        <v>21</v>
      </c>
      <c r="B12" s="1">
        <v>7601</v>
      </c>
      <c r="C12" s="1">
        <v>1037</v>
      </c>
      <c r="D12" s="1">
        <v>1365</v>
      </c>
      <c r="E12" s="1">
        <v>704</v>
      </c>
      <c r="F12" s="1">
        <v>2331</v>
      </c>
      <c r="G12" s="1">
        <v>2164</v>
      </c>
    </row>
    <row r="13" spans="1:7" x14ac:dyDescent="0.2">
      <c r="A13" s="20" t="s">
        <v>22</v>
      </c>
      <c r="B13" s="1">
        <v>6251</v>
      </c>
      <c r="C13" s="1">
        <v>934</v>
      </c>
      <c r="D13" s="1">
        <v>1029</v>
      </c>
      <c r="E13" s="1">
        <v>578</v>
      </c>
      <c r="F13" s="1">
        <v>1950</v>
      </c>
      <c r="G13" s="1">
        <v>1760</v>
      </c>
    </row>
    <row r="14" spans="1:7" x14ac:dyDescent="0.2">
      <c r="A14" s="20" t="s">
        <v>23</v>
      </c>
      <c r="B14" s="1">
        <v>5580</v>
      </c>
      <c r="C14" s="1">
        <v>762</v>
      </c>
      <c r="D14" s="1">
        <v>903</v>
      </c>
      <c r="E14" s="1">
        <v>525</v>
      </c>
      <c r="F14" s="1">
        <v>1750</v>
      </c>
      <c r="G14" s="1">
        <v>1640</v>
      </c>
    </row>
    <row r="15" spans="1:7" x14ac:dyDescent="0.2">
      <c r="A15" s="20" t="s">
        <v>24</v>
      </c>
      <c r="B15" s="1">
        <v>4455</v>
      </c>
      <c r="C15" s="1">
        <v>733</v>
      </c>
      <c r="D15" s="1">
        <v>699</v>
      </c>
      <c r="E15" s="1">
        <v>399</v>
      </c>
      <c r="F15" s="1">
        <v>1263</v>
      </c>
      <c r="G15" s="1">
        <v>1361</v>
      </c>
    </row>
    <row r="16" spans="1:7" x14ac:dyDescent="0.2">
      <c r="A16" s="20" t="s">
        <v>25</v>
      </c>
      <c r="B16" s="1">
        <v>3611</v>
      </c>
      <c r="C16" s="1">
        <v>574</v>
      </c>
      <c r="D16" s="1">
        <v>518</v>
      </c>
      <c r="E16" s="1">
        <v>355</v>
      </c>
      <c r="F16" s="1">
        <v>1067</v>
      </c>
      <c r="G16" s="1">
        <v>1097</v>
      </c>
    </row>
    <row r="17" spans="1:7" x14ac:dyDescent="0.2">
      <c r="A17" s="20" t="s">
        <v>26</v>
      </c>
      <c r="B17" s="1">
        <v>3312</v>
      </c>
      <c r="C17" s="1">
        <v>556</v>
      </c>
      <c r="D17" s="1">
        <v>451</v>
      </c>
      <c r="E17" s="1">
        <v>336</v>
      </c>
      <c r="F17" s="1">
        <v>999</v>
      </c>
      <c r="G17" s="1">
        <v>970</v>
      </c>
    </row>
    <row r="18" spans="1:7" x14ac:dyDescent="0.2">
      <c r="A18" s="20" t="s">
        <v>27</v>
      </c>
      <c r="B18" s="1">
        <v>2300</v>
      </c>
      <c r="C18" s="1">
        <v>392</v>
      </c>
      <c r="D18" s="1">
        <v>362</v>
      </c>
      <c r="E18" s="1">
        <v>238</v>
      </c>
      <c r="F18" s="1">
        <v>642</v>
      </c>
      <c r="G18" s="1">
        <v>666</v>
      </c>
    </row>
    <row r="19" spans="1:7" x14ac:dyDescent="0.2">
      <c r="A19" s="20" t="s">
        <v>28</v>
      </c>
      <c r="B19" s="1">
        <v>1330</v>
      </c>
      <c r="C19" s="1">
        <v>236</v>
      </c>
      <c r="D19" s="1">
        <v>229</v>
      </c>
      <c r="E19" s="1">
        <v>179</v>
      </c>
      <c r="F19" s="1">
        <v>303</v>
      </c>
      <c r="G19" s="1">
        <v>383</v>
      </c>
    </row>
    <row r="20" spans="1:7" x14ac:dyDescent="0.2">
      <c r="A20" s="20" t="s">
        <v>29</v>
      </c>
      <c r="B20" s="1">
        <v>1336</v>
      </c>
      <c r="C20" s="1">
        <v>150</v>
      </c>
      <c r="D20" s="1">
        <v>167</v>
      </c>
      <c r="E20" s="1">
        <v>218</v>
      </c>
      <c r="F20" s="1">
        <v>266</v>
      </c>
      <c r="G20" s="1">
        <v>535</v>
      </c>
    </row>
    <row r="21" spans="1:7" x14ac:dyDescent="0.2">
      <c r="A21" s="20" t="s">
        <v>30</v>
      </c>
      <c r="B21" s="14">
        <v>18.5</v>
      </c>
      <c r="C21" s="14">
        <v>18.899999999999999</v>
      </c>
      <c r="D21" s="14">
        <v>19.7</v>
      </c>
      <c r="E21" s="14">
        <v>19</v>
      </c>
      <c r="F21" s="14">
        <v>17.600000000000001</v>
      </c>
      <c r="G21" s="14">
        <v>18.2</v>
      </c>
    </row>
    <row r="22" spans="1:7" x14ac:dyDescent="0.2">
      <c r="A22" s="20" t="s">
        <v>13</v>
      </c>
    </row>
    <row r="23" spans="1:7" x14ac:dyDescent="0.2">
      <c r="A23" s="20" t="s">
        <v>0</v>
      </c>
      <c r="B23" s="1">
        <v>82510</v>
      </c>
      <c r="C23" s="1">
        <v>10285</v>
      </c>
      <c r="D23" s="1">
        <v>14955</v>
      </c>
      <c r="E23" s="1">
        <v>7409</v>
      </c>
      <c r="F23" s="1">
        <v>25222</v>
      </c>
      <c r="G23" s="1">
        <v>24639</v>
      </c>
    </row>
    <row r="24" spans="1:7" x14ac:dyDescent="0.2">
      <c r="A24" s="20" t="s">
        <v>16</v>
      </c>
      <c r="B24" s="1">
        <v>12734</v>
      </c>
      <c r="C24" s="1">
        <v>1585</v>
      </c>
      <c r="D24" s="1">
        <v>1932</v>
      </c>
      <c r="E24" s="1">
        <v>1044</v>
      </c>
      <c r="F24" s="1">
        <v>4298</v>
      </c>
      <c r="G24" s="1">
        <v>3875</v>
      </c>
    </row>
    <row r="25" spans="1:7" x14ac:dyDescent="0.2">
      <c r="A25" s="20" t="s">
        <v>152</v>
      </c>
      <c r="B25" s="1">
        <v>11980</v>
      </c>
      <c r="C25" s="1">
        <v>1500</v>
      </c>
      <c r="D25" s="1">
        <v>1804</v>
      </c>
      <c r="E25" s="1">
        <v>1014</v>
      </c>
      <c r="F25" s="1">
        <v>3987</v>
      </c>
      <c r="G25" s="1">
        <v>3675</v>
      </c>
    </row>
    <row r="26" spans="1:7" x14ac:dyDescent="0.2">
      <c r="A26" s="20" t="s">
        <v>153</v>
      </c>
      <c r="B26" s="1">
        <v>10411</v>
      </c>
      <c r="C26" s="1">
        <v>1380</v>
      </c>
      <c r="D26" s="1">
        <v>1632</v>
      </c>
      <c r="E26" s="1">
        <v>927</v>
      </c>
      <c r="F26" s="1">
        <v>3301</v>
      </c>
      <c r="G26" s="1">
        <v>3171</v>
      </c>
    </row>
    <row r="27" spans="1:7" x14ac:dyDescent="0.2">
      <c r="A27" s="20" t="s">
        <v>17</v>
      </c>
      <c r="B27" s="1">
        <v>9362</v>
      </c>
      <c r="C27" s="1">
        <v>1033</v>
      </c>
      <c r="D27" s="1">
        <v>2087</v>
      </c>
      <c r="E27" s="1">
        <v>890</v>
      </c>
      <c r="F27" s="1">
        <v>2715</v>
      </c>
      <c r="G27" s="1">
        <v>2637</v>
      </c>
    </row>
    <row r="28" spans="1:7" x14ac:dyDescent="0.2">
      <c r="A28" s="20" t="s">
        <v>18</v>
      </c>
      <c r="B28" s="1">
        <v>7646</v>
      </c>
      <c r="C28" s="1">
        <v>846</v>
      </c>
      <c r="D28" s="1">
        <v>1779</v>
      </c>
      <c r="E28" s="1">
        <v>686</v>
      </c>
      <c r="F28" s="1">
        <v>2147</v>
      </c>
      <c r="G28" s="1">
        <v>2188</v>
      </c>
    </row>
    <row r="29" spans="1:7" x14ac:dyDescent="0.2">
      <c r="A29" s="20" t="s">
        <v>19</v>
      </c>
      <c r="B29" s="1">
        <v>6693</v>
      </c>
      <c r="C29" s="1">
        <v>755</v>
      </c>
      <c r="D29" s="1">
        <v>1435</v>
      </c>
      <c r="E29" s="1">
        <v>511</v>
      </c>
      <c r="F29" s="1">
        <v>1918</v>
      </c>
      <c r="G29" s="1">
        <v>2074</v>
      </c>
    </row>
    <row r="30" spans="1:7" x14ac:dyDescent="0.2">
      <c r="A30" s="20" t="s">
        <v>20</v>
      </c>
      <c r="B30" s="1">
        <v>4983</v>
      </c>
      <c r="C30" s="1">
        <v>604</v>
      </c>
      <c r="D30" s="1">
        <v>1076</v>
      </c>
      <c r="E30" s="1">
        <v>440</v>
      </c>
      <c r="F30" s="1">
        <v>1460</v>
      </c>
      <c r="G30" s="1">
        <v>1403</v>
      </c>
    </row>
    <row r="31" spans="1:7" x14ac:dyDescent="0.2">
      <c r="A31" s="20" t="s">
        <v>21</v>
      </c>
      <c r="B31" s="1">
        <v>3976</v>
      </c>
      <c r="C31" s="1">
        <v>525</v>
      </c>
      <c r="D31" s="1">
        <v>801</v>
      </c>
      <c r="E31" s="1">
        <v>374</v>
      </c>
      <c r="F31" s="1">
        <v>1153</v>
      </c>
      <c r="G31" s="1">
        <v>1123</v>
      </c>
    </row>
    <row r="32" spans="1:7" x14ac:dyDescent="0.2">
      <c r="A32" s="20" t="s">
        <v>22</v>
      </c>
      <c r="B32" s="1">
        <v>3094</v>
      </c>
      <c r="C32" s="1">
        <v>411</v>
      </c>
      <c r="D32" s="1">
        <v>572</v>
      </c>
      <c r="E32" s="1">
        <v>285</v>
      </c>
      <c r="F32" s="1">
        <v>931</v>
      </c>
      <c r="G32" s="1">
        <v>895</v>
      </c>
    </row>
    <row r="33" spans="1:7" x14ac:dyDescent="0.2">
      <c r="A33" s="20" t="s">
        <v>23</v>
      </c>
      <c r="B33" s="1">
        <v>2963</v>
      </c>
      <c r="C33" s="1">
        <v>359</v>
      </c>
      <c r="D33" s="1">
        <v>531</v>
      </c>
      <c r="E33" s="1">
        <v>294</v>
      </c>
      <c r="F33" s="1">
        <v>920</v>
      </c>
      <c r="G33" s="1">
        <v>859</v>
      </c>
    </row>
    <row r="34" spans="1:7" x14ac:dyDescent="0.2">
      <c r="A34" s="20" t="s">
        <v>24</v>
      </c>
      <c r="B34" s="1">
        <v>2305</v>
      </c>
      <c r="C34" s="1">
        <v>345</v>
      </c>
      <c r="D34" s="1">
        <v>394</v>
      </c>
      <c r="E34" s="1">
        <v>220</v>
      </c>
      <c r="F34" s="1">
        <v>661</v>
      </c>
      <c r="G34" s="1">
        <v>685</v>
      </c>
    </row>
    <row r="35" spans="1:7" x14ac:dyDescent="0.2">
      <c r="A35" s="20" t="s">
        <v>25</v>
      </c>
      <c r="B35" s="1">
        <v>1841</v>
      </c>
      <c r="C35" s="1">
        <v>270</v>
      </c>
      <c r="D35" s="1">
        <v>272</v>
      </c>
      <c r="E35" s="1">
        <v>185</v>
      </c>
      <c r="F35" s="1">
        <v>514</v>
      </c>
      <c r="G35" s="1">
        <v>600</v>
      </c>
    </row>
    <row r="36" spans="1:7" x14ac:dyDescent="0.2">
      <c r="A36" s="20" t="s">
        <v>26</v>
      </c>
      <c r="B36" s="1">
        <v>1769</v>
      </c>
      <c r="C36" s="1">
        <v>265</v>
      </c>
      <c r="D36" s="1">
        <v>236</v>
      </c>
      <c r="E36" s="1">
        <v>189</v>
      </c>
      <c r="F36" s="1">
        <v>542</v>
      </c>
      <c r="G36" s="1">
        <v>537</v>
      </c>
    </row>
    <row r="37" spans="1:7" x14ac:dyDescent="0.2">
      <c r="A37" s="20" t="s">
        <v>27</v>
      </c>
      <c r="B37" s="1">
        <v>1255</v>
      </c>
      <c r="C37" s="1">
        <v>214</v>
      </c>
      <c r="D37" s="1">
        <v>207</v>
      </c>
      <c r="E37" s="1">
        <v>111</v>
      </c>
      <c r="F37" s="1">
        <v>350</v>
      </c>
      <c r="G37" s="1">
        <v>373</v>
      </c>
    </row>
    <row r="38" spans="1:7" x14ac:dyDescent="0.2">
      <c r="A38" s="20" t="s">
        <v>28</v>
      </c>
      <c r="B38" s="1">
        <v>745</v>
      </c>
      <c r="C38" s="1">
        <v>126</v>
      </c>
      <c r="D38" s="1">
        <v>112</v>
      </c>
      <c r="E38" s="1">
        <v>107</v>
      </c>
      <c r="F38" s="1">
        <v>175</v>
      </c>
      <c r="G38" s="1">
        <v>225</v>
      </c>
    </row>
    <row r="39" spans="1:7" x14ac:dyDescent="0.2">
      <c r="A39" s="20" t="s">
        <v>29</v>
      </c>
      <c r="B39" s="1">
        <v>753</v>
      </c>
      <c r="C39" s="1">
        <v>67</v>
      </c>
      <c r="D39" s="1">
        <v>85</v>
      </c>
      <c r="E39" s="1">
        <v>132</v>
      </c>
      <c r="F39" s="1">
        <v>150</v>
      </c>
      <c r="G39" s="1">
        <v>319</v>
      </c>
    </row>
    <row r="40" spans="1:7" x14ac:dyDescent="0.2">
      <c r="A40" s="20" t="s">
        <v>30</v>
      </c>
      <c r="B40" s="14">
        <v>18.3</v>
      </c>
      <c r="C40" s="14">
        <v>18.3</v>
      </c>
      <c r="D40" s="14">
        <v>20.100000000000001</v>
      </c>
      <c r="E40" s="14">
        <v>19</v>
      </c>
      <c r="F40" s="14">
        <v>16.899999999999999</v>
      </c>
      <c r="G40" s="14">
        <v>18</v>
      </c>
    </row>
    <row r="41" spans="1:7" x14ac:dyDescent="0.2">
      <c r="A41" s="20" t="s">
        <v>14</v>
      </c>
    </row>
    <row r="42" spans="1:7" x14ac:dyDescent="0.2">
      <c r="A42" s="20" t="s">
        <v>0</v>
      </c>
      <c r="B42" s="1">
        <v>76270</v>
      </c>
      <c r="C42" s="1">
        <v>10735</v>
      </c>
      <c r="D42" s="1">
        <v>11944</v>
      </c>
      <c r="E42" s="1">
        <v>6740</v>
      </c>
      <c r="F42" s="1">
        <v>24057</v>
      </c>
      <c r="G42" s="1">
        <v>22794</v>
      </c>
    </row>
    <row r="43" spans="1:7" x14ac:dyDescent="0.2">
      <c r="A43" s="20" t="s">
        <v>16</v>
      </c>
      <c r="B43" s="1">
        <v>11699</v>
      </c>
      <c r="C43" s="1">
        <v>1511</v>
      </c>
      <c r="D43" s="1">
        <v>1746</v>
      </c>
      <c r="E43" s="1">
        <v>978</v>
      </c>
      <c r="F43" s="1">
        <v>3898</v>
      </c>
      <c r="G43" s="1">
        <v>3566</v>
      </c>
    </row>
    <row r="44" spans="1:7" x14ac:dyDescent="0.2">
      <c r="A44" s="20" t="s">
        <v>152</v>
      </c>
      <c r="B44" s="1">
        <v>11049</v>
      </c>
      <c r="C44" s="1">
        <v>1510</v>
      </c>
      <c r="D44" s="1">
        <v>1605</v>
      </c>
      <c r="E44" s="1">
        <v>916</v>
      </c>
      <c r="F44" s="1">
        <v>3602</v>
      </c>
      <c r="G44" s="1">
        <v>3416</v>
      </c>
    </row>
    <row r="45" spans="1:7" x14ac:dyDescent="0.2">
      <c r="A45" s="20" t="s">
        <v>153</v>
      </c>
      <c r="B45" s="1">
        <v>9062</v>
      </c>
      <c r="C45" s="1">
        <v>1280</v>
      </c>
      <c r="D45" s="1">
        <v>1354</v>
      </c>
      <c r="E45" s="1">
        <v>853</v>
      </c>
      <c r="F45" s="1">
        <v>2790</v>
      </c>
      <c r="G45" s="1">
        <v>2785</v>
      </c>
    </row>
    <row r="46" spans="1:7" x14ac:dyDescent="0.2">
      <c r="A46" s="20" t="s">
        <v>17</v>
      </c>
      <c r="B46" s="1">
        <v>8568</v>
      </c>
      <c r="C46" s="1">
        <v>1188</v>
      </c>
      <c r="D46" s="1">
        <v>1517</v>
      </c>
      <c r="E46" s="1">
        <v>783</v>
      </c>
      <c r="F46" s="1">
        <v>2643</v>
      </c>
      <c r="G46" s="1">
        <v>2437</v>
      </c>
    </row>
    <row r="47" spans="1:7" x14ac:dyDescent="0.2">
      <c r="A47" s="20" t="s">
        <v>18</v>
      </c>
      <c r="B47" s="1">
        <v>7734</v>
      </c>
      <c r="C47" s="1">
        <v>1036</v>
      </c>
      <c r="D47" s="1">
        <v>1316</v>
      </c>
      <c r="E47" s="1">
        <v>666</v>
      </c>
      <c r="F47" s="1">
        <v>2404</v>
      </c>
      <c r="G47" s="1">
        <v>2312</v>
      </c>
    </row>
    <row r="48" spans="1:7" x14ac:dyDescent="0.2">
      <c r="A48" s="20" t="s">
        <v>19</v>
      </c>
      <c r="B48" s="1">
        <v>6384</v>
      </c>
      <c r="C48" s="1">
        <v>811</v>
      </c>
      <c r="D48" s="1">
        <v>1072</v>
      </c>
      <c r="E48" s="1">
        <v>508</v>
      </c>
      <c r="F48" s="1">
        <v>2050</v>
      </c>
      <c r="G48" s="1">
        <v>1943</v>
      </c>
    </row>
    <row r="49" spans="1:7" x14ac:dyDescent="0.2">
      <c r="A49" s="20" t="s">
        <v>20</v>
      </c>
      <c r="B49" s="1">
        <v>4699</v>
      </c>
      <c r="C49" s="1">
        <v>607</v>
      </c>
      <c r="D49" s="1">
        <v>821</v>
      </c>
      <c r="E49" s="1">
        <v>401</v>
      </c>
      <c r="F49" s="1">
        <v>1495</v>
      </c>
      <c r="G49" s="1">
        <v>1375</v>
      </c>
    </row>
    <row r="50" spans="1:7" x14ac:dyDescent="0.2">
      <c r="A50" s="20" t="s">
        <v>21</v>
      </c>
      <c r="B50" s="1">
        <v>3625</v>
      </c>
      <c r="C50" s="1">
        <v>512</v>
      </c>
      <c r="D50" s="1">
        <v>564</v>
      </c>
      <c r="E50" s="1">
        <v>330</v>
      </c>
      <c r="F50" s="1">
        <v>1178</v>
      </c>
      <c r="G50" s="1">
        <v>1041</v>
      </c>
    </row>
    <row r="51" spans="1:7" x14ac:dyDescent="0.2">
      <c r="A51" s="20" t="s">
        <v>22</v>
      </c>
      <c r="B51" s="1">
        <v>3157</v>
      </c>
      <c r="C51" s="1">
        <v>523</v>
      </c>
      <c r="D51" s="1">
        <v>457</v>
      </c>
      <c r="E51" s="1">
        <v>293</v>
      </c>
      <c r="F51" s="1">
        <v>1019</v>
      </c>
      <c r="G51" s="1">
        <v>865</v>
      </c>
    </row>
    <row r="52" spans="1:7" x14ac:dyDescent="0.2">
      <c r="A52" s="20" t="s">
        <v>23</v>
      </c>
      <c r="B52" s="1">
        <v>2617</v>
      </c>
      <c r="C52" s="1">
        <v>403</v>
      </c>
      <c r="D52" s="1">
        <v>372</v>
      </c>
      <c r="E52" s="1">
        <v>231</v>
      </c>
      <c r="F52" s="1">
        <v>830</v>
      </c>
      <c r="G52" s="1">
        <v>781</v>
      </c>
    </row>
    <row r="53" spans="1:7" x14ac:dyDescent="0.2">
      <c r="A53" s="20" t="s">
        <v>24</v>
      </c>
      <c r="B53" s="1">
        <v>2150</v>
      </c>
      <c r="C53" s="1">
        <v>388</v>
      </c>
      <c r="D53" s="1">
        <v>305</v>
      </c>
      <c r="E53" s="1">
        <v>179</v>
      </c>
      <c r="F53" s="1">
        <v>602</v>
      </c>
      <c r="G53" s="1">
        <v>676</v>
      </c>
    </row>
    <row r="54" spans="1:7" x14ac:dyDescent="0.2">
      <c r="A54" s="20" t="s">
        <v>25</v>
      </c>
      <c r="B54" s="1">
        <v>1770</v>
      </c>
      <c r="C54" s="1">
        <v>304</v>
      </c>
      <c r="D54" s="1">
        <v>246</v>
      </c>
      <c r="E54" s="1">
        <v>170</v>
      </c>
      <c r="F54" s="1">
        <v>553</v>
      </c>
      <c r="G54" s="1">
        <v>497</v>
      </c>
    </row>
    <row r="55" spans="1:7" x14ac:dyDescent="0.2">
      <c r="A55" s="20" t="s">
        <v>26</v>
      </c>
      <c r="B55" s="1">
        <v>1543</v>
      </c>
      <c r="C55" s="1">
        <v>291</v>
      </c>
      <c r="D55" s="1">
        <v>215</v>
      </c>
      <c r="E55" s="1">
        <v>147</v>
      </c>
      <c r="F55" s="1">
        <v>457</v>
      </c>
      <c r="G55" s="1">
        <v>433</v>
      </c>
    </row>
    <row r="56" spans="1:7" x14ac:dyDescent="0.2">
      <c r="A56" s="20" t="s">
        <v>27</v>
      </c>
      <c r="B56" s="1">
        <v>1045</v>
      </c>
      <c r="C56" s="1">
        <v>178</v>
      </c>
      <c r="D56" s="1">
        <v>155</v>
      </c>
      <c r="E56" s="1">
        <v>127</v>
      </c>
      <c r="F56" s="1">
        <v>292</v>
      </c>
      <c r="G56" s="1">
        <v>293</v>
      </c>
    </row>
    <row r="57" spans="1:7" x14ac:dyDescent="0.2">
      <c r="A57" s="20" t="s">
        <v>28</v>
      </c>
      <c r="B57" s="1">
        <v>585</v>
      </c>
      <c r="C57" s="1">
        <v>110</v>
      </c>
      <c r="D57" s="1">
        <v>117</v>
      </c>
      <c r="E57" s="1">
        <v>72</v>
      </c>
      <c r="F57" s="1">
        <v>128</v>
      </c>
      <c r="G57" s="1">
        <v>158</v>
      </c>
    </row>
    <row r="58" spans="1:7" x14ac:dyDescent="0.2">
      <c r="A58" s="20" t="s">
        <v>29</v>
      </c>
      <c r="B58" s="1">
        <v>583</v>
      </c>
      <c r="C58" s="1">
        <v>83</v>
      </c>
      <c r="D58" s="1">
        <v>82</v>
      </c>
      <c r="E58" s="1">
        <v>86</v>
      </c>
      <c r="F58" s="1">
        <v>116</v>
      </c>
      <c r="G58" s="1">
        <v>216</v>
      </c>
    </row>
    <row r="59" spans="1:7" x14ac:dyDescent="0.2">
      <c r="A59" s="20" t="s">
        <v>30</v>
      </c>
      <c r="B59" s="14">
        <v>18.7</v>
      </c>
      <c r="C59" s="14">
        <v>19.5</v>
      </c>
      <c r="D59" s="14">
        <v>19.2</v>
      </c>
      <c r="E59" s="14">
        <v>19</v>
      </c>
      <c r="F59" s="14">
        <v>18.3</v>
      </c>
      <c r="G59" s="14">
        <v>18.3</v>
      </c>
    </row>
    <row r="60" spans="1:7" x14ac:dyDescent="0.2">
      <c r="A60" s="20" t="s">
        <v>31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2A670-C3FA-45FB-8421-926362359DDC}">
  <dimension ref="A1:W64"/>
  <sheetViews>
    <sheetView view="pageBreakPreview" zoomScale="125" zoomScaleNormal="100" zoomScaleSheetLayoutView="125" workbookViewId="0">
      <selection activeCell="B10" sqref="B10"/>
    </sheetView>
  </sheetViews>
  <sheetFormatPr defaultRowHeight="10.199999999999999" x14ac:dyDescent="0.2"/>
  <cols>
    <col min="1" max="7" width="6.5546875" style="1" customWidth="1"/>
    <col min="8" max="13" width="6.5546875" style="14" customWidth="1"/>
    <col min="14" max="23" width="8.109375" style="1" customWidth="1"/>
    <col min="24" max="16384" width="8.88671875" style="1"/>
  </cols>
  <sheetData>
    <row r="1" spans="1:23" x14ac:dyDescent="0.2">
      <c r="A1" s="1" t="s">
        <v>139</v>
      </c>
      <c r="N1" s="1" t="s">
        <v>139</v>
      </c>
    </row>
    <row r="2" spans="1:23" s="2" customFormat="1" x14ac:dyDescent="0.2">
      <c r="A2" s="6"/>
      <c r="B2" s="22" t="s">
        <v>0</v>
      </c>
      <c r="C2" s="22"/>
      <c r="D2" s="22"/>
      <c r="E2" s="22" t="s">
        <v>32</v>
      </c>
      <c r="F2" s="22"/>
      <c r="G2" s="22"/>
      <c r="H2" s="7"/>
      <c r="I2" s="8"/>
      <c r="J2" s="9"/>
      <c r="K2" s="23" t="s">
        <v>151</v>
      </c>
      <c r="L2" s="23"/>
      <c r="M2" s="24"/>
      <c r="N2" s="6"/>
      <c r="O2" s="22" t="s">
        <v>33</v>
      </c>
      <c r="P2" s="22"/>
      <c r="Q2" s="22"/>
      <c r="R2" s="22" t="s">
        <v>34</v>
      </c>
      <c r="S2" s="22"/>
      <c r="T2" s="22"/>
      <c r="U2" s="22" t="s">
        <v>35</v>
      </c>
      <c r="V2" s="22"/>
      <c r="W2" s="25"/>
    </row>
    <row r="3" spans="1:23" s="2" customFormat="1" x14ac:dyDescent="0.2">
      <c r="A3" s="10"/>
      <c r="B3" s="4" t="s">
        <v>0</v>
      </c>
      <c r="C3" s="4" t="s">
        <v>36</v>
      </c>
      <c r="D3" s="4" t="s">
        <v>37</v>
      </c>
      <c r="E3" s="4" t="s">
        <v>0</v>
      </c>
      <c r="F3" s="4" t="s">
        <v>36</v>
      </c>
      <c r="G3" s="4" t="s">
        <v>37</v>
      </c>
      <c r="H3" s="11"/>
      <c r="I3" s="12"/>
      <c r="J3" s="13"/>
      <c r="K3" s="15" t="s">
        <v>0</v>
      </c>
      <c r="L3" s="15" t="s">
        <v>36</v>
      </c>
      <c r="M3" s="16" t="s">
        <v>37</v>
      </c>
      <c r="N3" s="10"/>
      <c r="O3" s="4" t="s">
        <v>0</v>
      </c>
      <c r="P3" s="4" t="s">
        <v>36</v>
      </c>
      <c r="Q3" s="4" t="s">
        <v>37</v>
      </c>
      <c r="R3" s="4" t="s">
        <v>0</v>
      </c>
      <c r="S3" s="4" t="s">
        <v>36</v>
      </c>
      <c r="T3" s="4" t="s">
        <v>37</v>
      </c>
      <c r="U3" s="4" t="s">
        <v>0</v>
      </c>
      <c r="V3" s="4" t="s">
        <v>36</v>
      </c>
      <c r="W3" s="5" t="s">
        <v>37</v>
      </c>
    </row>
    <row r="4" spans="1:23" x14ac:dyDescent="0.2">
      <c r="A4" s="1" t="s">
        <v>6</v>
      </c>
      <c r="N4" s="1" t="s">
        <v>6</v>
      </c>
    </row>
    <row r="5" spans="1:23" x14ac:dyDescent="0.2">
      <c r="A5" s="1" t="s">
        <v>0</v>
      </c>
      <c r="B5" s="1">
        <v>79935</v>
      </c>
      <c r="C5" s="1">
        <v>41013</v>
      </c>
      <c r="D5" s="1">
        <v>38922</v>
      </c>
      <c r="E5" s="1">
        <v>27700</v>
      </c>
      <c r="F5" s="1">
        <v>17029</v>
      </c>
      <c r="G5" s="1">
        <v>10671</v>
      </c>
      <c r="N5" s="1" t="s">
        <v>0</v>
      </c>
      <c r="O5" s="1">
        <v>47167</v>
      </c>
      <c r="P5" s="1">
        <v>22266</v>
      </c>
      <c r="Q5" s="1">
        <v>24901</v>
      </c>
      <c r="R5" s="1">
        <v>2509</v>
      </c>
      <c r="S5" s="1">
        <v>914</v>
      </c>
      <c r="T5" s="1">
        <v>1595</v>
      </c>
      <c r="U5" s="1">
        <v>2559</v>
      </c>
      <c r="V5" s="1">
        <v>804</v>
      </c>
      <c r="W5" s="1">
        <v>1755</v>
      </c>
    </row>
    <row r="6" spans="1:23" x14ac:dyDescent="0.2">
      <c r="A6" s="1" t="s">
        <v>17</v>
      </c>
      <c r="B6" s="1">
        <v>17928</v>
      </c>
      <c r="C6" s="1">
        <v>9360</v>
      </c>
      <c r="D6" s="1">
        <v>8568</v>
      </c>
      <c r="E6" s="1">
        <v>15916</v>
      </c>
      <c r="F6" s="1">
        <v>8959</v>
      </c>
      <c r="G6" s="1">
        <v>6957</v>
      </c>
      <c r="H6" s="17">
        <f t="shared" ref="H6:J13" si="0">E6/B6*100</f>
        <v>88.777331548415887</v>
      </c>
      <c r="I6" s="17">
        <f t="shared" si="0"/>
        <v>95.715811965811966</v>
      </c>
      <c r="J6" s="17">
        <f t="shared" si="0"/>
        <v>81.19747899159664</v>
      </c>
      <c r="K6" s="18">
        <f>H14+1500</f>
        <v>2398.6950692548235</v>
      </c>
      <c r="L6" s="18">
        <f t="shared" ref="L6:M6" si="1">I14+1500</f>
        <v>2599.4876268754942</v>
      </c>
      <c r="M6" s="18">
        <f t="shared" si="1"/>
        <v>2190.5790561317781</v>
      </c>
      <c r="N6" s="1" t="s">
        <v>17</v>
      </c>
      <c r="O6" s="1">
        <v>1857</v>
      </c>
      <c r="P6" s="1">
        <v>368</v>
      </c>
      <c r="Q6" s="1">
        <v>1489</v>
      </c>
      <c r="R6" s="1">
        <v>141</v>
      </c>
      <c r="S6" s="1">
        <v>27</v>
      </c>
      <c r="T6" s="1">
        <v>114</v>
      </c>
      <c r="U6" s="1">
        <v>14</v>
      </c>
      <c r="V6" s="1">
        <v>6</v>
      </c>
      <c r="W6" s="1">
        <v>8</v>
      </c>
    </row>
    <row r="7" spans="1:23" x14ac:dyDescent="0.2">
      <c r="A7" s="1" t="s">
        <v>18</v>
      </c>
      <c r="B7" s="1">
        <v>15377</v>
      </c>
      <c r="C7" s="1">
        <v>7643</v>
      </c>
      <c r="D7" s="1">
        <v>7734</v>
      </c>
      <c r="E7" s="1">
        <v>7042</v>
      </c>
      <c r="F7" s="1">
        <v>4709</v>
      </c>
      <c r="G7" s="1">
        <v>2333</v>
      </c>
      <c r="H7" s="17">
        <f t="shared" si="0"/>
        <v>45.795668856083758</v>
      </c>
      <c r="I7" s="17">
        <f t="shared" si="0"/>
        <v>61.611932487243223</v>
      </c>
      <c r="J7" s="17">
        <f t="shared" si="0"/>
        <v>30.165502973881566</v>
      </c>
      <c r="K7" s="18"/>
      <c r="L7" s="18"/>
      <c r="M7" s="18"/>
      <c r="N7" s="1" t="s">
        <v>18</v>
      </c>
      <c r="O7" s="1">
        <v>7830</v>
      </c>
      <c r="P7" s="1">
        <v>2790</v>
      </c>
      <c r="Q7" s="1">
        <v>5040</v>
      </c>
      <c r="R7" s="1">
        <v>432</v>
      </c>
      <c r="S7" s="1">
        <v>114</v>
      </c>
      <c r="T7" s="1">
        <v>318</v>
      </c>
      <c r="U7" s="1">
        <v>73</v>
      </c>
      <c r="V7" s="1">
        <v>30</v>
      </c>
      <c r="W7" s="1">
        <v>43</v>
      </c>
    </row>
    <row r="8" spans="1:23" x14ac:dyDescent="0.2">
      <c r="A8" s="1" t="s">
        <v>19</v>
      </c>
      <c r="B8" s="1">
        <v>13076</v>
      </c>
      <c r="C8" s="1">
        <v>6693</v>
      </c>
      <c r="D8" s="1">
        <v>6383</v>
      </c>
      <c r="E8" s="1">
        <v>2561</v>
      </c>
      <c r="F8" s="1">
        <v>1799</v>
      </c>
      <c r="G8" s="1">
        <v>762</v>
      </c>
      <c r="H8" s="17">
        <f t="shared" si="0"/>
        <v>19.585500152951973</v>
      </c>
      <c r="I8" s="17">
        <f t="shared" si="0"/>
        <v>26.878828626923649</v>
      </c>
      <c r="J8" s="17">
        <f t="shared" si="0"/>
        <v>11.93796020679931</v>
      </c>
      <c r="K8" s="18">
        <f>(H12+H13)/2</f>
        <v>4.1206651798686611</v>
      </c>
      <c r="L8" s="18">
        <f t="shared" ref="L8:M8" si="2">(I12+I13)/2</f>
        <v>5.6621908820499831</v>
      </c>
      <c r="M8" s="18">
        <f t="shared" si="2"/>
        <v>2.4149147857244326</v>
      </c>
      <c r="N8" s="1" t="s">
        <v>19</v>
      </c>
      <c r="O8" s="1">
        <v>9882</v>
      </c>
      <c r="P8" s="1">
        <v>4701</v>
      </c>
      <c r="Q8" s="1">
        <v>5181</v>
      </c>
      <c r="R8" s="1">
        <v>482</v>
      </c>
      <c r="S8" s="1">
        <v>145</v>
      </c>
      <c r="T8" s="1">
        <v>337</v>
      </c>
      <c r="U8" s="1">
        <v>151</v>
      </c>
      <c r="V8" s="1">
        <v>48</v>
      </c>
      <c r="W8" s="1">
        <v>103</v>
      </c>
    </row>
    <row r="9" spans="1:23" x14ac:dyDescent="0.2">
      <c r="A9" s="1" t="s">
        <v>20</v>
      </c>
      <c r="B9" s="1">
        <v>9680</v>
      </c>
      <c r="C9" s="1">
        <v>4981</v>
      </c>
      <c r="D9" s="1">
        <v>4699</v>
      </c>
      <c r="E9" s="1">
        <v>997</v>
      </c>
      <c r="F9" s="1">
        <v>707</v>
      </c>
      <c r="G9" s="1">
        <v>290</v>
      </c>
      <c r="H9" s="17">
        <f t="shared" si="0"/>
        <v>10.299586776859504</v>
      </c>
      <c r="I9" s="17">
        <f t="shared" si="0"/>
        <v>14.19393696044971</v>
      </c>
      <c r="J9" s="17">
        <f t="shared" si="0"/>
        <v>6.1715258565652267</v>
      </c>
      <c r="K9" s="18"/>
      <c r="L9" s="18"/>
      <c r="M9" s="18"/>
      <c r="N9" s="1" t="s">
        <v>20</v>
      </c>
      <c r="O9" s="1">
        <v>8062</v>
      </c>
      <c r="P9" s="1">
        <v>4057</v>
      </c>
      <c r="Q9" s="1">
        <v>4005</v>
      </c>
      <c r="R9" s="1">
        <v>405</v>
      </c>
      <c r="S9" s="1">
        <v>145</v>
      </c>
      <c r="T9" s="1">
        <v>260</v>
      </c>
      <c r="U9" s="1">
        <v>216</v>
      </c>
      <c r="V9" s="1">
        <v>72</v>
      </c>
      <c r="W9" s="1">
        <v>144</v>
      </c>
    </row>
    <row r="10" spans="1:23" x14ac:dyDescent="0.2">
      <c r="A10" s="1" t="s">
        <v>21</v>
      </c>
      <c r="B10" s="1">
        <v>7595</v>
      </c>
      <c r="C10" s="1">
        <v>3975</v>
      </c>
      <c r="D10" s="1">
        <v>3620</v>
      </c>
      <c r="E10" s="1">
        <v>482</v>
      </c>
      <c r="F10" s="1">
        <v>347</v>
      </c>
      <c r="G10" s="1">
        <v>135</v>
      </c>
      <c r="H10" s="17">
        <f t="shared" si="0"/>
        <v>6.3462804476629362</v>
      </c>
      <c r="I10" s="17">
        <f t="shared" si="0"/>
        <v>8.7295597484276737</v>
      </c>
      <c r="J10" s="17">
        <f t="shared" si="0"/>
        <v>3.7292817679558015</v>
      </c>
      <c r="K10" s="18">
        <f>K8*50</f>
        <v>206.03325899343307</v>
      </c>
      <c r="L10" s="18">
        <f t="shared" ref="L10:M10" si="3">L8*50</f>
        <v>283.10954410249917</v>
      </c>
      <c r="M10" s="18">
        <f t="shared" si="3"/>
        <v>120.74573928622164</v>
      </c>
      <c r="N10" s="1" t="s">
        <v>21</v>
      </c>
      <c r="O10" s="1">
        <v>6505</v>
      </c>
      <c r="P10" s="1">
        <v>3405</v>
      </c>
      <c r="Q10" s="1">
        <v>3100</v>
      </c>
      <c r="R10" s="1">
        <v>310</v>
      </c>
      <c r="S10" s="1">
        <v>132</v>
      </c>
      <c r="T10" s="1">
        <v>178</v>
      </c>
      <c r="U10" s="1">
        <v>298</v>
      </c>
      <c r="V10" s="1">
        <v>91</v>
      </c>
      <c r="W10" s="1">
        <v>207</v>
      </c>
    </row>
    <row r="11" spans="1:23" x14ac:dyDescent="0.2">
      <c r="A11" s="1" t="s">
        <v>22</v>
      </c>
      <c r="B11" s="1">
        <v>6248</v>
      </c>
      <c r="C11" s="1">
        <v>3093</v>
      </c>
      <c r="D11" s="1">
        <v>3155</v>
      </c>
      <c r="E11" s="1">
        <v>286</v>
      </c>
      <c r="F11" s="1">
        <v>207</v>
      </c>
      <c r="G11" s="1">
        <v>79</v>
      </c>
      <c r="H11" s="17">
        <f t="shared" si="0"/>
        <v>4.5774647887323949</v>
      </c>
      <c r="I11" s="17">
        <f t="shared" si="0"/>
        <v>6.6925315227934048</v>
      </c>
      <c r="J11" s="17">
        <f t="shared" si="0"/>
        <v>2.5039619651347067</v>
      </c>
      <c r="K11" s="18"/>
      <c r="L11" s="18"/>
      <c r="M11" s="18"/>
      <c r="N11" s="1" t="s">
        <v>22</v>
      </c>
      <c r="O11" s="1">
        <v>5187</v>
      </c>
      <c r="P11" s="1">
        <v>2630</v>
      </c>
      <c r="Q11" s="1">
        <v>2557</v>
      </c>
      <c r="R11" s="1">
        <v>281</v>
      </c>
      <c r="S11" s="1">
        <v>122</v>
      </c>
      <c r="T11" s="1">
        <v>159</v>
      </c>
      <c r="U11" s="1">
        <v>494</v>
      </c>
      <c r="V11" s="1">
        <v>134</v>
      </c>
      <c r="W11" s="1">
        <v>360</v>
      </c>
    </row>
    <row r="12" spans="1:23" x14ac:dyDescent="0.2">
      <c r="A12" s="1" t="s">
        <v>23</v>
      </c>
      <c r="B12" s="1">
        <v>5577</v>
      </c>
      <c r="C12" s="1">
        <v>2963</v>
      </c>
      <c r="D12" s="1">
        <v>2614</v>
      </c>
      <c r="E12" s="1">
        <v>243</v>
      </c>
      <c r="F12" s="1">
        <v>180</v>
      </c>
      <c r="G12" s="1">
        <v>63</v>
      </c>
      <c r="H12" s="17">
        <f t="shared" si="0"/>
        <v>4.3571812802582031</v>
      </c>
      <c r="I12" s="17">
        <f t="shared" si="0"/>
        <v>6.074924063449207</v>
      </c>
      <c r="J12" s="17">
        <f t="shared" si="0"/>
        <v>2.4100994644223412</v>
      </c>
      <c r="K12" s="18">
        <f>K6-K10</f>
        <v>2192.6618102613902</v>
      </c>
      <c r="L12" s="18">
        <f t="shared" ref="L12:M12" si="4">L6-L10</f>
        <v>2316.3780827729952</v>
      </c>
      <c r="M12" s="18">
        <f t="shared" si="4"/>
        <v>2069.8333168455565</v>
      </c>
      <c r="N12" s="1" t="s">
        <v>23</v>
      </c>
      <c r="O12" s="1">
        <v>4506</v>
      </c>
      <c r="P12" s="1">
        <v>2468</v>
      </c>
      <c r="Q12" s="1">
        <v>2038</v>
      </c>
      <c r="R12" s="1">
        <v>241</v>
      </c>
      <c r="S12" s="1">
        <v>121</v>
      </c>
      <c r="T12" s="1">
        <v>120</v>
      </c>
      <c r="U12" s="1">
        <v>587</v>
      </c>
      <c r="V12" s="1">
        <v>194</v>
      </c>
      <c r="W12" s="1">
        <v>393</v>
      </c>
    </row>
    <row r="13" spans="1:23" x14ac:dyDescent="0.2">
      <c r="A13" s="1" t="s">
        <v>24</v>
      </c>
      <c r="B13" s="1">
        <v>4454</v>
      </c>
      <c r="C13" s="1">
        <v>2305</v>
      </c>
      <c r="D13" s="1">
        <v>2149</v>
      </c>
      <c r="E13" s="1">
        <v>173</v>
      </c>
      <c r="F13" s="1">
        <v>121</v>
      </c>
      <c r="G13" s="1">
        <v>52</v>
      </c>
      <c r="H13" s="17">
        <f t="shared" si="0"/>
        <v>3.8841490794791196</v>
      </c>
      <c r="I13" s="17">
        <f t="shared" si="0"/>
        <v>5.2494577006507592</v>
      </c>
      <c r="J13" s="17">
        <f t="shared" si="0"/>
        <v>2.419730107026524</v>
      </c>
      <c r="K13" s="18">
        <f>100-K8</f>
        <v>95.879334820131334</v>
      </c>
      <c r="L13" s="18">
        <f t="shared" ref="L13:M13" si="5">100-L8</f>
        <v>94.337809117950016</v>
      </c>
      <c r="M13" s="18">
        <f t="shared" si="5"/>
        <v>97.585085214275566</v>
      </c>
      <c r="N13" s="1" t="s">
        <v>24</v>
      </c>
      <c r="O13" s="1">
        <v>3338</v>
      </c>
      <c r="P13" s="1">
        <v>1847</v>
      </c>
      <c r="Q13" s="1">
        <v>1491</v>
      </c>
      <c r="R13" s="1">
        <v>217</v>
      </c>
      <c r="S13" s="1">
        <v>108</v>
      </c>
      <c r="T13" s="1">
        <v>109</v>
      </c>
      <c r="U13" s="1">
        <v>726</v>
      </c>
      <c r="V13" s="1">
        <v>229</v>
      </c>
      <c r="W13" s="1">
        <v>497</v>
      </c>
    </row>
    <row r="14" spans="1:23" x14ac:dyDescent="0.2">
      <c r="A14" s="1" t="s">
        <v>38</v>
      </c>
      <c r="H14" s="17">
        <f>SUM(H6:H12)*5</f>
        <v>898.69506925482324</v>
      </c>
      <c r="I14" s="17">
        <f>SUM(I6:I12)*5</f>
        <v>1099.4876268754942</v>
      </c>
      <c r="J14" s="17">
        <f>SUM(J6:J12)*5</f>
        <v>690.57905613177809</v>
      </c>
      <c r="K14" s="19">
        <f>K12/K13</f>
        <v>22.868971863173662</v>
      </c>
      <c r="L14" s="19">
        <f t="shared" ref="L14:M14" si="6">L12/L13</f>
        <v>24.554079689054905</v>
      </c>
      <c r="M14" s="19">
        <f t="shared" si="6"/>
        <v>21.210549873483782</v>
      </c>
      <c r="N14" s="1" t="s">
        <v>38</v>
      </c>
    </row>
    <row r="15" spans="1:23" x14ac:dyDescent="0.2">
      <c r="A15" s="1" t="s">
        <v>0</v>
      </c>
      <c r="B15" s="1">
        <v>10345</v>
      </c>
      <c r="C15" s="1">
        <v>4878</v>
      </c>
      <c r="D15" s="1">
        <v>5467</v>
      </c>
      <c r="E15" s="1">
        <v>4017</v>
      </c>
      <c r="F15" s="1">
        <v>2125</v>
      </c>
      <c r="G15" s="1">
        <v>1892</v>
      </c>
      <c r="N15" s="1" t="s">
        <v>0</v>
      </c>
      <c r="O15" s="1">
        <v>5672</v>
      </c>
      <c r="P15" s="1">
        <v>2569</v>
      </c>
      <c r="Q15" s="1">
        <v>3103</v>
      </c>
      <c r="R15" s="1">
        <v>123</v>
      </c>
      <c r="S15" s="1">
        <v>29</v>
      </c>
      <c r="T15" s="1">
        <v>94</v>
      </c>
      <c r="U15" s="1">
        <v>533</v>
      </c>
      <c r="V15" s="1">
        <v>155</v>
      </c>
      <c r="W15" s="1">
        <v>378</v>
      </c>
    </row>
    <row r="16" spans="1:23" x14ac:dyDescent="0.2">
      <c r="A16" s="1" t="s">
        <v>17</v>
      </c>
      <c r="B16" s="1">
        <v>2221</v>
      </c>
      <c r="C16" s="1">
        <v>1033</v>
      </c>
      <c r="D16" s="1">
        <v>1188</v>
      </c>
      <c r="E16" s="1">
        <v>2120</v>
      </c>
      <c r="F16" s="1">
        <v>1012</v>
      </c>
      <c r="G16" s="1">
        <v>1108</v>
      </c>
      <c r="H16" s="17">
        <f t="shared" ref="H16:J23" si="7">E16/B16*100</f>
        <v>95.452498874380908</v>
      </c>
      <c r="I16" s="17">
        <f t="shared" si="7"/>
        <v>97.967086156824777</v>
      </c>
      <c r="J16" s="17">
        <f t="shared" si="7"/>
        <v>93.265993265993259</v>
      </c>
      <c r="K16" s="18">
        <f>H24+1500</f>
        <v>2562.6115871086622</v>
      </c>
      <c r="L16" s="18">
        <f t="shared" ref="L16:M16" si="8">I24+1500</f>
        <v>2727.8726778946329</v>
      </c>
      <c r="M16" s="18">
        <f t="shared" si="8"/>
        <v>2417.6805885915905</v>
      </c>
      <c r="N16" s="1" t="s">
        <v>17</v>
      </c>
      <c r="O16" s="1">
        <v>94</v>
      </c>
      <c r="P16" s="1">
        <v>18</v>
      </c>
      <c r="Q16" s="1">
        <v>76</v>
      </c>
      <c r="R16" s="1">
        <v>4</v>
      </c>
      <c r="S16" s="1">
        <v>0</v>
      </c>
      <c r="T16" s="1">
        <v>4</v>
      </c>
      <c r="U16" s="1">
        <v>3</v>
      </c>
      <c r="V16" s="1">
        <v>3</v>
      </c>
      <c r="W16" s="1">
        <v>0</v>
      </c>
    </row>
    <row r="17" spans="1:23" x14ac:dyDescent="0.2">
      <c r="A17" s="1" t="s">
        <v>18</v>
      </c>
      <c r="B17" s="1">
        <v>1882</v>
      </c>
      <c r="C17" s="1">
        <v>846</v>
      </c>
      <c r="D17" s="1">
        <v>1036</v>
      </c>
      <c r="E17" s="1">
        <v>1130</v>
      </c>
      <c r="F17" s="1">
        <v>645</v>
      </c>
      <c r="G17" s="1">
        <v>485</v>
      </c>
      <c r="H17" s="17">
        <f t="shared" si="7"/>
        <v>60.042507970244415</v>
      </c>
      <c r="I17" s="17">
        <f t="shared" si="7"/>
        <v>76.24113475177306</v>
      </c>
      <c r="J17" s="17">
        <f t="shared" si="7"/>
        <v>46.814671814671819</v>
      </c>
      <c r="K17" s="18"/>
      <c r="L17" s="18"/>
      <c r="M17" s="18"/>
      <c r="N17" s="1" t="s">
        <v>18</v>
      </c>
      <c r="O17" s="1">
        <v>722</v>
      </c>
      <c r="P17" s="1">
        <v>190</v>
      </c>
      <c r="Q17" s="1">
        <v>532</v>
      </c>
      <c r="R17" s="1">
        <v>17</v>
      </c>
      <c r="S17" s="1">
        <v>4</v>
      </c>
      <c r="T17" s="1">
        <v>13</v>
      </c>
      <c r="U17" s="1">
        <v>13</v>
      </c>
      <c r="V17" s="1">
        <v>7</v>
      </c>
      <c r="W17" s="1">
        <v>6</v>
      </c>
    </row>
    <row r="18" spans="1:23" x14ac:dyDescent="0.2">
      <c r="A18" s="1" t="s">
        <v>19</v>
      </c>
      <c r="B18" s="1">
        <v>1566</v>
      </c>
      <c r="C18" s="1">
        <v>755</v>
      </c>
      <c r="D18" s="1">
        <v>811</v>
      </c>
      <c r="E18" s="1">
        <v>433</v>
      </c>
      <c r="F18" s="1">
        <v>269</v>
      </c>
      <c r="G18" s="1">
        <v>164</v>
      </c>
      <c r="H18" s="17">
        <f t="shared" si="7"/>
        <v>27.650063856960411</v>
      </c>
      <c r="I18" s="17">
        <f t="shared" si="7"/>
        <v>35.629139072847678</v>
      </c>
      <c r="J18" s="17">
        <f t="shared" si="7"/>
        <v>20.221948212083849</v>
      </c>
      <c r="K18" s="18">
        <f>(H22+H23)/2</f>
        <v>3.204122847536282</v>
      </c>
      <c r="L18" s="18">
        <f t="shared" ref="L18:M18" si="9">(I22+I23)/2</f>
        <v>3.404787856767995</v>
      </c>
      <c r="M18" s="18">
        <f t="shared" si="9"/>
        <v>3.025632498529073</v>
      </c>
      <c r="N18" s="1" t="s">
        <v>19</v>
      </c>
      <c r="O18" s="1">
        <v>1090</v>
      </c>
      <c r="P18" s="1">
        <v>475</v>
      </c>
      <c r="Q18" s="1">
        <v>615</v>
      </c>
      <c r="R18" s="1">
        <v>13</v>
      </c>
      <c r="S18" s="1">
        <v>1</v>
      </c>
      <c r="T18" s="1">
        <v>12</v>
      </c>
      <c r="U18" s="1">
        <v>30</v>
      </c>
      <c r="V18" s="1">
        <v>10</v>
      </c>
      <c r="W18" s="1">
        <v>20</v>
      </c>
    </row>
    <row r="19" spans="1:23" x14ac:dyDescent="0.2">
      <c r="A19" s="1" t="s">
        <v>20</v>
      </c>
      <c r="B19" s="1">
        <v>1211</v>
      </c>
      <c r="C19" s="1">
        <v>604</v>
      </c>
      <c r="D19" s="1">
        <v>607</v>
      </c>
      <c r="E19" s="1">
        <v>164</v>
      </c>
      <c r="F19" s="1">
        <v>104</v>
      </c>
      <c r="G19" s="1">
        <v>60</v>
      </c>
      <c r="H19" s="17">
        <f t="shared" si="7"/>
        <v>13.542526837324525</v>
      </c>
      <c r="I19" s="17">
        <f t="shared" si="7"/>
        <v>17.218543046357617</v>
      </c>
      <c r="J19" s="17">
        <f t="shared" si="7"/>
        <v>9.8846787479406917</v>
      </c>
      <c r="K19" s="18"/>
      <c r="L19" s="18"/>
      <c r="M19" s="18"/>
      <c r="N19" s="1" t="s">
        <v>20</v>
      </c>
      <c r="O19" s="1">
        <v>992</v>
      </c>
      <c r="P19" s="1">
        <v>481</v>
      </c>
      <c r="Q19" s="1">
        <v>511</v>
      </c>
      <c r="R19" s="1">
        <v>19</v>
      </c>
      <c r="S19" s="1">
        <v>4</v>
      </c>
      <c r="T19" s="1">
        <v>15</v>
      </c>
      <c r="U19" s="1">
        <v>36</v>
      </c>
      <c r="V19" s="1">
        <v>15</v>
      </c>
      <c r="W19" s="1">
        <v>21</v>
      </c>
    </row>
    <row r="20" spans="1:23" x14ac:dyDescent="0.2">
      <c r="A20" s="1" t="s">
        <v>21</v>
      </c>
      <c r="B20" s="1">
        <v>1037</v>
      </c>
      <c r="C20" s="1">
        <v>525</v>
      </c>
      <c r="D20" s="1">
        <v>512</v>
      </c>
      <c r="E20" s="1">
        <v>73</v>
      </c>
      <c r="F20" s="1">
        <v>45</v>
      </c>
      <c r="G20" s="1">
        <v>28</v>
      </c>
      <c r="H20" s="17">
        <f t="shared" si="7"/>
        <v>7.0395371263259401</v>
      </c>
      <c r="I20" s="17">
        <f t="shared" si="7"/>
        <v>8.5714285714285712</v>
      </c>
      <c r="J20" s="17">
        <f t="shared" si="7"/>
        <v>5.46875</v>
      </c>
      <c r="K20" s="18">
        <f>K18*50</f>
        <v>160.20614237681409</v>
      </c>
      <c r="L20" s="18">
        <f t="shared" ref="L20:M20" si="10">L18*50</f>
        <v>170.23939283839974</v>
      </c>
      <c r="M20" s="18">
        <f t="shared" si="10"/>
        <v>151.28162492645365</v>
      </c>
      <c r="N20" s="1" t="s">
        <v>21</v>
      </c>
      <c r="O20" s="1">
        <v>877</v>
      </c>
      <c r="P20" s="1">
        <v>454</v>
      </c>
      <c r="Q20" s="1">
        <v>423</v>
      </c>
      <c r="R20" s="1">
        <v>26</v>
      </c>
      <c r="S20" s="1">
        <v>5</v>
      </c>
      <c r="T20" s="1">
        <v>21</v>
      </c>
      <c r="U20" s="1">
        <v>61</v>
      </c>
      <c r="V20" s="1">
        <v>21</v>
      </c>
      <c r="W20" s="1">
        <v>40</v>
      </c>
    </row>
    <row r="21" spans="1:23" x14ac:dyDescent="0.2">
      <c r="A21" s="1" t="s">
        <v>22</v>
      </c>
      <c r="B21" s="1">
        <v>933</v>
      </c>
      <c r="C21" s="1">
        <v>411</v>
      </c>
      <c r="D21" s="1">
        <v>522</v>
      </c>
      <c r="E21" s="1">
        <v>49</v>
      </c>
      <c r="F21" s="1">
        <v>26</v>
      </c>
      <c r="G21" s="1">
        <v>23</v>
      </c>
      <c r="H21" s="17">
        <f t="shared" si="7"/>
        <v>5.251875669882101</v>
      </c>
      <c r="I21" s="17">
        <f t="shared" si="7"/>
        <v>6.3260340632603409</v>
      </c>
      <c r="J21" s="17">
        <f t="shared" si="7"/>
        <v>4.4061302681992336</v>
      </c>
      <c r="K21" s="18"/>
      <c r="L21" s="18"/>
      <c r="M21" s="18"/>
      <c r="N21" s="1" t="s">
        <v>22</v>
      </c>
      <c r="O21" s="1">
        <v>758</v>
      </c>
      <c r="P21" s="1">
        <v>356</v>
      </c>
      <c r="Q21" s="1">
        <v>402</v>
      </c>
      <c r="R21" s="1">
        <v>10</v>
      </c>
      <c r="S21" s="1">
        <v>3</v>
      </c>
      <c r="T21" s="1">
        <v>7</v>
      </c>
      <c r="U21" s="1">
        <v>116</v>
      </c>
      <c r="V21" s="1">
        <v>26</v>
      </c>
      <c r="W21" s="1">
        <v>90</v>
      </c>
    </row>
    <row r="22" spans="1:23" x14ac:dyDescent="0.2">
      <c r="A22" s="1" t="s">
        <v>23</v>
      </c>
      <c r="B22" s="1">
        <v>762</v>
      </c>
      <c r="C22" s="1">
        <v>359</v>
      </c>
      <c r="D22" s="1">
        <v>403</v>
      </c>
      <c r="E22" s="1">
        <v>27</v>
      </c>
      <c r="F22" s="1">
        <v>13</v>
      </c>
      <c r="G22" s="1">
        <v>14</v>
      </c>
      <c r="H22" s="17">
        <f t="shared" si="7"/>
        <v>3.5433070866141732</v>
      </c>
      <c r="I22" s="17">
        <f t="shared" si="7"/>
        <v>3.6211699164345403</v>
      </c>
      <c r="J22" s="17">
        <f t="shared" si="7"/>
        <v>3.4739454094292808</v>
      </c>
      <c r="K22" s="18">
        <f>K16-K20</f>
        <v>2402.4054447318481</v>
      </c>
      <c r="L22" s="18">
        <f t="shared" ref="L22:M22" si="11">L16-L20</f>
        <v>2557.633285056233</v>
      </c>
      <c r="M22" s="18">
        <f t="shared" si="11"/>
        <v>2266.3989636651368</v>
      </c>
      <c r="N22" s="1" t="s">
        <v>23</v>
      </c>
      <c r="O22" s="1">
        <v>603</v>
      </c>
      <c r="P22" s="1">
        <v>306</v>
      </c>
      <c r="Q22" s="1">
        <v>297</v>
      </c>
      <c r="R22" s="1">
        <v>16</v>
      </c>
      <c r="S22" s="1">
        <v>3</v>
      </c>
      <c r="T22" s="1">
        <v>13</v>
      </c>
      <c r="U22" s="1">
        <v>116</v>
      </c>
      <c r="V22" s="1">
        <v>37</v>
      </c>
      <c r="W22" s="1">
        <v>79</v>
      </c>
    </row>
    <row r="23" spans="1:23" x14ac:dyDescent="0.2">
      <c r="A23" s="1" t="s">
        <v>24</v>
      </c>
      <c r="B23" s="1">
        <v>733</v>
      </c>
      <c r="C23" s="1">
        <v>345</v>
      </c>
      <c r="D23" s="1">
        <v>388</v>
      </c>
      <c r="E23" s="1">
        <v>21</v>
      </c>
      <c r="F23" s="1">
        <v>11</v>
      </c>
      <c r="G23" s="1">
        <v>10</v>
      </c>
      <c r="H23" s="17">
        <f t="shared" si="7"/>
        <v>2.8649386084583903</v>
      </c>
      <c r="I23" s="17">
        <f t="shared" si="7"/>
        <v>3.1884057971014492</v>
      </c>
      <c r="J23" s="17">
        <f t="shared" si="7"/>
        <v>2.5773195876288657</v>
      </c>
      <c r="K23" s="18">
        <f>100-K18</f>
        <v>96.795877152463717</v>
      </c>
      <c r="L23" s="18">
        <f t="shared" ref="L23:M23" si="12">100-L18</f>
        <v>96.595212143232004</v>
      </c>
      <c r="M23" s="18">
        <f t="shared" si="12"/>
        <v>96.974367501470923</v>
      </c>
      <c r="N23" s="1" t="s">
        <v>24</v>
      </c>
      <c r="O23" s="1">
        <v>536</v>
      </c>
      <c r="P23" s="1">
        <v>289</v>
      </c>
      <c r="Q23" s="1">
        <v>247</v>
      </c>
      <c r="R23" s="1">
        <v>18</v>
      </c>
      <c r="S23" s="1">
        <v>9</v>
      </c>
      <c r="T23" s="1">
        <v>9</v>
      </c>
      <c r="U23" s="1">
        <v>158</v>
      </c>
      <c r="V23" s="1">
        <v>36</v>
      </c>
      <c r="W23" s="1">
        <v>122</v>
      </c>
    </row>
    <row r="24" spans="1:23" x14ac:dyDescent="0.2">
      <c r="A24" s="1" t="s">
        <v>39</v>
      </c>
      <c r="H24" s="17">
        <f>SUM(H16:H22)*5</f>
        <v>1062.6115871086622</v>
      </c>
      <c r="I24" s="17">
        <f>SUM(I16:I22)*5</f>
        <v>1227.8726778946329</v>
      </c>
      <c r="J24" s="17">
        <f>SUM(J16:J22)*5</f>
        <v>917.68058859159066</v>
      </c>
      <c r="K24" s="19">
        <f>K22/K23</f>
        <v>24.819295153943447</v>
      </c>
      <c r="L24" s="19">
        <f t="shared" ref="L24:M24" si="13">L22/L23</f>
        <v>26.477847382992003</v>
      </c>
      <c r="M24" s="19">
        <f t="shared" si="13"/>
        <v>23.371113646405167</v>
      </c>
      <c r="N24" s="1" t="s">
        <v>39</v>
      </c>
    </row>
    <row r="25" spans="1:23" x14ac:dyDescent="0.2">
      <c r="A25" s="1" t="s">
        <v>0</v>
      </c>
      <c r="B25" s="1">
        <v>15093</v>
      </c>
      <c r="C25" s="1">
        <v>8670</v>
      </c>
      <c r="D25" s="1">
        <v>6423</v>
      </c>
      <c r="E25" s="1">
        <v>6056</v>
      </c>
      <c r="F25" s="1">
        <v>4213</v>
      </c>
      <c r="G25" s="1">
        <v>1843</v>
      </c>
      <c r="N25" s="1" t="s">
        <v>0</v>
      </c>
      <c r="O25" s="1">
        <v>8267</v>
      </c>
      <c r="P25" s="1">
        <v>4123</v>
      </c>
      <c r="Q25" s="1">
        <v>4144</v>
      </c>
      <c r="R25" s="1">
        <v>498</v>
      </c>
      <c r="S25" s="1">
        <v>250</v>
      </c>
      <c r="T25" s="1">
        <v>248</v>
      </c>
      <c r="U25" s="1">
        <v>272</v>
      </c>
      <c r="V25" s="1">
        <v>84</v>
      </c>
      <c r="W25" s="1">
        <v>188</v>
      </c>
    </row>
    <row r="26" spans="1:23" x14ac:dyDescent="0.2">
      <c r="A26" s="1" t="s">
        <v>17</v>
      </c>
      <c r="B26" s="1">
        <v>3602</v>
      </c>
      <c r="C26" s="1">
        <v>2085</v>
      </c>
      <c r="D26" s="1">
        <v>1517</v>
      </c>
      <c r="E26" s="1">
        <v>3254</v>
      </c>
      <c r="F26" s="1">
        <v>2001</v>
      </c>
      <c r="G26" s="1">
        <v>1253</v>
      </c>
      <c r="H26" s="17">
        <f t="shared" ref="H26:J33" si="14">E26/B26*100</f>
        <v>90.338700721821212</v>
      </c>
      <c r="I26" s="17">
        <f t="shared" si="14"/>
        <v>95.97122302158273</v>
      </c>
      <c r="J26" s="17">
        <f t="shared" si="14"/>
        <v>82.597231377719183</v>
      </c>
      <c r="K26" s="18">
        <f>H34+1500</f>
        <v>2514.8797894744475</v>
      </c>
      <c r="L26" s="18">
        <f t="shared" ref="L26:M26" si="15">I34+1500</f>
        <v>2767.0926679085187</v>
      </c>
      <c r="M26" s="18">
        <f t="shared" si="15"/>
        <v>2174.5346462262014</v>
      </c>
      <c r="N26" s="1" t="s">
        <v>17</v>
      </c>
      <c r="O26" s="1">
        <v>321</v>
      </c>
      <c r="P26" s="1">
        <v>76</v>
      </c>
      <c r="Q26" s="1">
        <v>245</v>
      </c>
      <c r="R26" s="1">
        <v>23</v>
      </c>
      <c r="S26" s="1">
        <v>7</v>
      </c>
      <c r="T26" s="1">
        <v>16</v>
      </c>
      <c r="U26" s="1">
        <v>4</v>
      </c>
      <c r="V26" s="1">
        <v>1</v>
      </c>
      <c r="W26" s="1">
        <v>3</v>
      </c>
    </row>
    <row r="27" spans="1:23" x14ac:dyDescent="0.2">
      <c r="A27" s="1" t="s">
        <v>18</v>
      </c>
      <c r="B27" s="1">
        <v>3094</v>
      </c>
      <c r="C27" s="1">
        <v>1778</v>
      </c>
      <c r="D27" s="1">
        <v>1316</v>
      </c>
      <c r="E27" s="1">
        <v>1621</v>
      </c>
      <c r="F27" s="1">
        <v>1236</v>
      </c>
      <c r="G27" s="1">
        <v>385</v>
      </c>
      <c r="H27" s="17">
        <f t="shared" si="14"/>
        <v>52.391725921137692</v>
      </c>
      <c r="I27" s="17">
        <f t="shared" si="14"/>
        <v>69.516310461192347</v>
      </c>
      <c r="J27" s="17">
        <f t="shared" si="14"/>
        <v>29.25531914893617</v>
      </c>
      <c r="K27" s="18"/>
      <c r="L27" s="18"/>
      <c r="M27" s="18"/>
      <c r="N27" s="1" t="s">
        <v>18</v>
      </c>
      <c r="O27" s="1">
        <v>1401</v>
      </c>
      <c r="P27" s="1">
        <v>519</v>
      </c>
      <c r="Q27" s="1">
        <v>882</v>
      </c>
      <c r="R27" s="1">
        <v>64</v>
      </c>
      <c r="S27" s="1">
        <v>20</v>
      </c>
      <c r="T27" s="1">
        <v>44</v>
      </c>
      <c r="U27" s="1">
        <v>8</v>
      </c>
      <c r="V27" s="1">
        <v>3</v>
      </c>
      <c r="W27" s="1">
        <v>5</v>
      </c>
    </row>
    <row r="28" spans="1:23" x14ac:dyDescent="0.2">
      <c r="A28" s="1" t="s">
        <v>19</v>
      </c>
      <c r="B28" s="1">
        <v>2507</v>
      </c>
      <c r="C28" s="1">
        <v>1435</v>
      </c>
      <c r="D28" s="1">
        <v>1072</v>
      </c>
      <c r="E28" s="1">
        <v>652</v>
      </c>
      <c r="F28" s="1">
        <v>537</v>
      </c>
      <c r="G28" s="1">
        <v>115</v>
      </c>
      <c r="H28" s="17">
        <f t="shared" si="14"/>
        <v>26.007179896290388</v>
      </c>
      <c r="I28" s="17">
        <f t="shared" si="14"/>
        <v>37.42160278745645</v>
      </c>
      <c r="J28" s="17">
        <f t="shared" si="14"/>
        <v>10.727611940298507</v>
      </c>
      <c r="K28" s="18">
        <f>(H32+H33)/2</f>
        <v>6.1317403068685383</v>
      </c>
      <c r="L28" s="18">
        <f t="shared" ref="L28:M28" si="16">(I32+I33)/2</f>
        <v>8.6093664859904209</v>
      </c>
      <c r="M28" s="18">
        <f t="shared" si="16"/>
        <v>2.7175113781980471</v>
      </c>
      <c r="N28" s="1" t="s">
        <v>19</v>
      </c>
      <c r="O28" s="1">
        <v>1758</v>
      </c>
      <c r="P28" s="1">
        <v>856</v>
      </c>
      <c r="Q28" s="1">
        <v>902</v>
      </c>
      <c r="R28" s="1">
        <v>84</v>
      </c>
      <c r="S28" s="1">
        <v>38</v>
      </c>
      <c r="T28" s="1">
        <v>46</v>
      </c>
      <c r="U28" s="1">
        <v>13</v>
      </c>
      <c r="V28" s="1">
        <v>4</v>
      </c>
      <c r="W28" s="1">
        <v>9</v>
      </c>
    </row>
    <row r="29" spans="1:23" x14ac:dyDescent="0.2">
      <c r="A29" s="1" t="s">
        <v>20</v>
      </c>
      <c r="B29" s="1">
        <v>1896</v>
      </c>
      <c r="C29" s="1">
        <v>1075</v>
      </c>
      <c r="D29" s="1">
        <v>821</v>
      </c>
      <c r="E29" s="1">
        <v>258</v>
      </c>
      <c r="F29" s="1">
        <v>206</v>
      </c>
      <c r="G29" s="1">
        <v>52</v>
      </c>
      <c r="H29" s="17">
        <f t="shared" si="14"/>
        <v>13.60759493670886</v>
      </c>
      <c r="I29" s="17">
        <f t="shared" si="14"/>
        <v>19.162790697674417</v>
      </c>
      <c r="J29" s="17">
        <f t="shared" si="14"/>
        <v>6.3337393422655293</v>
      </c>
      <c r="K29" s="18"/>
      <c r="L29" s="18"/>
      <c r="M29" s="18"/>
      <c r="N29" s="1" t="s">
        <v>20</v>
      </c>
      <c r="O29" s="1">
        <v>1536</v>
      </c>
      <c r="P29" s="1">
        <v>823</v>
      </c>
      <c r="Q29" s="1">
        <v>713</v>
      </c>
      <c r="R29" s="1">
        <v>82</v>
      </c>
      <c r="S29" s="1">
        <v>40</v>
      </c>
      <c r="T29" s="1">
        <v>42</v>
      </c>
      <c r="U29" s="1">
        <v>20</v>
      </c>
      <c r="V29" s="1">
        <v>6</v>
      </c>
      <c r="W29" s="1">
        <v>14</v>
      </c>
    </row>
    <row r="30" spans="1:23" x14ac:dyDescent="0.2">
      <c r="A30" s="1" t="s">
        <v>21</v>
      </c>
      <c r="B30" s="1">
        <v>1365</v>
      </c>
      <c r="C30" s="1">
        <v>801</v>
      </c>
      <c r="D30" s="1">
        <v>564</v>
      </c>
      <c r="E30" s="1">
        <v>110</v>
      </c>
      <c r="F30" s="1">
        <v>97</v>
      </c>
      <c r="G30" s="1">
        <v>13</v>
      </c>
      <c r="H30" s="17">
        <f t="shared" si="14"/>
        <v>8.0586080586080584</v>
      </c>
      <c r="I30" s="17">
        <f t="shared" si="14"/>
        <v>12.109862671660425</v>
      </c>
      <c r="J30" s="17">
        <f t="shared" si="14"/>
        <v>2.3049645390070919</v>
      </c>
      <c r="K30" s="18">
        <f>K28*50</f>
        <v>306.58701534342691</v>
      </c>
      <c r="L30" s="18">
        <f t="shared" ref="L30:M30" si="17">L28*50</f>
        <v>430.46832429952104</v>
      </c>
      <c r="M30" s="18">
        <f t="shared" si="17"/>
        <v>135.87556890990237</v>
      </c>
      <c r="N30" s="1" t="s">
        <v>21</v>
      </c>
      <c r="O30" s="1">
        <v>1173</v>
      </c>
      <c r="P30" s="1">
        <v>659</v>
      </c>
      <c r="Q30" s="1">
        <v>514</v>
      </c>
      <c r="R30" s="1">
        <v>60</v>
      </c>
      <c r="S30" s="1">
        <v>35</v>
      </c>
      <c r="T30" s="1">
        <v>25</v>
      </c>
      <c r="U30" s="1">
        <v>22</v>
      </c>
      <c r="V30" s="1">
        <v>10</v>
      </c>
      <c r="W30" s="1">
        <v>12</v>
      </c>
    </row>
    <row r="31" spans="1:23" x14ac:dyDescent="0.2">
      <c r="A31" s="1" t="s">
        <v>22</v>
      </c>
      <c r="B31" s="1">
        <v>1028</v>
      </c>
      <c r="C31" s="1">
        <v>571</v>
      </c>
      <c r="D31" s="1">
        <v>457</v>
      </c>
      <c r="E31" s="1">
        <v>62</v>
      </c>
      <c r="F31" s="1">
        <v>55</v>
      </c>
      <c r="G31" s="1">
        <v>7</v>
      </c>
      <c r="H31" s="17">
        <f t="shared" si="14"/>
        <v>6.0311284046692606</v>
      </c>
      <c r="I31" s="17">
        <f t="shared" si="14"/>
        <v>9.6322241681260934</v>
      </c>
      <c r="J31" s="17">
        <f t="shared" si="14"/>
        <v>1.5317286652078774</v>
      </c>
      <c r="K31" s="18"/>
      <c r="L31" s="18"/>
      <c r="M31" s="18"/>
      <c r="N31" s="1" t="s">
        <v>22</v>
      </c>
      <c r="O31" s="1">
        <v>851</v>
      </c>
      <c r="P31" s="1">
        <v>470</v>
      </c>
      <c r="Q31" s="1">
        <v>381</v>
      </c>
      <c r="R31" s="1">
        <v>67</v>
      </c>
      <c r="S31" s="1">
        <v>34</v>
      </c>
      <c r="T31" s="1">
        <v>33</v>
      </c>
      <c r="U31" s="1">
        <v>48</v>
      </c>
      <c r="V31" s="1">
        <v>12</v>
      </c>
      <c r="W31" s="1">
        <v>36</v>
      </c>
    </row>
    <row r="32" spans="1:23" x14ac:dyDescent="0.2">
      <c r="A32" s="1" t="s">
        <v>23</v>
      </c>
      <c r="B32" s="1">
        <v>902</v>
      </c>
      <c r="C32" s="1">
        <v>531</v>
      </c>
      <c r="D32" s="1">
        <v>371</v>
      </c>
      <c r="E32" s="1">
        <v>59</v>
      </c>
      <c r="F32" s="1">
        <v>51</v>
      </c>
      <c r="G32" s="1">
        <v>8</v>
      </c>
      <c r="H32" s="17">
        <f t="shared" si="14"/>
        <v>6.541019955654102</v>
      </c>
      <c r="I32" s="17">
        <f t="shared" si="14"/>
        <v>9.6045197740112993</v>
      </c>
      <c r="J32" s="17">
        <f t="shared" si="14"/>
        <v>2.1563342318059302</v>
      </c>
      <c r="K32" s="18">
        <f>K26-K30</f>
        <v>2208.2927741310205</v>
      </c>
      <c r="L32" s="18">
        <f t="shared" ref="L32:M32" si="18">L26-L30</f>
        <v>2336.6243436089976</v>
      </c>
      <c r="M32" s="18">
        <f t="shared" si="18"/>
        <v>2038.6590773162991</v>
      </c>
      <c r="N32" s="1" t="s">
        <v>23</v>
      </c>
      <c r="O32" s="1">
        <v>718</v>
      </c>
      <c r="P32" s="1">
        <v>418</v>
      </c>
      <c r="Q32" s="1">
        <v>300</v>
      </c>
      <c r="R32" s="1">
        <v>60</v>
      </c>
      <c r="S32" s="1">
        <v>42</v>
      </c>
      <c r="T32" s="1">
        <v>18</v>
      </c>
      <c r="U32" s="1">
        <v>65</v>
      </c>
      <c r="V32" s="1">
        <v>20</v>
      </c>
      <c r="W32" s="1">
        <v>45</v>
      </c>
    </row>
    <row r="33" spans="1:23" x14ac:dyDescent="0.2">
      <c r="A33" s="1" t="s">
        <v>24</v>
      </c>
      <c r="B33" s="1">
        <v>699</v>
      </c>
      <c r="C33" s="1">
        <v>394</v>
      </c>
      <c r="D33" s="1">
        <v>305</v>
      </c>
      <c r="E33" s="1">
        <v>40</v>
      </c>
      <c r="F33" s="1">
        <v>30</v>
      </c>
      <c r="G33" s="1">
        <v>10</v>
      </c>
      <c r="H33" s="17">
        <f t="shared" si="14"/>
        <v>5.7224606580829755</v>
      </c>
      <c r="I33" s="17">
        <f t="shared" si="14"/>
        <v>7.6142131979695442</v>
      </c>
      <c r="J33" s="17">
        <f t="shared" si="14"/>
        <v>3.278688524590164</v>
      </c>
      <c r="K33" s="18">
        <f>100-K28</f>
        <v>93.868259693131463</v>
      </c>
      <c r="L33" s="18">
        <f t="shared" ref="L33:M33" si="19">100-L28</f>
        <v>91.390633514009579</v>
      </c>
      <c r="M33" s="18">
        <f t="shared" si="19"/>
        <v>97.282488621801946</v>
      </c>
      <c r="N33" s="1" t="s">
        <v>24</v>
      </c>
      <c r="O33" s="1">
        <v>509</v>
      </c>
      <c r="P33" s="1">
        <v>302</v>
      </c>
      <c r="Q33" s="1">
        <v>207</v>
      </c>
      <c r="R33" s="1">
        <v>58</v>
      </c>
      <c r="S33" s="1">
        <v>34</v>
      </c>
      <c r="T33" s="1">
        <v>24</v>
      </c>
      <c r="U33" s="1">
        <v>92</v>
      </c>
      <c r="V33" s="1">
        <v>28</v>
      </c>
      <c r="W33" s="1">
        <v>64</v>
      </c>
    </row>
    <row r="34" spans="1:23" x14ac:dyDescent="0.2">
      <c r="A34" s="1" t="s">
        <v>40</v>
      </c>
      <c r="H34" s="17">
        <f>SUM(H26:H32)*5</f>
        <v>1014.8797894744478</v>
      </c>
      <c r="I34" s="17">
        <f>SUM(I26:I32)*5</f>
        <v>1267.0926679085187</v>
      </c>
      <c r="J34" s="17">
        <f>SUM(J26:J32)*5</f>
        <v>674.5346462262014</v>
      </c>
      <c r="K34" s="19">
        <f>K32/K33</f>
        <v>23.525447061128435</v>
      </c>
      <c r="L34" s="19">
        <f t="shared" ref="L34:M34" si="20">L32/L33</f>
        <v>25.567437862774071</v>
      </c>
      <c r="M34" s="19">
        <f t="shared" si="20"/>
        <v>20.956074481624803</v>
      </c>
      <c r="N34" s="1" t="s">
        <v>40</v>
      </c>
    </row>
    <row r="35" spans="1:23" x14ac:dyDescent="0.2">
      <c r="A35" s="1" t="s">
        <v>0</v>
      </c>
      <c r="B35" s="1">
        <v>7091</v>
      </c>
      <c r="C35" s="1">
        <v>3700</v>
      </c>
      <c r="D35" s="1">
        <v>3391</v>
      </c>
      <c r="E35" s="1">
        <v>2733</v>
      </c>
      <c r="F35" s="1">
        <v>1708</v>
      </c>
      <c r="G35" s="1">
        <v>1025</v>
      </c>
      <c r="N35" s="1" t="s">
        <v>0</v>
      </c>
      <c r="O35" s="1">
        <v>3964</v>
      </c>
      <c r="P35" s="1">
        <v>1835</v>
      </c>
      <c r="Q35" s="1">
        <v>2129</v>
      </c>
      <c r="R35" s="1">
        <v>218</v>
      </c>
      <c r="S35" s="1">
        <v>90</v>
      </c>
      <c r="T35" s="1">
        <v>128</v>
      </c>
      <c r="U35" s="1">
        <v>176</v>
      </c>
      <c r="V35" s="1">
        <v>67</v>
      </c>
      <c r="W35" s="1">
        <v>109</v>
      </c>
    </row>
    <row r="36" spans="1:23" x14ac:dyDescent="0.2">
      <c r="A36" s="1" t="s">
        <v>17</v>
      </c>
      <c r="B36" s="1">
        <v>1673</v>
      </c>
      <c r="C36" s="1">
        <v>890</v>
      </c>
      <c r="D36" s="1">
        <v>783</v>
      </c>
      <c r="E36" s="1">
        <v>1544</v>
      </c>
      <c r="F36" s="1">
        <v>870</v>
      </c>
      <c r="G36" s="1">
        <v>674</v>
      </c>
      <c r="H36" s="17">
        <f t="shared" ref="H36:J43" si="21">E36/B36*100</f>
        <v>92.289300657501499</v>
      </c>
      <c r="I36" s="17">
        <f t="shared" si="21"/>
        <v>97.752808988764045</v>
      </c>
      <c r="J36" s="17">
        <f t="shared" si="21"/>
        <v>86.079182630906772</v>
      </c>
      <c r="K36" s="18">
        <f>H44+1500</f>
        <v>2504.7261815059233</v>
      </c>
      <c r="L36" s="18">
        <f t="shared" ref="L36:M36" si="22">I44+1500</f>
        <v>2748.6821772170015</v>
      </c>
      <c r="M36" s="18">
        <f t="shared" si="22"/>
        <v>2244.4588399353415</v>
      </c>
      <c r="N36" s="1" t="s">
        <v>17</v>
      </c>
      <c r="O36" s="1">
        <v>121</v>
      </c>
      <c r="P36" s="1">
        <v>18</v>
      </c>
      <c r="Q36" s="1">
        <v>103</v>
      </c>
      <c r="R36" s="1">
        <v>7</v>
      </c>
      <c r="S36" s="1">
        <v>2</v>
      </c>
      <c r="T36" s="1">
        <v>5</v>
      </c>
      <c r="U36" s="1">
        <v>1</v>
      </c>
      <c r="V36" s="1">
        <v>0</v>
      </c>
      <c r="W36" s="1">
        <v>1</v>
      </c>
    </row>
    <row r="37" spans="1:23" x14ac:dyDescent="0.2">
      <c r="A37" s="1" t="s">
        <v>18</v>
      </c>
      <c r="B37" s="1">
        <v>1352</v>
      </c>
      <c r="C37" s="1">
        <v>686</v>
      </c>
      <c r="D37" s="1">
        <v>666</v>
      </c>
      <c r="E37" s="1">
        <v>699</v>
      </c>
      <c r="F37" s="1">
        <v>475</v>
      </c>
      <c r="G37" s="1">
        <v>224</v>
      </c>
      <c r="H37" s="17">
        <f t="shared" si="21"/>
        <v>51.701183431952657</v>
      </c>
      <c r="I37" s="17">
        <f t="shared" si="21"/>
        <v>69.24198250728864</v>
      </c>
      <c r="J37" s="17">
        <f t="shared" si="21"/>
        <v>33.633633633633636</v>
      </c>
      <c r="K37" s="18"/>
      <c r="L37" s="18"/>
      <c r="M37" s="18"/>
      <c r="N37" s="1" t="s">
        <v>18</v>
      </c>
      <c r="O37" s="1">
        <v>611</v>
      </c>
      <c r="P37" s="1">
        <v>198</v>
      </c>
      <c r="Q37" s="1">
        <v>413</v>
      </c>
      <c r="R37" s="1">
        <v>39</v>
      </c>
      <c r="S37" s="1">
        <v>11</v>
      </c>
      <c r="T37" s="1">
        <v>28</v>
      </c>
      <c r="U37" s="1">
        <v>3</v>
      </c>
      <c r="V37" s="1">
        <v>2</v>
      </c>
      <c r="W37" s="1">
        <v>1</v>
      </c>
    </row>
    <row r="38" spans="1:23" x14ac:dyDescent="0.2">
      <c r="A38" s="1" t="s">
        <v>19</v>
      </c>
      <c r="B38" s="1">
        <v>1019</v>
      </c>
      <c r="C38" s="1">
        <v>511</v>
      </c>
      <c r="D38" s="1">
        <v>508</v>
      </c>
      <c r="E38" s="1">
        <v>235</v>
      </c>
      <c r="F38" s="1">
        <v>168</v>
      </c>
      <c r="G38" s="1">
        <v>67</v>
      </c>
      <c r="H38" s="17">
        <f t="shared" si="21"/>
        <v>23.061825318940137</v>
      </c>
      <c r="I38" s="17">
        <f t="shared" si="21"/>
        <v>32.87671232876712</v>
      </c>
      <c r="J38" s="17">
        <f t="shared" si="21"/>
        <v>13.188976377952756</v>
      </c>
      <c r="K38" s="18">
        <f>(H42+H43)/2</f>
        <v>5.6190476190476186</v>
      </c>
      <c r="L38" s="18">
        <f t="shared" ref="L38:M38" si="23">(I42+I43)/2</f>
        <v>8.2838589981447122</v>
      </c>
      <c r="M38" s="18">
        <f t="shared" si="23"/>
        <v>2.2624489104936032</v>
      </c>
      <c r="N38" s="1" t="s">
        <v>19</v>
      </c>
      <c r="O38" s="1">
        <v>741</v>
      </c>
      <c r="P38" s="1">
        <v>332</v>
      </c>
      <c r="Q38" s="1">
        <v>409</v>
      </c>
      <c r="R38" s="1">
        <v>35</v>
      </c>
      <c r="S38" s="1">
        <v>10</v>
      </c>
      <c r="T38" s="1">
        <v>25</v>
      </c>
      <c r="U38" s="1">
        <v>8</v>
      </c>
      <c r="V38" s="1">
        <v>1</v>
      </c>
      <c r="W38" s="1">
        <v>7</v>
      </c>
    </row>
    <row r="39" spans="1:23" x14ac:dyDescent="0.2">
      <c r="A39" s="1" t="s">
        <v>20</v>
      </c>
      <c r="B39" s="1">
        <v>841</v>
      </c>
      <c r="C39" s="1">
        <v>440</v>
      </c>
      <c r="D39" s="1">
        <v>401</v>
      </c>
      <c r="E39" s="1">
        <v>102</v>
      </c>
      <c r="F39" s="1">
        <v>74</v>
      </c>
      <c r="G39" s="1">
        <v>28</v>
      </c>
      <c r="H39" s="17">
        <f t="shared" si="21"/>
        <v>12.128418549346016</v>
      </c>
      <c r="I39" s="17">
        <f t="shared" si="21"/>
        <v>16.818181818181817</v>
      </c>
      <c r="J39" s="17">
        <f t="shared" si="21"/>
        <v>6.982543640897755</v>
      </c>
      <c r="K39" s="18"/>
      <c r="L39" s="18"/>
      <c r="M39" s="18"/>
      <c r="N39" s="1" t="s">
        <v>20</v>
      </c>
      <c r="O39" s="1">
        <v>684</v>
      </c>
      <c r="P39" s="1">
        <v>342</v>
      </c>
      <c r="Q39" s="1">
        <v>342</v>
      </c>
      <c r="R39" s="1">
        <v>40</v>
      </c>
      <c r="S39" s="1">
        <v>17</v>
      </c>
      <c r="T39" s="1">
        <v>23</v>
      </c>
      <c r="U39" s="1">
        <v>15</v>
      </c>
      <c r="V39" s="1">
        <v>7</v>
      </c>
      <c r="W39" s="1">
        <v>8</v>
      </c>
    </row>
    <row r="40" spans="1:23" x14ac:dyDescent="0.2">
      <c r="A40" s="1" t="s">
        <v>21</v>
      </c>
      <c r="B40" s="1">
        <v>704</v>
      </c>
      <c r="C40" s="1">
        <v>374</v>
      </c>
      <c r="D40" s="1">
        <v>330</v>
      </c>
      <c r="E40" s="1">
        <v>65</v>
      </c>
      <c r="F40" s="1">
        <v>50</v>
      </c>
      <c r="G40" s="1">
        <v>15</v>
      </c>
      <c r="H40" s="17">
        <f t="shared" si="21"/>
        <v>9.232954545454545</v>
      </c>
      <c r="I40" s="17">
        <f t="shared" si="21"/>
        <v>13.368983957219251</v>
      </c>
      <c r="J40" s="17">
        <f t="shared" si="21"/>
        <v>4.5454545454545459</v>
      </c>
      <c r="K40" s="18">
        <f>K38*50</f>
        <v>280.95238095238091</v>
      </c>
      <c r="L40" s="18">
        <f t="shared" ref="L40:M40" si="24">L38*50</f>
        <v>414.19294990723563</v>
      </c>
      <c r="M40" s="18">
        <f t="shared" si="24"/>
        <v>113.12244552468016</v>
      </c>
      <c r="N40" s="1" t="s">
        <v>21</v>
      </c>
      <c r="O40" s="1">
        <v>591</v>
      </c>
      <c r="P40" s="1">
        <v>294</v>
      </c>
      <c r="Q40" s="1">
        <v>297</v>
      </c>
      <c r="R40" s="1">
        <v>32</v>
      </c>
      <c r="S40" s="1">
        <v>21</v>
      </c>
      <c r="T40" s="1">
        <v>11</v>
      </c>
      <c r="U40" s="1">
        <v>16</v>
      </c>
      <c r="V40" s="1">
        <v>9</v>
      </c>
      <c r="W40" s="1">
        <v>7</v>
      </c>
    </row>
    <row r="41" spans="1:23" x14ac:dyDescent="0.2">
      <c r="A41" s="1" t="s">
        <v>22</v>
      </c>
      <c r="B41" s="1">
        <v>578</v>
      </c>
      <c r="C41" s="1">
        <v>285</v>
      </c>
      <c r="D41" s="1">
        <v>293</v>
      </c>
      <c r="E41" s="1">
        <v>35</v>
      </c>
      <c r="F41" s="1">
        <v>27</v>
      </c>
      <c r="G41" s="1">
        <v>8</v>
      </c>
      <c r="H41" s="17">
        <f t="shared" si="21"/>
        <v>6.0553633217993079</v>
      </c>
      <c r="I41" s="17">
        <f t="shared" si="21"/>
        <v>9.4736842105263168</v>
      </c>
      <c r="J41" s="17">
        <f t="shared" si="21"/>
        <v>2.7303754266211606</v>
      </c>
      <c r="K41" s="18"/>
      <c r="L41" s="18"/>
      <c r="M41" s="18"/>
      <c r="N41" s="1" t="s">
        <v>22</v>
      </c>
      <c r="O41" s="1">
        <v>481</v>
      </c>
      <c r="P41" s="1">
        <v>237</v>
      </c>
      <c r="Q41" s="1">
        <v>244</v>
      </c>
      <c r="R41" s="1">
        <v>27</v>
      </c>
      <c r="S41" s="1">
        <v>12</v>
      </c>
      <c r="T41" s="1">
        <v>15</v>
      </c>
      <c r="U41" s="1">
        <v>35</v>
      </c>
      <c r="V41" s="1">
        <v>9</v>
      </c>
      <c r="W41" s="1">
        <v>26</v>
      </c>
    </row>
    <row r="42" spans="1:23" x14ac:dyDescent="0.2">
      <c r="A42" s="1" t="s">
        <v>23</v>
      </c>
      <c r="B42" s="1">
        <v>525</v>
      </c>
      <c r="C42" s="1">
        <v>294</v>
      </c>
      <c r="D42" s="1">
        <v>231</v>
      </c>
      <c r="E42" s="1">
        <v>34</v>
      </c>
      <c r="F42" s="1">
        <v>30</v>
      </c>
      <c r="G42" s="1">
        <v>4</v>
      </c>
      <c r="H42" s="17">
        <f t="shared" si="21"/>
        <v>6.4761904761904754</v>
      </c>
      <c r="I42" s="17">
        <f t="shared" si="21"/>
        <v>10.204081632653061</v>
      </c>
      <c r="J42" s="17">
        <f t="shared" si="21"/>
        <v>1.7316017316017316</v>
      </c>
      <c r="K42" s="18">
        <f>K36-K40</f>
        <v>2223.7738005535425</v>
      </c>
      <c r="L42" s="18">
        <f t="shared" ref="L42:M42" si="25">L36-L40</f>
        <v>2334.4892273097657</v>
      </c>
      <c r="M42" s="18">
        <f t="shared" si="25"/>
        <v>2131.3363944106613</v>
      </c>
      <c r="N42" s="1" t="s">
        <v>23</v>
      </c>
      <c r="O42" s="1">
        <v>423</v>
      </c>
      <c r="P42" s="1">
        <v>235</v>
      </c>
      <c r="Q42" s="1">
        <v>188</v>
      </c>
      <c r="R42" s="1">
        <v>25</v>
      </c>
      <c r="S42" s="1">
        <v>10</v>
      </c>
      <c r="T42" s="1">
        <v>15</v>
      </c>
      <c r="U42" s="1">
        <v>43</v>
      </c>
      <c r="V42" s="1">
        <v>19</v>
      </c>
      <c r="W42" s="1">
        <v>24</v>
      </c>
    </row>
    <row r="43" spans="1:23" x14ac:dyDescent="0.2">
      <c r="A43" s="1" t="s">
        <v>24</v>
      </c>
      <c r="B43" s="1">
        <v>399</v>
      </c>
      <c r="C43" s="1">
        <v>220</v>
      </c>
      <c r="D43" s="1">
        <v>179</v>
      </c>
      <c r="E43" s="1">
        <v>19</v>
      </c>
      <c r="F43" s="1">
        <v>14</v>
      </c>
      <c r="G43" s="1">
        <v>5</v>
      </c>
      <c r="H43" s="17">
        <f t="shared" si="21"/>
        <v>4.7619047619047619</v>
      </c>
      <c r="I43" s="17">
        <f t="shared" si="21"/>
        <v>6.3636363636363633</v>
      </c>
      <c r="J43" s="17">
        <f t="shared" si="21"/>
        <v>2.7932960893854748</v>
      </c>
      <c r="K43" s="18">
        <f>100-K38</f>
        <v>94.38095238095238</v>
      </c>
      <c r="L43" s="18">
        <f t="shared" ref="L43:M43" si="26">100-L38</f>
        <v>91.716141001855291</v>
      </c>
      <c r="M43" s="18">
        <f t="shared" si="26"/>
        <v>97.737551089506397</v>
      </c>
      <c r="N43" s="1" t="s">
        <v>24</v>
      </c>
      <c r="O43" s="1">
        <v>312</v>
      </c>
      <c r="P43" s="1">
        <v>179</v>
      </c>
      <c r="Q43" s="1">
        <v>133</v>
      </c>
      <c r="R43" s="1">
        <v>13</v>
      </c>
      <c r="S43" s="1">
        <v>7</v>
      </c>
      <c r="T43" s="1">
        <v>6</v>
      </c>
      <c r="U43" s="1">
        <v>55</v>
      </c>
      <c r="V43" s="1">
        <v>20</v>
      </c>
      <c r="W43" s="1">
        <v>35</v>
      </c>
    </row>
    <row r="44" spans="1:23" x14ac:dyDescent="0.2">
      <c r="A44" s="1" t="s">
        <v>41</v>
      </c>
      <c r="H44" s="17">
        <f>SUM(H36:H42)*5</f>
        <v>1004.7261815059233</v>
      </c>
      <c r="I44" s="17">
        <f>SUM(I36:I42)*5</f>
        <v>1248.6821772170015</v>
      </c>
      <c r="J44" s="17">
        <f>SUM(J36:J42)*5</f>
        <v>744.45883993534153</v>
      </c>
      <c r="K44" s="19">
        <f>K42/K43</f>
        <v>23.561680026046616</v>
      </c>
      <c r="L44" s="19">
        <f t="shared" ref="L44:M44" si="27">L42/L43</f>
        <v>25.45341748801383</v>
      </c>
      <c r="M44" s="19">
        <f t="shared" si="27"/>
        <v>21.806730071012517</v>
      </c>
      <c r="N44" s="1" t="s">
        <v>41</v>
      </c>
    </row>
    <row r="45" spans="1:23" x14ac:dyDescent="0.2">
      <c r="A45" s="1" t="s">
        <v>0</v>
      </c>
      <c r="B45" s="1">
        <v>24116</v>
      </c>
      <c r="C45" s="1">
        <v>11903</v>
      </c>
      <c r="D45" s="1">
        <v>12213</v>
      </c>
      <c r="E45" s="1">
        <v>7476</v>
      </c>
      <c r="F45" s="1">
        <v>4483</v>
      </c>
      <c r="G45" s="1">
        <v>2993</v>
      </c>
      <c r="N45" s="1" t="s">
        <v>0</v>
      </c>
      <c r="O45" s="1">
        <v>14676</v>
      </c>
      <c r="P45" s="1">
        <v>6842</v>
      </c>
      <c r="Q45" s="1">
        <v>7834</v>
      </c>
      <c r="R45" s="1">
        <v>989</v>
      </c>
      <c r="S45" s="1">
        <v>281</v>
      </c>
      <c r="T45" s="1">
        <v>708</v>
      </c>
      <c r="U45" s="1">
        <v>975</v>
      </c>
      <c r="V45" s="1">
        <v>297</v>
      </c>
      <c r="W45" s="1">
        <v>678</v>
      </c>
    </row>
    <row r="46" spans="1:23" x14ac:dyDescent="0.2">
      <c r="A46" s="1" t="s">
        <v>17</v>
      </c>
      <c r="B46" s="1">
        <v>5358</v>
      </c>
      <c r="C46" s="1">
        <v>2715</v>
      </c>
      <c r="D46" s="1">
        <v>2643</v>
      </c>
      <c r="E46" s="1">
        <v>4692</v>
      </c>
      <c r="F46" s="1">
        <v>2610</v>
      </c>
      <c r="G46" s="1">
        <v>2082</v>
      </c>
      <c r="H46" s="17">
        <f t="shared" ref="H46:J53" si="28">E46/B46*100</f>
        <v>87.569988801791709</v>
      </c>
      <c r="I46" s="17">
        <f t="shared" si="28"/>
        <v>96.132596685082873</v>
      </c>
      <c r="J46" s="17">
        <f t="shared" si="28"/>
        <v>78.77412031782066</v>
      </c>
      <c r="K46" s="18">
        <f>H54+1500</f>
        <v>2286.4627700456308</v>
      </c>
      <c r="L46" s="18">
        <f t="shared" ref="L46:M46" si="29">I54+1500</f>
        <v>2473.9334241597771</v>
      </c>
      <c r="M46" s="18">
        <f t="shared" si="29"/>
        <v>2108.6148149877436</v>
      </c>
      <c r="N46" s="1" t="s">
        <v>17</v>
      </c>
      <c r="O46" s="1">
        <v>602</v>
      </c>
      <c r="P46" s="1">
        <v>101</v>
      </c>
      <c r="Q46" s="1">
        <v>501</v>
      </c>
      <c r="R46" s="1">
        <v>60</v>
      </c>
      <c r="S46" s="1">
        <v>4</v>
      </c>
      <c r="T46" s="1">
        <v>56</v>
      </c>
      <c r="U46" s="1">
        <v>4</v>
      </c>
      <c r="V46" s="1">
        <v>0</v>
      </c>
      <c r="W46" s="1">
        <v>4</v>
      </c>
    </row>
    <row r="47" spans="1:23" x14ac:dyDescent="0.2">
      <c r="A47" s="1" t="s">
        <v>18</v>
      </c>
      <c r="B47" s="1">
        <v>4549</v>
      </c>
      <c r="C47" s="1">
        <v>2145</v>
      </c>
      <c r="D47" s="1">
        <v>2404</v>
      </c>
      <c r="E47" s="1">
        <v>1756</v>
      </c>
      <c r="F47" s="1">
        <v>1144</v>
      </c>
      <c r="G47" s="1">
        <v>612</v>
      </c>
      <c r="H47" s="17">
        <f t="shared" si="28"/>
        <v>38.601890525390196</v>
      </c>
      <c r="I47" s="17">
        <f t="shared" si="28"/>
        <v>53.333333333333336</v>
      </c>
      <c r="J47" s="17">
        <f t="shared" si="28"/>
        <v>25.457570715474208</v>
      </c>
      <c r="K47" s="18"/>
      <c r="L47" s="18"/>
      <c r="M47" s="18"/>
      <c r="N47" s="1" t="s">
        <v>18</v>
      </c>
      <c r="O47" s="1">
        <v>2576</v>
      </c>
      <c r="P47" s="1">
        <v>949</v>
      </c>
      <c r="Q47" s="1">
        <v>1627</v>
      </c>
      <c r="R47" s="1">
        <v>185</v>
      </c>
      <c r="S47" s="1">
        <v>42</v>
      </c>
      <c r="T47" s="1">
        <v>143</v>
      </c>
      <c r="U47" s="1">
        <v>32</v>
      </c>
      <c r="V47" s="1">
        <v>10</v>
      </c>
      <c r="W47" s="1">
        <v>22</v>
      </c>
    </row>
    <row r="48" spans="1:23" x14ac:dyDescent="0.2">
      <c r="A48" s="1" t="s">
        <v>19</v>
      </c>
      <c r="B48" s="1">
        <v>3967</v>
      </c>
      <c r="C48" s="1">
        <v>1918</v>
      </c>
      <c r="D48" s="1">
        <v>2049</v>
      </c>
      <c r="E48" s="1">
        <v>573</v>
      </c>
      <c r="F48" s="1">
        <v>396</v>
      </c>
      <c r="G48" s="1">
        <v>177</v>
      </c>
      <c r="H48" s="17">
        <f t="shared" si="28"/>
        <v>14.444164355936476</v>
      </c>
      <c r="I48" s="17">
        <f t="shared" si="28"/>
        <v>20.646506777893638</v>
      </c>
      <c r="J48" s="17">
        <f t="shared" si="28"/>
        <v>8.6383601756954622</v>
      </c>
      <c r="K48" s="18">
        <f>(H52+H53)/2</f>
        <v>3.0157981704234773</v>
      </c>
      <c r="L48" s="18">
        <f t="shared" ref="L48:M48" si="30">(I52+I53)/2</f>
        <v>4.0392521212918506</v>
      </c>
      <c r="M48" s="18">
        <f t="shared" si="30"/>
        <v>1.8874283788338388</v>
      </c>
      <c r="N48" s="1" t="s">
        <v>19</v>
      </c>
      <c r="O48" s="1">
        <v>3135</v>
      </c>
      <c r="P48" s="1">
        <v>1463</v>
      </c>
      <c r="Q48" s="1">
        <v>1672</v>
      </c>
      <c r="R48" s="1">
        <v>201</v>
      </c>
      <c r="S48" s="1">
        <v>39</v>
      </c>
      <c r="T48" s="1">
        <v>162</v>
      </c>
      <c r="U48" s="1">
        <v>58</v>
      </c>
      <c r="V48" s="1">
        <v>20</v>
      </c>
      <c r="W48" s="1">
        <v>38</v>
      </c>
    </row>
    <row r="49" spans="1:23" x14ac:dyDescent="0.2">
      <c r="A49" s="1" t="s">
        <v>20</v>
      </c>
      <c r="B49" s="1">
        <v>2955</v>
      </c>
      <c r="C49" s="1">
        <v>1460</v>
      </c>
      <c r="D49" s="1">
        <v>1495</v>
      </c>
      <c r="E49" s="1">
        <v>201</v>
      </c>
      <c r="F49" s="1">
        <v>148</v>
      </c>
      <c r="G49" s="1">
        <v>53</v>
      </c>
      <c r="H49" s="17">
        <f t="shared" si="28"/>
        <v>6.8020304568527923</v>
      </c>
      <c r="I49" s="17">
        <f t="shared" si="28"/>
        <v>10.136986301369863</v>
      </c>
      <c r="J49" s="17">
        <f t="shared" si="28"/>
        <v>3.5451505016722411</v>
      </c>
      <c r="K49" s="18"/>
      <c r="L49" s="18"/>
      <c r="M49" s="18"/>
      <c r="N49" s="1" t="s">
        <v>20</v>
      </c>
      <c r="O49" s="1">
        <v>2502</v>
      </c>
      <c r="P49" s="1">
        <v>1240</v>
      </c>
      <c r="Q49" s="1">
        <v>1262</v>
      </c>
      <c r="R49" s="1">
        <v>162</v>
      </c>
      <c r="S49" s="1">
        <v>46</v>
      </c>
      <c r="T49" s="1">
        <v>116</v>
      </c>
      <c r="U49" s="1">
        <v>90</v>
      </c>
      <c r="V49" s="1">
        <v>26</v>
      </c>
      <c r="W49" s="1">
        <v>64</v>
      </c>
    </row>
    <row r="50" spans="1:23" x14ac:dyDescent="0.2">
      <c r="A50" s="1" t="s">
        <v>21</v>
      </c>
      <c r="B50" s="1">
        <v>2327</v>
      </c>
      <c r="C50" s="1">
        <v>1153</v>
      </c>
      <c r="D50" s="1">
        <v>1174</v>
      </c>
      <c r="E50" s="1">
        <v>111</v>
      </c>
      <c r="F50" s="1">
        <v>83</v>
      </c>
      <c r="G50" s="1">
        <v>28</v>
      </c>
      <c r="H50" s="17">
        <f t="shared" si="28"/>
        <v>4.7700902449505804</v>
      </c>
      <c r="I50" s="17">
        <f t="shared" si="28"/>
        <v>7.1986123156981785</v>
      </c>
      <c r="J50" s="17">
        <f t="shared" si="28"/>
        <v>2.385008517887564</v>
      </c>
      <c r="K50" s="18">
        <f>K48*50</f>
        <v>150.78990852117386</v>
      </c>
      <c r="L50" s="18">
        <f t="shared" ref="L50:M50" si="31">L48*50</f>
        <v>201.96260606459253</v>
      </c>
      <c r="M50" s="18">
        <f t="shared" si="31"/>
        <v>94.371418941691942</v>
      </c>
      <c r="N50" s="1" t="s">
        <v>21</v>
      </c>
      <c r="O50" s="1">
        <v>1962</v>
      </c>
      <c r="P50" s="1">
        <v>1008</v>
      </c>
      <c r="Q50" s="1">
        <v>954</v>
      </c>
      <c r="R50" s="1">
        <v>112</v>
      </c>
      <c r="S50" s="1">
        <v>34</v>
      </c>
      <c r="T50" s="1">
        <v>78</v>
      </c>
      <c r="U50" s="1">
        <v>142</v>
      </c>
      <c r="V50" s="1">
        <v>28</v>
      </c>
      <c r="W50" s="1">
        <v>114</v>
      </c>
    </row>
    <row r="51" spans="1:23" x14ac:dyDescent="0.2">
      <c r="A51" s="1" t="s">
        <v>22</v>
      </c>
      <c r="B51" s="1">
        <v>1949</v>
      </c>
      <c r="C51" s="1">
        <v>931</v>
      </c>
      <c r="D51" s="1">
        <v>1018</v>
      </c>
      <c r="E51" s="1">
        <v>56</v>
      </c>
      <c r="F51" s="1">
        <v>41</v>
      </c>
      <c r="G51" s="1">
        <v>15</v>
      </c>
      <c r="H51" s="17">
        <f t="shared" si="28"/>
        <v>2.8732683427398666</v>
      </c>
      <c r="I51" s="17">
        <f t="shared" si="28"/>
        <v>4.4038668098818476</v>
      </c>
      <c r="J51" s="17">
        <f t="shared" si="28"/>
        <v>1.4734774066797642</v>
      </c>
      <c r="K51" s="18"/>
      <c r="L51" s="18"/>
      <c r="M51" s="18"/>
      <c r="N51" s="1" t="s">
        <v>22</v>
      </c>
      <c r="O51" s="1">
        <v>1606</v>
      </c>
      <c r="P51" s="1">
        <v>798</v>
      </c>
      <c r="Q51" s="1">
        <v>808</v>
      </c>
      <c r="R51" s="1">
        <v>107</v>
      </c>
      <c r="S51" s="1">
        <v>40</v>
      </c>
      <c r="T51" s="1">
        <v>67</v>
      </c>
      <c r="U51" s="1">
        <v>180</v>
      </c>
      <c r="V51" s="1">
        <v>52</v>
      </c>
      <c r="W51" s="1">
        <v>128</v>
      </c>
    </row>
    <row r="52" spans="1:23" x14ac:dyDescent="0.2">
      <c r="A52" s="1" t="s">
        <v>23</v>
      </c>
      <c r="B52" s="1">
        <v>1748</v>
      </c>
      <c r="C52" s="1">
        <v>920</v>
      </c>
      <c r="D52" s="1">
        <v>828</v>
      </c>
      <c r="E52" s="1">
        <v>39</v>
      </c>
      <c r="F52" s="1">
        <v>27</v>
      </c>
      <c r="G52" s="1">
        <v>12</v>
      </c>
      <c r="H52" s="17">
        <f t="shared" si="28"/>
        <v>2.2311212814645311</v>
      </c>
      <c r="I52" s="17">
        <f t="shared" si="28"/>
        <v>2.9347826086956523</v>
      </c>
      <c r="J52" s="17">
        <f t="shared" si="28"/>
        <v>1.4492753623188406</v>
      </c>
      <c r="K52" s="18">
        <f>K46-K50</f>
        <v>2135.6728615244569</v>
      </c>
      <c r="L52" s="18">
        <f t="shared" ref="L52:M52" si="32">L46-L50</f>
        <v>2271.9708180951848</v>
      </c>
      <c r="M52" s="18">
        <f t="shared" si="32"/>
        <v>2014.2433960460517</v>
      </c>
      <c r="N52" s="1" t="s">
        <v>23</v>
      </c>
      <c r="O52" s="1">
        <v>1406</v>
      </c>
      <c r="P52" s="1">
        <v>782</v>
      </c>
      <c r="Q52" s="1">
        <v>624</v>
      </c>
      <c r="R52" s="1">
        <v>87</v>
      </c>
      <c r="S52" s="1">
        <v>41</v>
      </c>
      <c r="T52" s="1">
        <v>46</v>
      </c>
      <c r="U52" s="1">
        <v>216</v>
      </c>
      <c r="V52" s="1">
        <v>70</v>
      </c>
      <c r="W52" s="1">
        <v>146</v>
      </c>
    </row>
    <row r="53" spans="1:23" x14ac:dyDescent="0.2">
      <c r="A53" s="1" t="s">
        <v>24</v>
      </c>
      <c r="B53" s="1">
        <v>1263</v>
      </c>
      <c r="C53" s="1">
        <v>661</v>
      </c>
      <c r="D53" s="1">
        <v>602</v>
      </c>
      <c r="E53" s="1">
        <v>48</v>
      </c>
      <c r="F53" s="1">
        <v>34</v>
      </c>
      <c r="G53" s="1">
        <v>14</v>
      </c>
      <c r="H53" s="17">
        <f t="shared" si="28"/>
        <v>3.800475059382423</v>
      </c>
      <c r="I53" s="17">
        <f t="shared" si="28"/>
        <v>5.1437216338880489</v>
      </c>
      <c r="J53" s="17">
        <f t="shared" si="28"/>
        <v>2.3255813953488373</v>
      </c>
      <c r="K53" s="18">
        <f>100-K48</f>
        <v>96.98420182957652</v>
      </c>
      <c r="L53" s="18">
        <f t="shared" ref="L53:M53" si="33">100-L48</f>
        <v>95.960747878708148</v>
      </c>
      <c r="M53" s="18">
        <f t="shared" si="33"/>
        <v>98.112571621166154</v>
      </c>
      <c r="N53" s="1" t="s">
        <v>24</v>
      </c>
      <c r="O53" s="1">
        <v>887</v>
      </c>
      <c r="P53" s="1">
        <v>501</v>
      </c>
      <c r="Q53" s="1">
        <v>386</v>
      </c>
      <c r="R53" s="1">
        <v>75</v>
      </c>
      <c r="S53" s="1">
        <v>35</v>
      </c>
      <c r="T53" s="1">
        <v>40</v>
      </c>
      <c r="U53" s="1">
        <v>253</v>
      </c>
      <c r="V53" s="1">
        <v>91</v>
      </c>
      <c r="W53" s="1">
        <v>162</v>
      </c>
    </row>
    <row r="54" spans="1:23" x14ac:dyDescent="0.2">
      <c r="A54" s="1" t="s">
        <v>42</v>
      </c>
      <c r="H54" s="17">
        <f>SUM(H46:H52)*5</f>
        <v>786.4627700456308</v>
      </c>
      <c r="I54" s="17">
        <f>SUM(I46:I52)*5</f>
        <v>973.93342415977702</v>
      </c>
      <c r="J54" s="17">
        <f>SUM(J46:J52)*5</f>
        <v>608.61481498774378</v>
      </c>
      <c r="K54" s="19">
        <f>K52/K53</f>
        <v>22.020832478235207</v>
      </c>
      <c r="L54" s="19">
        <f t="shared" ref="L54:M54" si="34">L52/L53</f>
        <v>23.676043260593342</v>
      </c>
      <c r="M54" s="19">
        <f t="shared" si="34"/>
        <v>20.529921525484834</v>
      </c>
      <c r="N54" s="1" t="s">
        <v>42</v>
      </c>
    </row>
    <row r="55" spans="1:23" x14ac:dyDescent="0.2">
      <c r="A55" s="1" t="s">
        <v>0</v>
      </c>
      <c r="B55" s="1">
        <v>23290</v>
      </c>
      <c r="C55" s="1">
        <v>11862</v>
      </c>
      <c r="D55" s="1">
        <v>11428</v>
      </c>
      <c r="E55" s="1">
        <v>7418</v>
      </c>
      <c r="F55" s="1">
        <v>4500</v>
      </c>
      <c r="G55" s="1">
        <v>2918</v>
      </c>
      <c r="N55" s="1" t="s">
        <v>0</v>
      </c>
      <c r="O55" s="1">
        <v>14588</v>
      </c>
      <c r="P55" s="1">
        <v>6897</v>
      </c>
      <c r="Q55" s="1">
        <v>7691</v>
      </c>
      <c r="R55" s="1">
        <v>681</v>
      </c>
      <c r="S55" s="1">
        <v>264</v>
      </c>
      <c r="T55" s="1">
        <v>417</v>
      </c>
      <c r="U55" s="1">
        <v>603</v>
      </c>
      <c r="V55" s="1">
        <v>201</v>
      </c>
      <c r="W55" s="1">
        <v>402</v>
      </c>
    </row>
    <row r="56" spans="1:23" x14ac:dyDescent="0.2">
      <c r="A56" s="1" t="s">
        <v>17</v>
      </c>
      <c r="B56" s="1">
        <v>5074</v>
      </c>
      <c r="C56" s="1">
        <v>2637</v>
      </c>
      <c r="D56" s="1">
        <v>2437</v>
      </c>
      <c r="E56" s="1">
        <v>4306</v>
      </c>
      <c r="F56" s="1">
        <v>2466</v>
      </c>
      <c r="G56" s="1">
        <v>1840</v>
      </c>
      <c r="H56" s="17">
        <f t="shared" ref="H56:J63" si="35">E56/B56*100</f>
        <v>84.864012613322828</v>
      </c>
      <c r="I56" s="17">
        <f t="shared" si="35"/>
        <v>93.515358361774744</v>
      </c>
      <c r="J56" s="17">
        <f t="shared" si="35"/>
        <v>75.502667213787447</v>
      </c>
      <c r="K56" s="18">
        <f>H64+1500</f>
        <v>2338.3596784445558</v>
      </c>
      <c r="L56" s="18">
        <f t="shared" ref="L56:M56" si="36">I64+1500</f>
        <v>2508.5207320810605</v>
      </c>
      <c r="M56" s="18">
        <f t="shared" si="36"/>
        <v>2165.4390339712877</v>
      </c>
      <c r="N56" s="1" t="s">
        <v>17</v>
      </c>
      <c r="O56" s="1">
        <v>719</v>
      </c>
      <c r="P56" s="1">
        <v>155</v>
      </c>
      <c r="Q56" s="1">
        <v>564</v>
      </c>
      <c r="R56" s="1">
        <v>47</v>
      </c>
      <c r="S56" s="1">
        <v>14</v>
      </c>
      <c r="T56" s="1">
        <v>33</v>
      </c>
      <c r="U56" s="1">
        <v>2</v>
      </c>
      <c r="V56" s="1">
        <v>2</v>
      </c>
      <c r="W56" s="1">
        <v>0</v>
      </c>
    </row>
    <row r="57" spans="1:23" x14ac:dyDescent="0.2">
      <c r="A57" s="1" t="s">
        <v>18</v>
      </c>
      <c r="B57" s="1">
        <v>4500</v>
      </c>
      <c r="C57" s="1">
        <v>2188</v>
      </c>
      <c r="D57" s="1">
        <v>2312</v>
      </c>
      <c r="E57" s="1">
        <v>1836</v>
      </c>
      <c r="F57" s="1">
        <v>1209</v>
      </c>
      <c r="G57" s="1">
        <v>627</v>
      </c>
      <c r="H57" s="17">
        <f t="shared" si="35"/>
        <v>40.799999999999997</v>
      </c>
      <c r="I57" s="17">
        <f t="shared" si="35"/>
        <v>55.255941499085928</v>
      </c>
      <c r="J57" s="17">
        <f t="shared" si="35"/>
        <v>27.11937716262976</v>
      </c>
      <c r="K57" s="18"/>
      <c r="L57" s="18"/>
      <c r="M57" s="18"/>
      <c r="N57" s="1" t="s">
        <v>18</v>
      </c>
      <c r="O57" s="1">
        <v>2520</v>
      </c>
      <c r="P57" s="1">
        <v>934</v>
      </c>
      <c r="Q57" s="1">
        <v>1586</v>
      </c>
      <c r="R57" s="1">
        <v>127</v>
      </c>
      <c r="S57" s="1">
        <v>37</v>
      </c>
      <c r="T57" s="1">
        <v>90</v>
      </c>
      <c r="U57" s="1">
        <v>17</v>
      </c>
      <c r="V57" s="1">
        <v>8</v>
      </c>
      <c r="W57" s="1">
        <v>9</v>
      </c>
    </row>
    <row r="58" spans="1:23" x14ac:dyDescent="0.2">
      <c r="A58" s="1" t="s">
        <v>19</v>
      </c>
      <c r="B58" s="1">
        <v>4017</v>
      </c>
      <c r="C58" s="1">
        <v>2074</v>
      </c>
      <c r="D58" s="1">
        <v>1943</v>
      </c>
      <c r="E58" s="1">
        <v>668</v>
      </c>
      <c r="F58" s="1">
        <v>429</v>
      </c>
      <c r="G58" s="1">
        <v>239</v>
      </c>
      <c r="H58" s="17">
        <f t="shared" si="35"/>
        <v>16.629325367189445</v>
      </c>
      <c r="I58" s="17">
        <f t="shared" si="35"/>
        <v>20.684667309546771</v>
      </c>
      <c r="J58" s="17">
        <f t="shared" si="35"/>
        <v>12.300566134843026</v>
      </c>
      <c r="K58" s="18">
        <f>(H62+H63)/2</f>
        <v>4.2153873744619803</v>
      </c>
      <c r="L58" s="18">
        <f t="shared" ref="L58:M58" si="37">(I62+I63)/2</f>
        <v>5.769992267362321</v>
      </c>
      <c r="M58" s="18">
        <f t="shared" si="37"/>
        <v>2.5634751268554083</v>
      </c>
      <c r="N58" s="1" t="s">
        <v>19</v>
      </c>
      <c r="O58" s="1">
        <v>3158</v>
      </c>
      <c r="P58" s="1">
        <v>1575</v>
      </c>
      <c r="Q58" s="1">
        <v>1583</v>
      </c>
      <c r="R58" s="1">
        <v>149</v>
      </c>
      <c r="S58" s="1">
        <v>57</v>
      </c>
      <c r="T58" s="1">
        <v>92</v>
      </c>
      <c r="U58" s="1">
        <v>42</v>
      </c>
      <c r="V58" s="1">
        <v>13</v>
      </c>
      <c r="W58" s="1">
        <v>29</v>
      </c>
    </row>
    <row r="59" spans="1:23" x14ac:dyDescent="0.2">
      <c r="A59" s="1" t="s">
        <v>20</v>
      </c>
      <c r="B59" s="1">
        <v>2777</v>
      </c>
      <c r="C59" s="1">
        <v>1402</v>
      </c>
      <c r="D59" s="1">
        <v>1375</v>
      </c>
      <c r="E59" s="1">
        <v>272</v>
      </c>
      <c r="F59" s="1">
        <v>175</v>
      </c>
      <c r="G59" s="1">
        <v>97</v>
      </c>
      <c r="H59" s="17">
        <f t="shared" si="35"/>
        <v>9.7947425279078146</v>
      </c>
      <c r="I59" s="17">
        <f t="shared" si="35"/>
        <v>12.482168330955776</v>
      </c>
      <c r="J59" s="17">
        <f t="shared" si="35"/>
        <v>7.0545454545454547</v>
      </c>
      <c r="K59" s="18"/>
      <c r="L59" s="18"/>
      <c r="M59" s="18"/>
      <c r="N59" s="1" t="s">
        <v>20</v>
      </c>
      <c r="O59" s="1">
        <v>2348</v>
      </c>
      <c r="P59" s="1">
        <v>1171</v>
      </c>
      <c r="Q59" s="1">
        <v>1177</v>
      </c>
      <c r="R59" s="1">
        <v>102</v>
      </c>
      <c r="S59" s="1">
        <v>38</v>
      </c>
      <c r="T59" s="1">
        <v>64</v>
      </c>
      <c r="U59" s="1">
        <v>55</v>
      </c>
      <c r="V59" s="1">
        <v>18</v>
      </c>
      <c r="W59" s="1">
        <v>37</v>
      </c>
    </row>
    <row r="60" spans="1:23" x14ac:dyDescent="0.2">
      <c r="A60" s="1" t="s">
        <v>21</v>
      </c>
      <c r="B60" s="1">
        <v>2162</v>
      </c>
      <c r="C60" s="1">
        <v>1122</v>
      </c>
      <c r="D60" s="1">
        <v>1040</v>
      </c>
      <c r="E60" s="1">
        <v>123</v>
      </c>
      <c r="F60" s="1">
        <v>72</v>
      </c>
      <c r="G60" s="1">
        <v>51</v>
      </c>
      <c r="H60" s="17">
        <f t="shared" si="35"/>
        <v>5.689176688251619</v>
      </c>
      <c r="I60" s="17">
        <f t="shared" si="35"/>
        <v>6.4171122994652414</v>
      </c>
      <c r="J60" s="17">
        <f t="shared" si="35"/>
        <v>4.9038461538461542</v>
      </c>
      <c r="K60" s="18">
        <f>K58*50</f>
        <v>210.76936872309901</v>
      </c>
      <c r="L60" s="18">
        <f t="shared" ref="L60:M60" si="38">L58*50</f>
        <v>288.49961336811606</v>
      </c>
      <c r="M60" s="18">
        <f t="shared" si="38"/>
        <v>128.17375634277042</v>
      </c>
      <c r="N60" s="1" t="s">
        <v>21</v>
      </c>
      <c r="O60" s="1">
        <v>1902</v>
      </c>
      <c r="P60" s="1">
        <v>990</v>
      </c>
      <c r="Q60" s="1">
        <v>912</v>
      </c>
      <c r="R60" s="1">
        <v>80</v>
      </c>
      <c r="S60" s="1">
        <v>37</v>
      </c>
      <c r="T60" s="1">
        <v>43</v>
      </c>
      <c r="U60" s="1">
        <v>57</v>
      </c>
      <c r="V60" s="1">
        <v>23</v>
      </c>
      <c r="W60" s="1">
        <v>34</v>
      </c>
    </row>
    <row r="61" spans="1:23" x14ac:dyDescent="0.2">
      <c r="A61" s="1" t="s">
        <v>22</v>
      </c>
      <c r="B61" s="1">
        <v>1760</v>
      </c>
      <c r="C61" s="1">
        <v>895</v>
      </c>
      <c r="D61" s="1">
        <v>865</v>
      </c>
      <c r="E61" s="1">
        <v>84</v>
      </c>
      <c r="F61" s="1">
        <v>58</v>
      </c>
      <c r="G61" s="1">
        <v>26</v>
      </c>
      <c r="H61" s="17">
        <f t="shared" si="35"/>
        <v>4.7727272727272734</v>
      </c>
      <c r="I61" s="17">
        <f t="shared" si="35"/>
        <v>6.4804469273743015</v>
      </c>
      <c r="J61" s="17">
        <f t="shared" si="35"/>
        <v>3.0057803468208091</v>
      </c>
      <c r="K61" s="18"/>
      <c r="L61" s="18"/>
      <c r="M61" s="18"/>
      <c r="N61" s="1" t="s">
        <v>22</v>
      </c>
      <c r="O61" s="1">
        <v>1491</v>
      </c>
      <c r="P61" s="1">
        <v>769</v>
      </c>
      <c r="Q61" s="1">
        <v>722</v>
      </c>
      <c r="R61" s="1">
        <v>70</v>
      </c>
      <c r="S61" s="1">
        <v>33</v>
      </c>
      <c r="T61" s="1">
        <v>37</v>
      </c>
      <c r="U61" s="1">
        <v>115</v>
      </c>
      <c r="V61" s="1">
        <v>35</v>
      </c>
      <c r="W61" s="1">
        <v>80</v>
      </c>
    </row>
    <row r="62" spans="1:23" x14ac:dyDescent="0.2">
      <c r="A62" s="1" t="s">
        <v>23</v>
      </c>
      <c r="B62" s="1">
        <v>1640</v>
      </c>
      <c r="C62" s="1">
        <v>859</v>
      </c>
      <c r="D62" s="1">
        <v>781</v>
      </c>
      <c r="E62" s="1">
        <v>84</v>
      </c>
      <c r="F62" s="1">
        <v>59</v>
      </c>
      <c r="G62" s="1">
        <v>25</v>
      </c>
      <c r="H62" s="17">
        <f t="shared" si="35"/>
        <v>5.1219512195121952</v>
      </c>
      <c r="I62" s="17">
        <f t="shared" si="35"/>
        <v>6.8684516880093138</v>
      </c>
      <c r="J62" s="17">
        <f t="shared" si="35"/>
        <v>3.2010243277848911</v>
      </c>
      <c r="K62" s="18">
        <f>K56-K60</f>
        <v>2127.5903097214568</v>
      </c>
      <c r="L62" s="18">
        <f t="shared" ref="L62:M62" si="39">L56-L60</f>
        <v>2220.0211187129444</v>
      </c>
      <c r="M62" s="18">
        <f t="shared" si="39"/>
        <v>2037.2652776285172</v>
      </c>
      <c r="N62" s="1" t="s">
        <v>23</v>
      </c>
      <c r="O62" s="1">
        <v>1356</v>
      </c>
      <c r="P62" s="1">
        <v>727</v>
      </c>
      <c r="Q62" s="1">
        <v>629</v>
      </c>
      <c r="R62" s="1">
        <v>53</v>
      </c>
      <c r="S62" s="1">
        <v>25</v>
      </c>
      <c r="T62" s="1">
        <v>28</v>
      </c>
      <c r="U62" s="1">
        <v>147</v>
      </c>
      <c r="V62" s="1">
        <v>48</v>
      </c>
      <c r="W62" s="1">
        <v>99</v>
      </c>
    </row>
    <row r="63" spans="1:23" x14ac:dyDescent="0.2">
      <c r="A63" s="1" t="s">
        <v>24</v>
      </c>
      <c r="B63" s="1">
        <v>1360</v>
      </c>
      <c r="C63" s="1">
        <v>685</v>
      </c>
      <c r="D63" s="1">
        <v>675</v>
      </c>
      <c r="E63" s="1">
        <v>45</v>
      </c>
      <c r="F63" s="1">
        <v>32</v>
      </c>
      <c r="G63" s="1">
        <v>13</v>
      </c>
      <c r="H63" s="17">
        <f t="shared" si="35"/>
        <v>3.3088235294117649</v>
      </c>
      <c r="I63" s="17">
        <f t="shared" si="35"/>
        <v>4.6715328467153281</v>
      </c>
      <c r="J63" s="17">
        <f t="shared" si="35"/>
        <v>1.925925925925926</v>
      </c>
      <c r="K63" s="18">
        <f>100-K58</f>
        <v>95.784612625538017</v>
      </c>
      <c r="L63" s="18">
        <f t="shared" ref="L63:M63" si="40">100-L58</f>
        <v>94.230007732637674</v>
      </c>
      <c r="M63" s="18">
        <f t="shared" si="40"/>
        <v>97.436524873144592</v>
      </c>
      <c r="N63" s="1" t="s">
        <v>24</v>
      </c>
      <c r="O63" s="1">
        <v>1094</v>
      </c>
      <c r="P63" s="1">
        <v>576</v>
      </c>
      <c r="Q63" s="1">
        <v>518</v>
      </c>
      <c r="R63" s="1">
        <v>53</v>
      </c>
      <c r="S63" s="1">
        <v>23</v>
      </c>
      <c r="T63" s="1">
        <v>30</v>
      </c>
      <c r="U63" s="1">
        <v>168</v>
      </c>
      <c r="V63" s="1">
        <v>54</v>
      </c>
      <c r="W63" s="1">
        <v>114</v>
      </c>
    </row>
    <row r="64" spans="1:23" x14ac:dyDescent="0.2">
      <c r="A64" s="1" t="s">
        <v>31</v>
      </c>
      <c r="H64" s="17">
        <f>SUM(H56:H62)*5</f>
        <v>838.35967844455593</v>
      </c>
      <c r="I64" s="17">
        <f>SUM(I56:I62)*5</f>
        <v>1008.5207320810603</v>
      </c>
      <c r="J64" s="17">
        <f>SUM(J56:J62)*5</f>
        <v>665.4390339712877</v>
      </c>
      <c r="K64" s="19">
        <f>K62/K63</f>
        <v>22.212234840256592</v>
      </c>
      <c r="L64" s="19">
        <f t="shared" ref="L64:M64" si="41">L62/L63</f>
        <v>23.559598180357721</v>
      </c>
      <c r="M64" s="19">
        <f t="shared" si="41"/>
        <v>20.90864057683596</v>
      </c>
      <c r="N64" s="1" t="s">
        <v>31</v>
      </c>
    </row>
  </sheetData>
  <mergeCells count="6">
    <mergeCell ref="U2:W2"/>
    <mergeCell ref="B2:D2"/>
    <mergeCell ref="E2:G2"/>
    <mergeCell ref="K2:M2"/>
    <mergeCell ref="O2:Q2"/>
    <mergeCell ref="R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1AA7F-4782-410A-A04B-43F1E133FD35}">
  <dimension ref="A1:G60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140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6</v>
      </c>
    </row>
    <row r="4" spans="1:7" x14ac:dyDescent="0.2">
      <c r="A4" s="1" t="s">
        <v>0</v>
      </c>
      <c r="B4" s="1">
        <v>158779</v>
      </c>
      <c r="C4" s="1">
        <v>21020</v>
      </c>
      <c r="D4" s="1">
        <v>26899</v>
      </c>
      <c r="E4" s="1">
        <v>14148</v>
      </c>
      <c r="F4" s="1">
        <v>49279</v>
      </c>
      <c r="G4" s="1">
        <v>47433</v>
      </c>
    </row>
    <row r="5" spans="1:7" x14ac:dyDescent="0.2">
      <c r="A5" s="1" t="s">
        <v>16</v>
      </c>
      <c r="B5" s="1">
        <v>24433</v>
      </c>
      <c r="C5" s="1">
        <v>3096</v>
      </c>
      <c r="D5" s="1">
        <v>3678</v>
      </c>
      <c r="E5" s="1">
        <v>2022</v>
      </c>
      <c r="F5" s="1">
        <v>8196</v>
      </c>
      <c r="G5" s="1">
        <v>7441</v>
      </c>
    </row>
    <row r="6" spans="1:7" x14ac:dyDescent="0.2">
      <c r="A6" s="20" t="s">
        <v>152</v>
      </c>
      <c r="B6" s="1">
        <v>23029</v>
      </c>
      <c r="C6" s="1">
        <v>3010</v>
      </c>
      <c r="D6" s="1">
        <v>3409</v>
      </c>
      <c r="E6" s="1">
        <v>1930</v>
      </c>
      <c r="F6" s="1">
        <v>7589</v>
      </c>
      <c r="G6" s="1">
        <v>7091</v>
      </c>
    </row>
    <row r="7" spans="1:7" x14ac:dyDescent="0.2">
      <c r="A7" s="20" t="s">
        <v>153</v>
      </c>
      <c r="B7" s="1">
        <v>19473</v>
      </c>
      <c r="C7" s="1">
        <v>2660</v>
      </c>
      <c r="D7" s="1">
        <v>2986</v>
      </c>
      <c r="E7" s="1">
        <v>1780</v>
      </c>
      <c r="F7" s="1">
        <v>6091</v>
      </c>
      <c r="G7" s="1">
        <v>5956</v>
      </c>
    </row>
    <row r="8" spans="1:7" x14ac:dyDescent="0.2">
      <c r="A8" s="1" t="s">
        <v>17</v>
      </c>
      <c r="B8" s="1">
        <v>17930</v>
      </c>
      <c r="C8" s="1">
        <v>2221</v>
      </c>
      <c r="D8" s="1">
        <v>3604</v>
      </c>
      <c r="E8" s="1">
        <v>1673</v>
      </c>
      <c r="F8" s="1">
        <v>5358</v>
      </c>
      <c r="G8" s="1">
        <v>5074</v>
      </c>
    </row>
    <row r="9" spans="1:7" x14ac:dyDescent="0.2">
      <c r="A9" s="1" t="s">
        <v>18</v>
      </c>
      <c r="B9" s="1">
        <v>15380</v>
      </c>
      <c r="C9" s="1">
        <v>1882</v>
      </c>
      <c r="D9" s="1">
        <v>3095</v>
      </c>
      <c r="E9" s="1">
        <v>1352</v>
      </c>
      <c r="F9" s="1">
        <v>4551</v>
      </c>
      <c r="G9" s="1">
        <v>4500</v>
      </c>
    </row>
    <row r="10" spans="1:7" x14ac:dyDescent="0.2">
      <c r="A10" s="1" t="s">
        <v>19</v>
      </c>
      <c r="B10" s="1">
        <v>13076</v>
      </c>
      <c r="C10" s="1">
        <v>1566</v>
      </c>
      <c r="D10" s="1">
        <v>2507</v>
      </c>
      <c r="E10" s="1">
        <v>1018</v>
      </c>
      <c r="F10" s="1">
        <v>3968</v>
      </c>
      <c r="G10" s="1">
        <v>4017</v>
      </c>
    </row>
    <row r="11" spans="1:7" x14ac:dyDescent="0.2">
      <c r="A11" s="1" t="s">
        <v>20</v>
      </c>
      <c r="B11" s="1">
        <v>9682</v>
      </c>
      <c r="C11" s="1">
        <v>1211</v>
      </c>
      <c r="D11" s="1">
        <v>1897</v>
      </c>
      <c r="E11" s="1">
        <v>841</v>
      </c>
      <c r="F11" s="1">
        <v>2955</v>
      </c>
      <c r="G11" s="1">
        <v>2778</v>
      </c>
    </row>
    <row r="12" spans="1:7" x14ac:dyDescent="0.2">
      <c r="A12" s="1" t="s">
        <v>21</v>
      </c>
      <c r="B12" s="1">
        <v>7601</v>
      </c>
      <c r="C12" s="1">
        <v>1037</v>
      </c>
      <c r="D12" s="1">
        <v>1365</v>
      </c>
      <c r="E12" s="1">
        <v>704</v>
      </c>
      <c r="F12" s="1">
        <v>2331</v>
      </c>
      <c r="G12" s="1">
        <v>2164</v>
      </c>
    </row>
    <row r="13" spans="1:7" x14ac:dyDescent="0.2">
      <c r="A13" s="1" t="s">
        <v>22</v>
      </c>
      <c r="B13" s="1">
        <v>6251</v>
      </c>
      <c r="C13" s="1">
        <v>934</v>
      </c>
      <c r="D13" s="1">
        <v>1029</v>
      </c>
      <c r="E13" s="1">
        <v>578</v>
      </c>
      <c r="F13" s="1">
        <v>1950</v>
      </c>
      <c r="G13" s="1">
        <v>1760</v>
      </c>
    </row>
    <row r="14" spans="1:7" x14ac:dyDescent="0.2">
      <c r="A14" s="1" t="s">
        <v>23</v>
      </c>
      <c r="B14" s="1">
        <v>5580</v>
      </c>
      <c r="C14" s="1">
        <v>762</v>
      </c>
      <c r="D14" s="1">
        <v>903</v>
      </c>
      <c r="E14" s="1">
        <v>525</v>
      </c>
      <c r="F14" s="1">
        <v>1750</v>
      </c>
      <c r="G14" s="1">
        <v>1640</v>
      </c>
    </row>
    <row r="15" spans="1:7" x14ac:dyDescent="0.2">
      <c r="A15" s="1" t="s">
        <v>24</v>
      </c>
      <c r="B15" s="1">
        <v>4455</v>
      </c>
      <c r="C15" s="1">
        <v>733</v>
      </c>
      <c r="D15" s="1">
        <v>699</v>
      </c>
      <c r="E15" s="1">
        <v>399</v>
      </c>
      <c r="F15" s="1">
        <v>1263</v>
      </c>
      <c r="G15" s="1">
        <v>1361</v>
      </c>
    </row>
    <row r="16" spans="1:7" x14ac:dyDescent="0.2">
      <c r="A16" s="1" t="s">
        <v>25</v>
      </c>
      <c r="B16" s="1">
        <v>3611</v>
      </c>
      <c r="C16" s="1">
        <v>574</v>
      </c>
      <c r="D16" s="1">
        <v>518</v>
      </c>
      <c r="E16" s="1">
        <v>355</v>
      </c>
      <c r="F16" s="1">
        <v>1067</v>
      </c>
      <c r="G16" s="1">
        <v>1097</v>
      </c>
    </row>
    <row r="17" spans="1:7" x14ac:dyDescent="0.2">
      <c r="A17" s="1" t="s">
        <v>26</v>
      </c>
      <c r="B17" s="1">
        <v>3312</v>
      </c>
      <c r="C17" s="1">
        <v>556</v>
      </c>
      <c r="D17" s="1">
        <v>451</v>
      </c>
      <c r="E17" s="1">
        <v>336</v>
      </c>
      <c r="F17" s="1">
        <v>999</v>
      </c>
      <c r="G17" s="1">
        <v>970</v>
      </c>
    </row>
    <row r="18" spans="1:7" x14ac:dyDescent="0.2">
      <c r="A18" s="1" t="s">
        <v>27</v>
      </c>
      <c r="B18" s="1">
        <v>2300</v>
      </c>
      <c r="C18" s="1">
        <v>392</v>
      </c>
      <c r="D18" s="1">
        <v>362</v>
      </c>
      <c r="E18" s="1">
        <v>238</v>
      </c>
      <c r="F18" s="1">
        <v>642</v>
      </c>
      <c r="G18" s="1">
        <v>666</v>
      </c>
    </row>
    <row r="19" spans="1:7" x14ac:dyDescent="0.2">
      <c r="A19" s="1" t="s">
        <v>28</v>
      </c>
      <c r="B19" s="1">
        <v>1330</v>
      </c>
      <c r="C19" s="1">
        <v>236</v>
      </c>
      <c r="D19" s="1">
        <v>229</v>
      </c>
      <c r="E19" s="1">
        <v>179</v>
      </c>
      <c r="F19" s="1">
        <v>303</v>
      </c>
      <c r="G19" s="1">
        <v>383</v>
      </c>
    </row>
    <row r="20" spans="1:7" x14ac:dyDescent="0.2">
      <c r="A20" s="1" t="s">
        <v>29</v>
      </c>
      <c r="B20" s="1">
        <v>1336</v>
      </c>
      <c r="C20" s="1">
        <v>150</v>
      </c>
      <c r="D20" s="1">
        <v>167</v>
      </c>
      <c r="E20" s="1">
        <v>218</v>
      </c>
      <c r="F20" s="1">
        <v>266</v>
      </c>
      <c r="G20" s="1">
        <v>535</v>
      </c>
    </row>
    <row r="21" spans="1:7" x14ac:dyDescent="0.2">
      <c r="A21" s="1" t="s">
        <v>30</v>
      </c>
      <c r="B21" s="14">
        <v>18.5</v>
      </c>
      <c r="C21" s="14">
        <v>18.899999999999999</v>
      </c>
      <c r="D21" s="14">
        <v>19.7</v>
      </c>
      <c r="E21" s="14">
        <v>19</v>
      </c>
      <c r="F21" s="14">
        <v>17.600000000000001</v>
      </c>
      <c r="G21" s="14">
        <v>18.2</v>
      </c>
    </row>
    <row r="22" spans="1:7" x14ac:dyDescent="0.2">
      <c r="A22" s="1" t="s">
        <v>43</v>
      </c>
    </row>
    <row r="23" spans="1:7" x14ac:dyDescent="0.2">
      <c r="A23" s="1" t="s">
        <v>0</v>
      </c>
      <c r="B23" s="1">
        <v>114291</v>
      </c>
      <c r="C23" s="1">
        <v>14436</v>
      </c>
      <c r="D23" s="1">
        <v>19911</v>
      </c>
      <c r="E23" s="1">
        <v>10375</v>
      </c>
      <c r="F23" s="1">
        <v>34050</v>
      </c>
      <c r="G23" s="1">
        <v>35519</v>
      </c>
    </row>
    <row r="24" spans="1:7" x14ac:dyDescent="0.2">
      <c r="A24" s="1" t="s">
        <v>16</v>
      </c>
      <c r="B24" s="1">
        <v>24026</v>
      </c>
      <c r="C24" s="1">
        <v>3015</v>
      </c>
      <c r="D24" s="1">
        <v>3621</v>
      </c>
      <c r="E24" s="1">
        <v>1992</v>
      </c>
      <c r="F24" s="1">
        <v>8062</v>
      </c>
      <c r="G24" s="1">
        <v>7336</v>
      </c>
    </row>
    <row r="25" spans="1:7" x14ac:dyDescent="0.2">
      <c r="A25" s="20" t="s">
        <v>152</v>
      </c>
      <c r="B25" s="1">
        <v>22095</v>
      </c>
      <c r="C25" s="1">
        <v>2844</v>
      </c>
      <c r="D25" s="1">
        <v>3337</v>
      </c>
      <c r="E25" s="1">
        <v>1886</v>
      </c>
      <c r="F25" s="1">
        <v>7210</v>
      </c>
      <c r="G25" s="1">
        <v>6818</v>
      </c>
    </row>
    <row r="26" spans="1:7" x14ac:dyDescent="0.2">
      <c r="A26" s="20" t="s">
        <v>153</v>
      </c>
      <c r="B26" s="1">
        <v>17950</v>
      </c>
      <c r="C26" s="1">
        <v>2401</v>
      </c>
      <c r="D26" s="1">
        <v>2824</v>
      </c>
      <c r="E26" s="1">
        <v>1689</v>
      </c>
      <c r="F26" s="1">
        <v>5452</v>
      </c>
      <c r="G26" s="1">
        <v>5584</v>
      </c>
    </row>
    <row r="27" spans="1:7" x14ac:dyDescent="0.2">
      <c r="A27" s="1" t="s">
        <v>17</v>
      </c>
      <c r="B27" s="1">
        <v>15503</v>
      </c>
      <c r="C27" s="1">
        <v>1915</v>
      </c>
      <c r="D27" s="1">
        <v>3118</v>
      </c>
      <c r="E27" s="1">
        <v>1497</v>
      </c>
      <c r="F27" s="1">
        <v>4452</v>
      </c>
      <c r="G27" s="1">
        <v>4521</v>
      </c>
    </row>
    <row r="28" spans="1:7" x14ac:dyDescent="0.2">
      <c r="A28" s="1" t="s">
        <v>18</v>
      </c>
      <c r="B28" s="1">
        <v>11923</v>
      </c>
      <c r="C28" s="1">
        <v>1426</v>
      </c>
      <c r="D28" s="1">
        <v>2461</v>
      </c>
      <c r="E28" s="1">
        <v>1130</v>
      </c>
      <c r="F28" s="1">
        <v>3215</v>
      </c>
      <c r="G28" s="1">
        <v>3691</v>
      </c>
    </row>
    <row r="29" spans="1:7" x14ac:dyDescent="0.2">
      <c r="A29" s="1" t="s">
        <v>19</v>
      </c>
      <c r="B29" s="1">
        <v>9045</v>
      </c>
      <c r="C29" s="1">
        <v>1034</v>
      </c>
      <c r="D29" s="1">
        <v>1804</v>
      </c>
      <c r="E29" s="1">
        <v>779</v>
      </c>
      <c r="F29" s="1">
        <v>2444</v>
      </c>
      <c r="G29" s="1">
        <v>2984</v>
      </c>
    </row>
    <row r="30" spans="1:7" x14ac:dyDescent="0.2">
      <c r="A30" s="1" t="s">
        <v>20</v>
      </c>
      <c r="B30" s="1">
        <v>5508</v>
      </c>
      <c r="C30" s="1">
        <v>675</v>
      </c>
      <c r="D30" s="1">
        <v>1150</v>
      </c>
      <c r="E30" s="1">
        <v>544</v>
      </c>
      <c r="F30" s="1">
        <v>1385</v>
      </c>
      <c r="G30" s="1">
        <v>1754</v>
      </c>
    </row>
    <row r="31" spans="1:7" x14ac:dyDescent="0.2">
      <c r="A31" s="1" t="s">
        <v>21</v>
      </c>
      <c r="B31" s="1">
        <v>3545</v>
      </c>
      <c r="C31" s="1">
        <v>465</v>
      </c>
      <c r="D31" s="1">
        <v>714</v>
      </c>
      <c r="E31" s="1">
        <v>357</v>
      </c>
      <c r="F31" s="1">
        <v>847</v>
      </c>
      <c r="G31" s="1">
        <v>1162</v>
      </c>
    </row>
    <row r="32" spans="1:7" x14ac:dyDescent="0.2">
      <c r="A32" s="1" t="s">
        <v>22</v>
      </c>
      <c r="B32" s="1">
        <v>2027</v>
      </c>
      <c r="C32" s="1">
        <v>283</v>
      </c>
      <c r="D32" s="1">
        <v>382</v>
      </c>
      <c r="E32" s="1">
        <v>214</v>
      </c>
      <c r="F32" s="1">
        <v>473</v>
      </c>
      <c r="G32" s="1">
        <v>675</v>
      </c>
    </row>
    <row r="33" spans="1:7" x14ac:dyDescent="0.2">
      <c r="A33" s="1" t="s">
        <v>23</v>
      </c>
      <c r="B33" s="1">
        <v>1279</v>
      </c>
      <c r="C33" s="1">
        <v>154</v>
      </c>
      <c r="D33" s="1">
        <v>253</v>
      </c>
      <c r="E33" s="1">
        <v>147</v>
      </c>
      <c r="F33" s="1">
        <v>269</v>
      </c>
      <c r="G33" s="1">
        <v>456</v>
      </c>
    </row>
    <row r="34" spans="1:7" x14ac:dyDescent="0.2">
      <c r="A34" s="1" t="s">
        <v>24</v>
      </c>
      <c r="B34" s="1">
        <v>652</v>
      </c>
      <c r="C34" s="1">
        <v>118</v>
      </c>
      <c r="D34" s="1">
        <v>119</v>
      </c>
      <c r="E34" s="1">
        <v>58</v>
      </c>
      <c r="F34" s="1">
        <v>105</v>
      </c>
      <c r="G34" s="1">
        <v>252</v>
      </c>
    </row>
    <row r="35" spans="1:7" x14ac:dyDescent="0.2">
      <c r="A35" s="1" t="s">
        <v>25</v>
      </c>
      <c r="B35" s="1">
        <v>363</v>
      </c>
      <c r="C35" s="1">
        <v>56</v>
      </c>
      <c r="D35" s="1">
        <v>58</v>
      </c>
      <c r="E35" s="1">
        <v>38</v>
      </c>
      <c r="F35" s="1">
        <v>66</v>
      </c>
      <c r="G35" s="1">
        <v>145</v>
      </c>
    </row>
    <row r="36" spans="1:7" x14ac:dyDescent="0.2">
      <c r="A36" s="1" t="s">
        <v>26</v>
      </c>
      <c r="B36" s="1">
        <v>175</v>
      </c>
      <c r="C36" s="1">
        <v>21</v>
      </c>
      <c r="D36" s="1">
        <v>36</v>
      </c>
      <c r="E36" s="1">
        <v>30</v>
      </c>
      <c r="F36" s="1">
        <v>29</v>
      </c>
      <c r="G36" s="1">
        <v>59</v>
      </c>
    </row>
    <row r="37" spans="1:7" x14ac:dyDescent="0.2">
      <c r="A37" s="1" t="s">
        <v>27</v>
      </c>
      <c r="B37" s="1">
        <v>104</v>
      </c>
      <c r="C37" s="1">
        <v>17</v>
      </c>
      <c r="D37" s="1">
        <v>19</v>
      </c>
      <c r="E37" s="1">
        <v>6</v>
      </c>
      <c r="F37" s="1">
        <v>14</v>
      </c>
      <c r="G37" s="1">
        <v>48</v>
      </c>
    </row>
    <row r="38" spans="1:7" x14ac:dyDescent="0.2">
      <c r="A38" s="1" t="s">
        <v>28</v>
      </c>
      <c r="B38" s="1">
        <v>49</v>
      </c>
      <c r="C38" s="1">
        <v>5</v>
      </c>
      <c r="D38" s="1">
        <v>9</v>
      </c>
      <c r="E38" s="1">
        <v>4</v>
      </c>
      <c r="F38" s="1">
        <v>13</v>
      </c>
      <c r="G38" s="1">
        <v>18</v>
      </c>
    </row>
    <row r="39" spans="1:7" x14ac:dyDescent="0.2">
      <c r="A39" s="1" t="s">
        <v>29</v>
      </c>
      <c r="B39" s="1">
        <v>47</v>
      </c>
      <c r="C39" s="1">
        <v>7</v>
      </c>
      <c r="D39" s="1">
        <v>6</v>
      </c>
      <c r="E39" s="1">
        <v>4</v>
      </c>
      <c r="F39" s="1">
        <v>14</v>
      </c>
      <c r="G39" s="1">
        <v>16</v>
      </c>
    </row>
    <row r="40" spans="1:7" x14ac:dyDescent="0.2">
      <c r="A40" s="1" t="s">
        <v>30</v>
      </c>
      <c r="B40" s="14">
        <v>13.1</v>
      </c>
      <c r="C40" s="14">
        <v>12.8</v>
      </c>
      <c r="D40" s="14">
        <v>15.3</v>
      </c>
      <c r="E40" s="14">
        <v>13.9</v>
      </c>
      <c r="F40" s="14">
        <v>11.6</v>
      </c>
      <c r="G40" s="14">
        <v>13.2</v>
      </c>
    </row>
    <row r="41" spans="1:7" x14ac:dyDescent="0.2">
      <c r="A41" s="1" t="s">
        <v>44</v>
      </c>
    </row>
    <row r="42" spans="1:7" x14ac:dyDescent="0.2">
      <c r="A42" s="1" t="s">
        <v>0</v>
      </c>
      <c r="B42" s="1">
        <v>44465</v>
      </c>
      <c r="C42" s="1">
        <v>6579</v>
      </c>
      <c r="D42" s="1">
        <v>6980</v>
      </c>
      <c r="E42" s="1">
        <v>3773</v>
      </c>
      <c r="F42" s="1">
        <v>15219</v>
      </c>
      <c r="G42" s="1">
        <v>11914</v>
      </c>
    </row>
    <row r="43" spans="1:7" x14ac:dyDescent="0.2">
      <c r="A43" s="1" t="s">
        <v>16</v>
      </c>
      <c r="B43" s="1">
        <v>405</v>
      </c>
      <c r="C43" s="1">
        <v>81</v>
      </c>
      <c r="D43" s="1">
        <v>56</v>
      </c>
      <c r="E43" s="1">
        <v>30</v>
      </c>
      <c r="F43" s="1">
        <v>133</v>
      </c>
      <c r="G43" s="1">
        <v>105</v>
      </c>
    </row>
    <row r="44" spans="1:7" x14ac:dyDescent="0.2">
      <c r="A44" s="20" t="s">
        <v>152</v>
      </c>
      <c r="B44" s="1">
        <v>933</v>
      </c>
      <c r="C44" s="1">
        <v>166</v>
      </c>
      <c r="D44" s="1">
        <v>71</v>
      </c>
      <c r="E44" s="1">
        <v>44</v>
      </c>
      <c r="F44" s="1">
        <v>379</v>
      </c>
      <c r="G44" s="1">
        <v>273</v>
      </c>
    </row>
    <row r="45" spans="1:7" x14ac:dyDescent="0.2">
      <c r="A45" s="20" t="s">
        <v>153</v>
      </c>
      <c r="B45" s="1">
        <v>1522</v>
      </c>
      <c r="C45" s="1">
        <v>259</v>
      </c>
      <c r="D45" s="1">
        <v>162</v>
      </c>
      <c r="E45" s="1">
        <v>91</v>
      </c>
      <c r="F45" s="1">
        <v>638</v>
      </c>
      <c r="G45" s="1">
        <v>372</v>
      </c>
    </row>
    <row r="46" spans="1:7" x14ac:dyDescent="0.2">
      <c r="A46" s="1" t="s">
        <v>17</v>
      </c>
      <c r="B46" s="1">
        <v>2426</v>
      </c>
      <c r="C46" s="1">
        <v>306</v>
      </c>
      <c r="D46" s="1">
        <v>486</v>
      </c>
      <c r="E46" s="1">
        <v>176</v>
      </c>
      <c r="F46" s="1">
        <v>905</v>
      </c>
      <c r="G46" s="1">
        <v>553</v>
      </c>
    </row>
    <row r="47" spans="1:7" x14ac:dyDescent="0.2">
      <c r="A47" s="1" t="s">
        <v>18</v>
      </c>
      <c r="B47" s="1">
        <v>3454</v>
      </c>
      <c r="C47" s="1">
        <v>455</v>
      </c>
      <c r="D47" s="1">
        <v>634</v>
      </c>
      <c r="E47" s="1">
        <v>222</v>
      </c>
      <c r="F47" s="1">
        <v>1334</v>
      </c>
      <c r="G47" s="1">
        <v>809</v>
      </c>
    </row>
    <row r="48" spans="1:7" x14ac:dyDescent="0.2">
      <c r="A48" s="1" t="s">
        <v>19</v>
      </c>
      <c r="B48" s="1">
        <v>4026</v>
      </c>
      <c r="C48" s="1">
        <v>531</v>
      </c>
      <c r="D48" s="1">
        <v>701</v>
      </c>
      <c r="E48" s="1">
        <v>239</v>
      </c>
      <c r="F48" s="1">
        <v>1522</v>
      </c>
      <c r="G48" s="1">
        <v>1033</v>
      </c>
    </row>
    <row r="49" spans="1:7" x14ac:dyDescent="0.2">
      <c r="A49" s="1" t="s">
        <v>20</v>
      </c>
      <c r="B49" s="1">
        <v>4170</v>
      </c>
      <c r="C49" s="1">
        <v>536</v>
      </c>
      <c r="D49" s="1">
        <v>745</v>
      </c>
      <c r="E49" s="1">
        <v>297</v>
      </c>
      <c r="F49" s="1">
        <v>1568</v>
      </c>
      <c r="G49" s="1">
        <v>1024</v>
      </c>
    </row>
    <row r="50" spans="1:7" x14ac:dyDescent="0.2">
      <c r="A50" s="1" t="s">
        <v>21</v>
      </c>
      <c r="B50" s="1">
        <v>4055</v>
      </c>
      <c r="C50" s="1">
        <v>572</v>
      </c>
      <c r="D50" s="1">
        <v>650</v>
      </c>
      <c r="E50" s="1">
        <v>347</v>
      </c>
      <c r="F50" s="1">
        <v>1484</v>
      </c>
      <c r="G50" s="1">
        <v>1002</v>
      </c>
    </row>
    <row r="51" spans="1:7" x14ac:dyDescent="0.2">
      <c r="A51" s="1" t="s">
        <v>22</v>
      </c>
      <c r="B51" s="1">
        <v>4221</v>
      </c>
      <c r="C51" s="1">
        <v>649</v>
      </c>
      <c r="D51" s="1">
        <v>646</v>
      </c>
      <c r="E51" s="1">
        <v>364</v>
      </c>
      <c r="F51" s="1">
        <v>1477</v>
      </c>
      <c r="G51" s="1">
        <v>1085</v>
      </c>
    </row>
    <row r="52" spans="1:7" x14ac:dyDescent="0.2">
      <c r="A52" s="1" t="s">
        <v>23</v>
      </c>
      <c r="B52" s="1">
        <v>4300</v>
      </c>
      <c r="C52" s="1">
        <v>608</v>
      </c>
      <c r="D52" s="1">
        <v>650</v>
      </c>
      <c r="E52" s="1">
        <v>378</v>
      </c>
      <c r="F52" s="1">
        <v>1480</v>
      </c>
      <c r="G52" s="1">
        <v>1184</v>
      </c>
    </row>
    <row r="53" spans="1:7" x14ac:dyDescent="0.2">
      <c r="A53" s="1" t="s">
        <v>24</v>
      </c>
      <c r="B53" s="1">
        <v>3802</v>
      </c>
      <c r="C53" s="1">
        <v>614</v>
      </c>
      <c r="D53" s="1">
        <v>580</v>
      </c>
      <c r="E53" s="1">
        <v>341</v>
      </c>
      <c r="F53" s="1">
        <v>1158</v>
      </c>
      <c r="G53" s="1">
        <v>1109</v>
      </c>
    </row>
    <row r="54" spans="1:7" x14ac:dyDescent="0.2">
      <c r="A54" s="1" t="s">
        <v>25</v>
      </c>
      <c r="B54" s="1">
        <v>3248</v>
      </c>
      <c r="C54" s="1">
        <v>518</v>
      </c>
      <c r="D54" s="1">
        <v>460</v>
      </c>
      <c r="E54" s="1">
        <v>317</v>
      </c>
      <c r="F54" s="1">
        <v>1001</v>
      </c>
      <c r="G54" s="1">
        <v>952</v>
      </c>
    </row>
    <row r="55" spans="1:7" x14ac:dyDescent="0.2">
      <c r="A55" s="1" t="s">
        <v>26</v>
      </c>
      <c r="B55" s="1">
        <v>3137</v>
      </c>
      <c r="C55" s="1">
        <v>535</v>
      </c>
      <c r="D55" s="1">
        <v>415</v>
      </c>
      <c r="E55" s="1">
        <v>306</v>
      </c>
      <c r="F55" s="1">
        <v>970</v>
      </c>
      <c r="G55" s="1">
        <v>911</v>
      </c>
    </row>
    <row r="56" spans="1:7" x14ac:dyDescent="0.2">
      <c r="A56" s="1" t="s">
        <v>27</v>
      </c>
      <c r="B56" s="1">
        <v>2196</v>
      </c>
      <c r="C56" s="1">
        <v>375</v>
      </c>
      <c r="D56" s="1">
        <v>343</v>
      </c>
      <c r="E56" s="1">
        <v>232</v>
      </c>
      <c r="F56" s="1">
        <v>628</v>
      </c>
      <c r="G56" s="1">
        <v>618</v>
      </c>
    </row>
    <row r="57" spans="1:7" x14ac:dyDescent="0.2">
      <c r="A57" s="1" t="s">
        <v>28</v>
      </c>
      <c r="B57" s="1">
        <v>1281</v>
      </c>
      <c r="C57" s="1">
        <v>231</v>
      </c>
      <c r="D57" s="1">
        <v>220</v>
      </c>
      <c r="E57" s="1">
        <v>175</v>
      </c>
      <c r="F57" s="1">
        <v>290</v>
      </c>
      <c r="G57" s="1">
        <v>365</v>
      </c>
    </row>
    <row r="58" spans="1:7" x14ac:dyDescent="0.2">
      <c r="A58" s="1" t="s">
        <v>29</v>
      </c>
      <c r="B58" s="1">
        <v>1289</v>
      </c>
      <c r="C58" s="1">
        <v>143</v>
      </c>
      <c r="D58" s="1">
        <v>161</v>
      </c>
      <c r="E58" s="1">
        <v>214</v>
      </c>
      <c r="F58" s="1">
        <v>252</v>
      </c>
      <c r="G58" s="1">
        <v>519</v>
      </c>
    </row>
    <row r="59" spans="1:7" x14ac:dyDescent="0.2">
      <c r="A59" s="1" t="s">
        <v>30</v>
      </c>
      <c r="B59" s="14">
        <v>41.5</v>
      </c>
      <c r="C59" s="14">
        <v>43</v>
      </c>
      <c r="D59" s="14">
        <v>39.9</v>
      </c>
      <c r="E59" s="14">
        <v>46</v>
      </c>
      <c r="F59" s="14">
        <v>38.799999999999997</v>
      </c>
      <c r="G59" s="14">
        <v>43.6</v>
      </c>
    </row>
    <row r="60" spans="1:7" x14ac:dyDescent="0.2">
      <c r="A60" s="1" t="s">
        <v>31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30F86-D973-468F-A832-7CCB1AF6E25B}">
  <dimension ref="A1:G65"/>
  <sheetViews>
    <sheetView view="pageBreakPreview" zoomScale="125" zoomScaleNormal="100" zoomScaleSheetLayoutView="125" workbookViewId="0">
      <selection activeCell="A17" sqref="A17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141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6</v>
      </c>
    </row>
    <row r="4" spans="1:7" x14ac:dyDescent="0.2">
      <c r="A4" s="1" t="s">
        <v>0</v>
      </c>
      <c r="B4" s="1">
        <v>158780</v>
      </c>
      <c r="C4" s="1">
        <v>21020</v>
      </c>
      <c r="D4" s="1">
        <v>26899</v>
      </c>
      <c r="E4" s="1">
        <v>14149</v>
      </c>
      <c r="F4" s="1">
        <v>49279</v>
      </c>
      <c r="G4" s="1">
        <v>47433</v>
      </c>
    </row>
    <row r="5" spans="1:7" x14ac:dyDescent="0.2">
      <c r="A5" s="1" t="s">
        <v>45</v>
      </c>
      <c r="B5" s="1">
        <v>158484</v>
      </c>
      <c r="C5" s="1">
        <v>20996</v>
      </c>
      <c r="D5" s="1">
        <v>26789</v>
      </c>
      <c r="E5" s="1">
        <v>14137</v>
      </c>
      <c r="F5" s="1">
        <v>49249</v>
      </c>
      <c r="G5" s="1">
        <v>47313</v>
      </c>
    </row>
    <row r="6" spans="1:7" x14ac:dyDescent="0.2">
      <c r="A6" s="1" t="s">
        <v>46</v>
      </c>
      <c r="B6" s="1">
        <v>296</v>
      </c>
      <c r="C6" s="1">
        <v>24</v>
      </c>
      <c r="D6" s="1">
        <v>110</v>
      </c>
      <c r="E6" s="1">
        <v>12</v>
      </c>
      <c r="F6" s="1">
        <v>30</v>
      </c>
      <c r="G6" s="1">
        <v>120</v>
      </c>
    </row>
    <row r="7" spans="1:7" x14ac:dyDescent="0.2">
      <c r="A7" s="1" t="s">
        <v>13</v>
      </c>
    </row>
    <row r="8" spans="1:7" x14ac:dyDescent="0.2">
      <c r="A8" s="1" t="s">
        <v>0</v>
      </c>
      <c r="B8" s="1">
        <v>82510</v>
      </c>
      <c r="C8" s="1">
        <v>10285</v>
      </c>
      <c r="D8" s="1">
        <v>14955</v>
      </c>
      <c r="E8" s="1">
        <v>7409</v>
      </c>
      <c r="F8" s="1">
        <v>25222</v>
      </c>
      <c r="G8" s="1">
        <v>24639</v>
      </c>
    </row>
    <row r="9" spans="1:7" x14ac:dyDescent="0.2">
      <c r="A9" s="1" t="s">
        <v>45</v>
      </c>
      <c r="B9" s="1">
        <v>82313</v>
      </c>
      <c r="C9" s="1">
        <v>10271</v>
      </c>
      <c r="D9" s="1">
        <v>14892</v>
      </c>
      <c r="E9" s="1">
        <v>7403</v>
      </c>
      <c r="F9" s="1">
        <v>25206</v>
      </c>
      <c r="G9" s="1">
        <v>24541</v>
      </c>
    </row>
    <row r="10" spans="1:7" x14ac:dyDescent="0.2">
      <c r="A10" s="1" t="s">
        <v>46</v>
      </c>
      <c r="B10" s="1">
        <v>197</v>
      </c>
      <c r="C10" s="1">
        <v>14</v>
      </c>
      <c r="D10" s="1">
        <v>63</v>
      </c>
      <c r="E10" s="1">
        <v>6</v>
      </c>
      <c r="F10" s="1">
        <v>16</v>
      </c>
      <c r="G10" s="1">
        <v>98</v>
      </c>
    </row>
    <row r="11" spans="1:7" x14ac:dyDescent="0.2">
      <c r="A11" s="1" t="s">
        <v>14</v>
      </c>
    </row>
    <row r="12" spans="1:7" x14ac:dyDescent="0.2">
      <c r="A12" s="1" t="s">
        <v>0</v>
      </c>
      <c r="B12" s="1">
        <v>76270</v>
      </c>
      <c r="C12" s="1">
        <v>10735</v>
      </c>
      <c r="D12" s="1">
        <v>11944</v>
      </c>
      <c r="E12" s="1">
        <v>6740</v>
      </c>
      <c r="F12" s="1">
        <v>24057</v>
      </c>
      <c r="G12" s="1">
        <v>22794</v>
      </c>
    </row>
    <row r="13" spans="1:7" x14ac:dyDescent="0.2">
      <c r="A13" s="1" t="s">
        <v>45</v>
      </c>
      <c r="B13" s="1">
        <v>76171</v>
      </c>
      <c r="C13" s="1">
        <v>10725</v>
      </c>
      <c r="D13" s="1">
        <v>11897</v>
      </c>
      <c r="E13" s="1">
        <v>6734</v>
      </c>
      <c r="F13" s="1">
        <v>24043</v>
      </c>
      <c r="G13" s="1">
        <v>22772</v>
      </c>
    </row>
    <row r="14" spans="1:7" x14ac:dyDescent="0.2">
      <c r="A14" s="1" t="s">
        <v>46</v>
      </c>
      <c r="B14" s="1">
        <v>99</v>
      </c>
      <c r="C14" s="1">
        <v>10</v>
      </c>
      <c r="D14" s="1">
        <v>47</v>
      </c>
      <c r="E14" s="1">
        <v>6</v>
      </c>
      <c r="F14" s="1">
        <v>14</v>
      </c>
      <c r="G14" s="1">
        <v>22</v>
      </c>
    </row>
    <row r="16" spans="1:7" x14ac:dyDescent="0.2">
      <c r="A16" s="1" t="s">
        <v>154</v>
      </c>
    </row>
    <row r="18" spans="1:7" x14ac:dyDescent="0.2">
      <c r="A18" s="1" t="s">
        <v>0</v>
      </c>
      <c r="B18" s="1">
        <v>158765</v>
      </c>
      <c r="C18" s="1">
        <v>21020</v>
      </c>
      <c r="D18" s="1">
        <v>26886</v>
      </c>
      <c r="E18" s="1">
        <v>14149</v>
      </c>
      <c r="F18" s="1">
        <v>49279</v>
      </c>
      <c r="G18" s="1">
        <v>47431</v>
      </c>
    </row>
    <row r="19" spans="1:7" x14ac:dyDescent="0.2">
      <c r="A19" s="1" t="s">
        <v>47</v>
      </c>
      <c r="B19" s="1">
        <v>158484</v>
      </c>
      <c r="C19" s="1">
        <v>20996</v>
      </c>
      <c r="D19" s="1">
        <v>26789</v>
      </c>
      <c r="E19" s="1">
        <v>14137</v>
      </c>
      <c r="F19" s="1">
        <v>49249</v>
      </c>
      <c r="G19" s="1">
        <v>47313</v>
      </c>
    </row>
    <row r="20" spans="1:7" x14ac:dyDescent="0.2">
      <c r="A20" s="1" t="s">
        <v>48</v>
      </c>
      <c r="B20" s="1">
        <v>149</v>
      </c>
      <c r="C20" s="1">
        <v>8</v>
      </c>
      <c r="D20" s="1">
        <v>49</v>
      </c>
      <c r="E20" s="1">
        <v>6</v>
      </c>
      <c r="F20" s="1">
        <v>9</v>
      </c>
      <c r="G20" s="1">
        <v>77</v>
      </c>
    </row>
    <row r="21" spans="1:7" x14ac:dyDescent="0.2">
      <c r="A21" s="1" t="s">
        <v>49</v>
      </c>
      <c r="B21" s="1">
        <v>19</v>
      </c>
      <c r="C21" s="1">
        <v>0</v>
      </c>
      <c r="D21" s="1">
        <v>7</v>
      </c>
      <c r="E21" s="1">
        <v>2</v>
      </c>
      <c r="F21" s="1">
        <v>0</v>
      </c>
      <c r="G21" s="1">
        <v>10</v>
      </c>
    </row>
    <row r="22" spans="1:7" x14ac:dyDescent="0.2">
      <c r="A22" s="1" t="s">
        <v>50</v>
      </c>
      <c r="B22" s="1">
        <v>4</v>
      </c>
      <c r="C22" s="1">
        <v>0</v>
      </c>
      <c r="D22" s="1">
        <v>2</v>
      </c>
      <c r="E22" s="1">
        <v>0</v>
      </c>
      <c r="F22" s="1">
        <v>0</v>
      </c>
      <c r="G22" s="1">
        <v>2</v>
      </c>
    </row>
    <row r="23" spans="1:7" x14ac:dyDescent="0.2">
      <c r="A23" s="1" t="s">
        <v>51</v>
      </c>
      <c r="B23" s="1">
        <v>2</v>
      </c>
      <c r="C23" s="1">
        <v>1</v>
      </c>
      <c r="D23" s="1">
        <v>1</v>
      </c>
      <c r="E23" s="1">
        <v>0</v>
      </c>
      <c r="F23" s="1">
        <v>0</v>
      </c>
      <c r="G23" s="1">
        <v>0</v>
      </c>
    </row>
    <row r="24" spans="1:7" x14ac:dyDescent="0.2">
      <c r="A24" s="1" t="s">
        <v>52</v>
      </c>
      <c r="B24" s="1">
        <v>5</v>
      </c>
      <c r="C24" s="1">
        <v>1</v>
      </c>
      <c r="D24" s="1">
        <v>0</v>
      </c>
      <c r="E24" s="1">
        <v>0</v>
      </c>
      <c r="F24" s="1">
        <v>2</v>
      </c>
      <c r="G24" s="1">
        <v>2</v>
      </c>
    </row>
    <row r="25" spans="1:7" x14ac:dyDescent="0.2">
      <c r="A25" s="1" t="s">
        <v>53</v>
      </c>
      <c r="B25" s="1">
        <v>3</v>
      </c>
      <c r="C25" s="1">
        <v>0</v>
      </c>
      <c r="D25" s="1">
        <v>3</v>
      </c>
      <c r="E25" s="1">
        <v>0</v>
      </c>
      <c r="F25" s="1">
        <v>0</v>
      </c>
      <c r="G25" s="1">
        <v>0</v>
      </c>
    </row>
    <row r="26" spans="1:7" x14ac:dyDescent="0.2">
      <c r="A26" s="1" t="s">
        <v>54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2">
      <c r="A27" s="1" t="s">
        <v>55</v>
      </c>
      <c r="B27" s="1">
        <v>5</v>
      </c>
      <c r="C27" s="1">
        <v>0</v>
      </c>
      <c r="D27" s="1">
        <v>2</v>
      </c>
      <c r="E27" s="1">
        <v>0</v>
      </c>
      <c r="F27" s="1">
        <v>3</v>
      </c>
      <c r="G27" s="1">
        <v>0</v>
      </c>
    </row>
    <row r="28" spans="1:7" x14ac:dyDescent="0.2">
      <c r="A28" s="1" t="s">
        <v>56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</row>
    <row r="29" spans="1:7" x14ac:dyDescent="0.2">
      <c r="A29" s="1" t="s">
        <v>57</v>
      </c>
      <c r="B29" s="1">
        <v>2</v>
      </c>
      <c r="C29" s="1">
        <v>1</v>
      </c>
      <c r="D29" s="1">
        <v>1</v>
      </c>
      <c r="E29" s="1">
        <v>0</v>
      </c>
      <c r="F29" s="1">
        <v>0</v>
      </c>
      <c r="G29" s="1">
        <v>0</v>
      </c>
    </row>
    <row r="30" spans="1:7" x14ac:dyDescent="0.2">
      <c r="A30" s="1" t="s">
        <v>58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</row>
    <row r="31" spans="1:7" x14ac:dyDescent="0.2">
      <c r="A31" s="1" t="s">
        <v>59</v>
      </c>
      <c r="B31" s="1">
        <v>37</v>
      </c>
      <c r="C31" s="1">
        <v>3</v>
      </c>
      <c r="D31" s="1">
        <v>22</v>
      </c>
      <c r="E31" s="1">
        <v>0</v>
      </c>
      <c r="F31" s="1">
        <v>3</v>
      </c>
      <c r="G31" s="1">
        <v>9</v>
      </c>
    </row>
    <row r="32" spans="1:7" x14ac:dyDescent="0.2">
      <c r="A32" s="1" t="s">
        <v>60</v>
      </c>
      <c r="B32" s="1">
        <v>55</v>
      </c>
      <c r="C32" s="1">
        <v>10</v>
      </c>
      <c r="D32" s="1">
        <v>10</v>
      </c>
      <c r="E32" s="1">
        <v>4</v>
      </c>
      <c r="F32" s="1">
        <v>13</v>
      </c>
      <c r="G32" s="1">
        <v>18</v>
      </c>
    </row>
    <row r="33" spans="1:7" x14ac:dyDescent="0.2">
      <c r="A33" s="1" t="s">
        <v>13</v>
      </c>
    </row>
    <row r="34" spans="1:7" x14ac:dyDescent="0.2">
      <c r="A34" s="1" t="s">
        <v>0</v>
      </c>
      <c r="B34" s="1">
        <v>82503</v>
      </c>
      <c r="C34" s="1">
        <v>10285</v>
      </c>
      <c r="D34" s="1">
        <v>14950</v>
      </c>
      <c r="E34" s="1">
        <v>7409</v>
      </c>
      <c r="F34" s="1">
        <v>25222</v>
      </c>
      <c r="G34" s="1">
        <v>24637</v>
      </c>
    </row>
    <row r="35" spans="1:7" x14ac:dyDescent="0.2">
      <c r="A35" s="1" t="s">
        <v>47</v>
      </c>
      <c r="B35" s="1">
        <v>82313</v>
      </c>
      <c r="C35" s="1">
        <v>10271</v>
      </c>
      <c r="D35" s="1">
        <v>14892</v>
      </c>
      <c r="E35" s="1">
        <v>7403</v>
      </c>
      <c r="F35" s="1">
        <v>25206</v>
      </c>
      <c r="G35" s="1">
        <v>24541</v>
      </c>
    </row>
    <row r="36" spans="1:7" x14ac:dyDescent="0.2">
      <c r="A36" s="1" t="s">
        <v>48</v>
      </c>
      <c r="B36" s="1">
        <v>110</v>
      </c>
      <c r="C36" s="1">
        <v>4</v>
      </c>
      <c r="D36" s="1">
        <v>34</v>
      </c>
      <c r="E36" s="1">
        <v>4</v>
      </c>
      <c r="F36" s="1">
        <v>5</v>
      </c>
      <c r="G36" s="1">
        <v>63</v>
      </c>
    </row>
    <row r="37" spans="1:7" x14ac:dyDescent="0.2">
      <c r="A37" s="1" t="s">
        <v>49</v>
      </c>
      <c r="B37" s="1">
        <v>14</v>
      </c>
      <c r="C37" s="1">
        <v>0</v>
      </c>
      <c r="D37" s="1">
        <v>5</v>
      </c>
      <c r="E37" s="1">
        <v>0</v>
      </c>
      <c r="F37" s="1">
        <v>0</v>
      </c>
      <c r="G37" s="1">
        <v>9</v>
      </c>
    </row>
    <row r="38" spans="1:7" x14ac:dyDescent="0.2">
      <c r="A38" s="1" t="s">
        <v>50</v>
      </c>
      <c r="B38" s="1">
        <v>3</v>
      </c>
      <c r="C38" s="1">
        <v>0</v>
      </c>
      <c r="D38" s="1">
        <v>1</v>
      </c>
      <c r="E38" s="1">
        <v>0</v>
      </c>
      <c r="F38" s="1">
        <v>0</v>
      </c>
      <c r="G38" s="1">
        <v>2</v>
      </c>
    </row>
    <row r="39" spans="1:7" x14ac:dyDescent="0.2">
      <c r="A39" s="1" t="s">
        <v>51</v>
      </c>
      <c r="B39" s="1">
        <v>2</v>
      </c>
      <c r="C39" s="1">
        <v>1</v>
      </c>
      <c r="D39" s="1">
        <v>1</v>
      </c>
      <c r="E39" s="1">
        <v>0</v>
      </c>
      <c r="F39" s="1">
        <v>0</v>
      </c>
      <c r="G39" s="1">
        <v>0</v>
      </c>
    </row>
    <row r="40" spans="1:7" x14ac:dyDescent="0.2">
      <c r="A40" s="1" t="s">
        <v>52</v>
      </c>
      <c r="B40" s="1">
        <v>3</v>
      </c>
      <c r="C40" s="1">
        <v>1</v>
      </c>
      <c r="D40" s="1">
        <v>0</v>
      </c>
      <c r="E40" s="1">
        <v>0</v>
      </c>
      <c r="F40" s="1">
        <v>1</v>
      </c>
      <c r="G40" s="1">
        <v>1</v>
      </c>
    </row>
    <row r="41" spans="1:7" x14ac:dyDescent="0.2">
      <c r="A41" s="1" t="s">
        <v>53</v>
      </c>
      <c r="B41" s="1">
        <v>2</v>
      </c>
      <c r="C41" s="1">
        <v>0</v>
      </c>
      <c r="D41" s="1">
        <v>2</v>
      </c>
      <c r="E41" s="1">
        <v>0</v>
      </c>
      <c r="F41" s="1">
        <v>0</v>
      </c>
      <c r="G41" s="1">
        <v>0</v>
      </c>
    </row>
    <row r="42" spans="1:7" x14ac:dyDescent="0.2">
      <c r="A42" s="1" t="s">
        <v>54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</row>
    <row r="43" spans="1:7" x14ac:dyDescent="0.2">
      <c r="A43" s="1" t="s">
        <v>55</v>
      </c>
      <c r="B43" s="1">
        <v>1</v>
      </c>
      <c r="C43" s="1">
        <v>0</v>
      </c>
      <c r="D43" s="1">
        <v>1</v>
      </c>
      <c r="E43" s="1">
        <v>0</v>
      </c>
      <c r="F43" s="1">
        <v>0</v>
      </c>
      <c r="G43" s="1">
        <v>0</v>
      </c>
    </row>
    <row r="44" spans="1:7" x14ac:dyDescent="0.2">
      <c r="A44" s="1" t="s">
        <v>56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</row>
    <row r="45" spans="1:7" x14ac:dyDescent="0.2">
      <c r="A45" s="1" t="s">
        <v>57</v>
      </c>
      <c r="B45" s="1">
        <v>1</v>
      </c>
      <c r="C45" s="1">
        <v>1</v>
      </c>
      <c r="D45" s="1">
        <v>0</v>
      </c>
      <c r="E45" s="1">
        <v>0</v>
      </c>
      <c r="F45" s="1">
        <v>0</v>
      </c>
      <c r="G45" s="1">
        <v>0</v>
      </c>
    </row>
    <row r="46" spans="1:7" x14ac:dyDescent="0.2">
      <c r="A46" s="1" t="s">
        <v>58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</row>
    <row r="47" spans="1:7" x14ac:dyDescent="0.2">
      <c r="A47" s="1" t="s">
        <v>59</v>
      </c>
      <c r="B47" s="1">
        <v>19</v>
      </c>
      <c r="C47" s="1">
        <v>2</v>
      </c>
      <c r="D47" s="1">
        <v>9</v>
      </c>
      <c r="E47" s="1">
        <v>0</v>
      </c>
      <c r="F47" s="1">
        <v>2</v>
      </c>
      <c r="G47" s="1">
        <v>6</v>
      </c>
    </row>
    <row r="48" spans="1:7" x14ac:dyDescent="0.2">
      <c r="A48" s="1" t="s">
        <v>60</v>
      </c>
      <c r="B48" s="1">
        <v>35</v>
      </c>
      <c r="C48" s="1">
        <v>5</v>
      </c>
      <c r="D48" s="1">
        <v>5</v>
      </c>
      <c r="E48" s="1">
        <v>2</v>
      </c>
      <c r="F48" s="1">
        <v>8</v>
      </c>
      <c r="G48" s="1">
        <v>15</v>
      </c>
    </row>
    <row r="49" spans="1:7" x14ac:dyDescent="0.2">
      <c r="A49" s="1" t="s">
        <v>14</v>
      </c>
    </row>
    <row r="50" spans="1:7" x14ac:dyDescent="0.2">
      <c r="A50" s="1" t="s">
        <v>0</v>
      </c>
      <c r="B50" s="1">
        <v>76262</v>
      </c>
      <c r="C50" s="1">
        <v>10735</v>
      </c>
      <c r="D50" s="1">
        <v>11936</v>
      </c>
      <c r="E50" s="1">
        <v>6740</v>
      </c>
      <c r="F50" s="1">
        <v>24057</v>
      </c>
      <c r="G50" s="1">
        <v>22794</v>
      </c>
    </row>
    <row r="51" spans="1:7" x14ac:dyDescent="0.2">
      <c r="A51" s="1" t="s">
        <v>47</v>
      </c>
      <c r="B51" s="1">
        <v>76171</v>
      </c>
      <c r="C51" s="1">
        <v>10725</v>
      </c>
      <c r="D51" s="1">
        <v>11897</v>
      </c>
      <c r="E51" s="1">
        <v>6734</v>
      </c>
      <c r="F51" s="1">
        <v>24043</v>
      </c>
      <c r="G51" s="1">
        <v>22772</v>
      </c>
    </row>
    <row r="52" spans="1:7" x14ac:dyDescent="0.2">
      <c r="A52" s="1" t="s">
        <v>48</v>
      </c>
      <c r="B52" s="1">
        <v>39</v>
      </c>
      <c r="C52" s="1">
        <v>4</v>
      </c>
      <c r="D52" s="1">
        <v>15</v>
      </c>
      <c r="E52" s="1">
        <v>2</v>
      </c>
      <c r="F52" s="1">
        <v>4</v>
      </c>
      <c r="G52" s="1">
        <v>14</v>
      </c>
    </row>
    <row r="53" spans="1:7" x14ac:dyDescent="0.2">
      <c r="A53" s="1" t="s">
        <v>49</v>
      </c>
      <c r="B53" s="1">
        <v>5</v>
      </c>
      <c r="C53" s="1">
        <v>0</v>
      </c>
      <c r="D53" s="1">
        <v>2</v>
      </c>
      <c r="E53" s="1">
        <v>2</v>
      </c>
      <c r="F53" s="1">
        <v>0</v>
      </c>
      <c r="G53" s="1">
        <v>1</v>
      </c>
    </row>
    <row r="54" spans="1:7" x14ac:dyDescent="0.2">
      <c r="A54" s="1" t="s">
        <v>50</v>
      </c>
      <c r="B54" s="1">
        <v>1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</row>
    <row r="55" spans="1:7" x14ac:dyDescent="0.2">
      <c r="A55" s="1" t="s">
        <v>51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</row>
    <row r="56" spans="1:7" x14ac:dyDescent="0.2">
      <c r="A56" s="1" t="s">
        <v>52</v>
      </c>
      <c r="B56" s="1">
        <v>2</v>
      </c>
      <c r="C56" s="1">
        <v>0</v>
      </c>
      <c r="D56" s="1">
        <v>0</v>
      </c>
      <c r="E56" s="1">
        <v>0</v>
      </c>
      <c r="F56" s="1">
        <v>1</v>
      </c>
      <c r="G56" s="1">
        <v>1</v>
      </c>
    </row>
    <row r="57" spans="1:7" x14ac:dyDescent="0.2">
      <c r="A57" s="1" t="s">
        <v>53</v>
      </c>
      <c r="B57" s="1">
        <v>1</v>
      </c>
      <c r="C57" s="1">
        <v>0</v>
      </c>
      <c r="D57" s="1">
        <v>1</v>
      </c>
      <c r="E57" s="1">
        <v>0</v>
      </c>
      <c r="F57" s="1">
        <v>0</v>
      </c>
      <c r="G57" s="1">
        <v>0</v>
      </c>
    </row>
    <row r="58" spans="1:7" x14ac:dyDescent="0.2">
      <c r="A58" s="1" t="s">
        <v>54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</row>
    <row r="59" spans="1:7" x14ac:dyDescent="0.2">
      <c r="A59" s="1" t="s">
        <v>55</v>
      </c>
      <c r="B59" s="1">
        <v>4</v>
      </c>
      <c r="C59" s="1">
        <v>0</v>
      </c>
      <c r="D59" s="1">
        <v>1</v>
      </c>
      <c r="E59" s="1">
        <v>0</v>
      </c>
      <c r="F59" s="1">
        <v>3</v>
      </c>
      <c r="G59" s="1">
        <v>0</v>
      </c>
    </row>
    <row r="60" spans="1:7" x14ac:dyDescent="0.2">
      <c r="A60" s="1" t="s">
        <v>56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</row>
    <row r="61" spans="1:7" x14ac:dyDescent="0.2">
      <c r="A61" s="1" t="s">
        <v>57</v>
      </c>
      <c r="B61" s="1">
        <v>1</v>
      </c>
      <c r="C61" s="1">
        <v>0</v>
      </c>
      <c r="D61" s="1">
        <v>1</v>
      </c>
      <c r="E61" s="1">
        <v>0</v>
      </c>
      <c r="F61" s="1">
        <v>0</v>
      </c>
      <c r="G61" s="1">
        <v>0</v>
      </c>
    </row>
    <row r="62" spans="1:7" x14ac:dyDescent="0.2">
      <c r="A62" s="1" t="s">
        <v>58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</row>
    <row r="63" spans="1:7" x14ac:dyDescent="0.2">
      <c r="A63" s="1" t="s">
        <v>59</v>
      </c>
      <c r="B63" s="1">
        <v>18</v>
      </c>
      <c r="C63" s="1">
        <v>1</v>
      </c>
      <c r="D63" s="1">
        <v>13</v>
      </c>
      <c r="E63" s="1">
        <v>0</v>
      </c>
      <c r="F63" s="1">
        <v>1</v>
      </c>
      <c r="G63" s="1">
        <v>3</v>
      </c>
    </row>
    <row r="64" spans="1:7" x14ac:dyDescent="0.2">
      <c r="A64" s="1" t="s">
        <v>60</v>
      </c>
      <c r="B64" s="1">
        <v>20</v>
      </c>
      <c r="C64" s="1">
        <v>5</v>
      </c>
      <c r="D64" s="1">
        <v>5</v>
      </c>
      <c r="E64" s="1">
        <v>2</v>
      </c>
      <c r="F64" s="1">
        <v>5</v>
      </c>
      <c r="G64" s="1">
        <v>3</v>
      </c>
    </row>
    <row r="65" spans="1:1" x14ac:dyDescent="0.2">
      <c r="A65" s="1" t="s">
        <v>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A2A23-7CFF-4B8A-BA19-F80C13D3A909}">
  <dimension ref="A1:G72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142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6</v>
      </c>
    </row>
    <row r="4" spans="1:7" x14ac:dyDescent="0.2">
      <c r="A4" s="1" t="s">
        <v>0</v>
      </c>
      <c r="B4" s="1">
        <v>158780</v>
      </c>
      <c r="C4" s="1">
        <v>21020</v>
      </c>
      <c r="D4" s="1">
        <v>26899</v>
      </c>
      <c r="E4" s="1">
        <v>14149</v>
      </c>
      <c r="F4" s="1">
        <v>49279</v>
      </c>
      <c r="G4" s="1">
        <v>47433</v>
      </c>
    </row>
    <row r="5" spans="1:7" x14ac:dyDescent="0.2">
      <c r="A5" s="1" t="s">
        <v>61</v>
      </c>
      <c r="B5" s="1">
        <v>2</v>
      </c>
      <c r="C5" s="1">
        <v>0</v>
      </c>
      <c r="D5" s="1">
        <v>2</v>
      </c>
      <c r="E5" s="1">
        <v>0</v>
      </c>
      <c r="F5" s="1">
        <v>0</v>
      </c>
      <c r="G5" s="1">
        <v>0</v>
      </c>
    </row>
    <row r="6" spans="1:7" x14ac:dyDescent="0.2">
      <c r="A6" s="1" t="s">
        <v>62</v>
      </c>
      <c r="B6" s="1">
        <v>9</v>
      </c>
      <c r="C6" s="1">
        <v>0</v>
      </c>
      <c r="D6" s="1">
        <v>4</v>
      </c>
      <c r="E6" s="1">
        <v>1</v>
      </c>
      <c r="F6" s="1">
        <v>3</v>
      </c>
      <c r="G6" s="1">
        <v>1</v>
      </c>
    </row>
    <row r="7" spans="1:7" x14ac:dyDescent="0.2">
      <c r="A7" s="1" t="s">
        <v>63</v>
      </c>
      <c r="B7" s="1">
        <v>115</v>
      </c>
      <c r="C7" s="1">
        <v>9</v>
      </c>
      <c r="D7" s="1">
        <v>12</v>
      </c>
      <c r="E7" s="1">
        <v>85</v>
      </c>
      <c r="F7" s="1">
        <v>2</v>
      </c>
      <c r="G7" s="1">
        <v>7</v>
      </c>
    </row>
    <row r="8" spans="1:7" x14ac:dyDescent="0.2">
      <c r="A8" s="1" t="s">
        <v>64</v>
      </c>
      <c r="B8" s="1">
        <v>81</v>
      </c>
      <c r="C8" s="1">
        <v>11</v>
      </c>
      <c r="D8" s="1">
        <v>31</v>
      </c>
      <c r="E8" s="1">
        <v>10</v>
      </c>
      <c r="F8" s="1">
        <v>11</v>
      </c>
      <c r="G8" s="1">
        <v>18</v>
      </c>
    </row>
    <row r="9" spans="1:7" x14ac:dyDescent="0.2">
      <c r="A9" s="1" t="s">
        <v>65</v>
      </c>
      <c r="B9" s="1">
        <v>158419</v>
      </c>
      <c r="C9" s="1">
        <v>20969</v>
      </c>
      <c r="D9" s="1">
        <v>26805</v>
      </c>
      <c r="E9" s="1">
        <v>14042</v>
      </c>
      <c r="F9" s="1">
        <v>49235</v>
      </c>
      <c r="G9" s="1">
        <v>47368</v>
      </c>
    </row>
    <row r="10" spans="1:7" x14ac:dyDescent="0.2">
      <c r="A10" s="1" t="s">
        <v>66</v>
      </c>
      <c r="B10" s="1">
        <v>31</v>
      </c>
      <c r="C10" s="1">
        <v>15</v>
      </c>
      <c r="D10" s="1">
        <v>12</v>
      </c>
      <c r="E10" s="1">
        <v>0</v>
      </c>
      <c r="F10" s="1">
        <v>1</v>
      </c>
      <c r="G10" s="1">
        <v>3</v>
      </c>
    </row>
    <row r="11" spans="1:7" x14ac:dyDescent="0.2">
      <c r="A11" s="1" t="s">
        <v>67</v>
      </c>
      <c r="B11" s="1">
        <v>3</v>
      </c>
      <c r="C11" s="1">
        <v>0</v>
      </c>
      <c r="D11" s="1">
        <v>2</v>
      </c>
      <c r="E11" s="1">
        <v>0</v>
      </c>
      <c r="F11" s="1">
        <v>1</v>
      </c>
      <c r="G11" s="1">
        <v>0</v>
      </c>
    </row>
    <row r="12" spans="1:7" x14ac:dyDescent="0.2">
      <c r="A12" s="1" t="s">
        <v>68</v>
      </c>
      <c r="B12" s="1">
        <v>8</v>
      </c>
      <c r="C12" s="1">
        <v>0</v>
      </c>
      <c r="D12" s="1">
        <v>0</v>
      </c>
      <c r="E12" s="1">
        <v>1</v>
      </c>
      <c r="F12" s="1">
        <v>1</v>
      </c>
      <c r="G12" s="1">
        <v>6</v>
      </c>
    </row>
    <row r="13" spans="1:7" x14ac:dyDescent="0.2">
      <c r="A13" s="1" t="s">
        <v>69</v>
      </c>
      <c r="B13" s="1">
        <v>2</v>
      </c>
      <c r="C13" s="1">
        <v>0</v>
      </c>
      <c r="D13" s="1">
        <v>2</v>
      </c>
      <c r="E13" s="1">
        <v>0</v>
      </c>
      <c r="F13" s="1">
        <v>0</v>
      </c>
      <c r="G13" s="1">
        <v>0</v>
      </c>
    </row>
    <row r="14" spans="1:7" x14ac:dyDescent="0.2">
      <c r="A14" s="1" t="s">
        <v>70</v>
      </c>
      <c r="B14" s="1">
        <v>6</v>
      </c>
      <c r="C14" s="1">
        <v>1</v>
      </c>
      <c r="D14" s="1">
        <v>0</v>
      </c>
      <c r="E14" s="1">
        <v>0</v>
      </c>
      <c r="F14" s="1">
        <v>4</v>
      </c>
      <c r="G14" s="1">
        <v>1</v>
      </c>
    </row>
    <row r="15" spans="1:7" x14ac:dyDescent="0.2">
      <c r="A15" s="1" t="s">
        <v>71</v>
      </c>
      <c r="B15" s="1">
        <v>8</v>
      </c>
      <c r="C15" s="1">
        <v>1</v>
      </c>
      <c r="D15" s="1">
        <v>6</v>
      </c>
      <c r="E15" s="1">
        <v>0</v>
      </c>
      <c r="F15" s="1">
        <v>0</v>
      </c>
      <c r="G15" s="1">
        <v>1</v>
      </c>
    </row>
    <row r="16" spans="1:7" x14ac:dyDescent="0.2">
      <c r="A16" s="1" t="s">
        <v>72</v>
      </c>
      <c r="B16" s="1">
        <v>32</v>
      </c>
      <c r="C16" s="1">
        <v>4</v>
      </c>
      <c r="D16" s="1">
        <v>3</v>
      </c>
      <c r="E16" s="1">
        <v>1</v>
      </c>
      <c r="F16" s="1">
        <v>10</v>
      </c>
      <c r="G16" s="1">
        <v>14</v>
      </c>
    </row>
    <row r="17" spans="1:7" x14ac:dyDescent="0.2">
      <c r="A17" s="1" t="s">
        <v>73</v>
      </c>
      <c r="B17" s="1">
        <v>4</v>
      </c>
      <c r="C17" s="1">
        <v>3</v>
      </c>
      <c r="D17" s="1">
        <v>0</v>
      </c>
      <c r="E17" s="1">
        <v>0</v>
      </c>
      <c r="F17" s="1">
        <v>0</v>
      </c>
      <c r="G17" s="1">
        <v>1</v>
      </c>
    </row>
    <row r="18" spans="1:7" x14ac:dyDescent="0.2">
      <c r="A18" s="1" t="s">
        <v>74</v>
      </c>
      <c r="B18" s="1">
        <v>5</v>
      </c>
      <c r="C18" s="1">
        <v>0</v>
      </c>
      <c r="D18" s="1">
        <v>2</v>
      </c>
      <c r="E18" s="1">
        <v>0</v>
      </c>
      <c r="F18" s="1">
        <v>0</v>
      </c>
      <c r="G18" s="1">
        <v>3</v>
      </c>
    </row>
    <row r="19" spans="1:7" x14ac:dyDescent="0.2">
      <c r="A19" s="1" t="s">
        <v>75</v>
      </c>
      <c r="B19" s="1">
        <v>1</v>
      </c>
      <c r="C19" s="1">
        <v>0</v>
      </c>
      <c r="D19" s="1">
        <v>0</v>
      </c>
      <c r="E19" s="1">
        <v>0</v>
      </c>
      <c r="F19" s="1">
        <v>1</v>
      </c>
      <c r="G19" s="1">
        <v>0</v>
      </c>
    </row>
    <row r="20" spans="1:7" x14ac:dyDescent="0.2">
      <c r="A20" s="1" t="s">
        <v>76</v>
      </c>
      <c r="B20" s="1">
        <v>1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</row>
    <row r="21" spans="1:7" x14ac:dyDescent="0.2">
      <c r="A21" s="1" t="s">
        <v>77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</row>
    <row r="22" spans="1:7" x14ac:dyDescent="0.2">
      <c r="A22" s="1" t="s">
        <v>78</v>
      </c>
      <c r="B22" s="1">
        <v>10</v>
      </c>
      <c r="C22" s="1">
        <v>1</v>
      </c>
      <c r="D22" s="1">
        <v>0</v>
      </c>
      <c r="E22" s="1">
        <v>0</v>
      </c>
      <c r="F22" s="1">
        <v>8</v>
      </c>
      <c r="G22" s="1">
        <v>1</v>
      </c>
    </row>
    <row r="23" spans="1:7" x14ac:dyDescent="0.2">
      <c r="A23" s="1" t="s">
        <v>79</v>
      </c>
      <c r="B23" s="1">
        <v>5</v>
      </c>
      <c r="C23" s="1">
        <v>1</v>
      </c>
      <c r="D23" s="1">
        <v>3</v>
      </c>
      <c r="E23" s="1">
        <v>0</v>
      </c>
      <c r="F23" s="1">
        <v>0</v>
      </c>
      <c r="G23" s="1">
        <v>1</v>
      </c>
    </row>
    <row r="24" spans="1:7" x14ac:dyDescent="0.2">
      <c r="A24" s="1" t="s">
        <v>80</v>
      </c>
      <c r="B24" s="1">
        <v>4</v>
      </c>
      <c r="C24" s="1">
        <v>3</v>
      </c>
      <c r="D24" s="1">
        <v>0</v>
      </c>
      <c r="E24" s="1">
        <v>0</v>
      </c>
      <c r="F24" s="1">
        <v>0</v>
      </c>
      <c r="G24" s="1">
        <v>1</v>
      </c>
    </row>
    <row r="25" spans="1:7" x14ac:dyDescent="0.2">
      <c r="A25" s="1" t="s">
        <v>81</v>
      </c>
      <c r="B25" s="1">
        <v>34</v>
      </c>
      <c r="C25" s="1">
        <v>2</v>
      </c>
      <c r="D25" s="1">
        <v>14</v>
      </c>
      <c r="E25" s="1">
        <v>9</v>
      </c>
      <c r="F25" s="1">
        <v>2</v>
      </c>
      <c r="G25" s="1">
        <v>7</v>
      </c>
    </row>
    <row r="26" spans="1:7" x14ac:dyDescent="0.2">
      <c r="A26" s="1" t="s">
        <v>13</v>
      </c>
    </row>
    <row r="27" spans="1:7" x14ac:dyDescent="0.2">
      <c r="A27" s="1" t="s">
        <v>0</v>
      </c>
      <c r="B27" s="1">
        <v>82510</v>
      </c>
      <c r="C27" s="1">
        <v>10285</v>
      </c>
      <c r="D27" s="1">
        <v>14955</v>
      </c>
      <c r="E27" s="1">
        <v>7409</v>
      </c>
      <c r="F27" s="1">
        <v>25222</v>
      </c>
      <c r="G27" s="1">
        <v>24639</v>
      </c>
    </row>
    <row r="28" spans="1:7" x14ac:dyDescent="0.2">
      <c r="A28" s="1" t="s">
        <v>61</v>
      </c>
      <c r="B28" s="1">
        <v>2</v>
      </c>
      <c r="C28" s="1">
        <v>0</v>
      </c>
      <c r="D28" s="1">
        <v>2</v>
      </c>
      <c r="E28" s="1">
        <v>0</v>
      </c>
      <c r="F28" s="1">
        <v>0</v>
      </c>
      <c r="G28" s="1">
        <v>0</v>
      </c>
    </row>
    <row r="29" spans="1:7" x14ac:dyDescent="0.2">
      <c r="A29" s="1" t="s">
        <v>62</v>
      </c>
      <c r="B29" s="1">
        <v>4</v>
      </c>
      <c r="C29" s="1">
        <v>0</v>
      </c>
      <c r="D29" s="1">
        <v>3</v>
      </c>
      <c r="E29" s="1">
        <v>1</v>
      </c>
      <c r="F29" s="1">
        <v>0</v>
      </c>
      <c r="G29" s="1">
        <v>0</v>
      </c>
    </row>
    <row r="30" spans="1:7" x14ac:dyDescent="0.2">
      <c r="A30" s="1" t="s">
        <v>63</v>
      </c>
      <c r="B30" s="1">
        <v>66</v>
      </c>
      <c r="C30" s="1">
        <v>3</v>
      </c>
      <c r="D30" s="1">
        <v>10</v>
      </c>
      <c r="E30" s="1">
        <v>48</v>
      </c>
      <c r="F30" s="1">
        <v>1</v>
      </c>
      <c r="G30" s="1">
        <v>4</v>
      </c>
    </row>
    <row r="31" spans="1:7" x14ac:dyDescent="0.2">
      <c r="A31" s="1" t="s">
        <v>64</v>
      </c>
      <c r="B31" s="1">
        <v>43</v>
      </c>
      <c r="C31" s="1">
        <v>6</v>
      </c>
      <c r="D31" s="1">
        <v>18</v>
      </c>
      <c r="E31" s="1">
        <v>7</v>
      </c>
      <c r="F31" s="1">
        <v>3</v>
      </c>
      <c r="G31" s="1">
        <v>9</v>
      </c>
    </row>
    <row r="32" spans="1:7" x14ac:dyDescent="0.2">
      <c r="A32" s="1" t="s">
        <v>65</v>
      </c>
      <c r="B32" s="1">
        <v>82317</v>
      </c>
      <c r="C32" s="1">
        <v>10257</v>
      </c>
      <c r="D32" s="1">
        <v>14894</v>
      </c>
      <c r="E32" s="1">
        <v>7349</v>
      </c>
      <c r="F32" s="1">
        <v>25208</v>
      </c>
      <c r="G32" s="1">
        <v>24609</v>
      </c>
    </row>
    <row r="33" spans="1:7" x14ac:dyDescent="0.2">
      <c r="A33" s="1" t="s">
        <v>66</v>
      </c>
      <c r="B33" s="1">
        <v>18</v>
      </c>
      <c r="C33" s="1">
        <v>9</v>
      </c>
      <c r="D33" s="1">
        <v>8</v>
      </c>
      <c r="E33" s="1">
        <v>0</v>
      </c>
      <c r="F33" s="1">
        <v>0</v>
      </c>
      <c r="G33" s="1">
        <v>1</v>
      </c>
    </row>
    <row r="34" spans="1:7" x14ac:dyDescent="0.2">
      <c r="A34" s="1" t="s">
        <v>67</v>
      </c>
      <c r="B34" s="1">
        <v>2</v>
      </c>
      <c r="C34" s="1">
        <v>0</v>
      </c>
      <c r="D34" s="1">
        <v>2</v>
      </c>
      <c r="E34" s="1">
        <v>0</v>
      </c>
      <c r="F34" s="1">
        <v>0</v>
      </c>
      <c r="G34" s="1">
        <v>0</v>
      </c>
    </row>
    <row r="35" spans="1:7" x14ac:dyDescent="0.2">
      <c r="A35" s="1" t="s">
        <v>68</v>
      </c>
      <c r="B35" s="1">
        <v>6</v>
      </c>
      <c r="C35" s="1">
        <v>0</v>
      </c>
      <c r="D35" s="1">
        <v>0</v>
      </c>
      <c r="E35" s="1">
        <v>0</v>
      </c>
      <c r="F35" s="1">
        <v>1</v>
      </c>
      <c r="G35" s="1">
        <v>5</v>
      </c>
    </row>
    <row r="36" spans="1:7" x14ac:dyDescent="0.2">
      <c r="A36" s="1" t="s">
        <v>69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</row>
    <row r="37" spans="1:7" x14ac:dyDescent="0.2">
      <c r="A37" s="1" t="s">
        <v>70</v>
      </c>
      <c r="B37" s="1">
        <v>1</v>
      </c>
      <c r="C37" s="1">
        <v>0</v>
      </c>
      <c r="D37" s="1">
        <v>0</v>
      </c>
      <c r="E37" s="1">
        <v>0</v>
      </c>
      <c r="F37" s="1">
        <v>1</v>
      </c>
      <c r="G37" s="1">
        <v>0</v>
      </c>
    </row>
    <row r="38" spans="1:7" x14ac:dyDescent="0.2">
      <c r="A38" s="1" t="s">
        <v>71</v>
      </c>
      <c r="B38" s="1">
        <v>3</v>
      </c>
      <c r="C38" s="1">
        <v>1</v>
      </c>
      <c r="D38" s="1">
        <v>2</v>
      </c>
      <c r="E38" s="1">
        <v>0</v>
      </c>
      <c r="F38" s="1">
        <v>0</v>
      </c>
      <c r="G38" s="1">
        <v>0</v>
      </c>
    </row>
    <row r="39" spans="1:7" x14ac:dyDescent="0.2">
      <c r="A39" s="1" t="s">
        <v>72</v>
      </c>
      <c r="B39" s="1">
        <v>15</v>
      </c>
      <c r="C39" s="1">
        <v>3</v>
      </c>
      <c r="D39" s="1">
        <v>1</v>
      </c>
      <c r="E39" s="1">
        <v>1</v>
      </c>
      <c r="F39" s="1">
        <v>5</v>
      </c>
      <c r="G39" s="1">
        <v>5</v>
      </c>
    </row>
    <row r="40" spans="1:7" x14ac:dyDescent="0.2">
      <c r="A40" s="1" t="s">
        <v>73</v>
      </c>
      <c r="B40" s="1">
        <v>1</v>
      </c>
      <c r="C40" s="1">
        <v>1</v>
      </c>
      <c r="D40" s="1">
        <v>0</v>
      </c>
      <c r="E40" s="1">
        <v>0</v>
      </c>
      <c r="F40" s="1">
        <v>0</v>
      </c>
      <c r="G40" s="1">
        <v>0</v>
      </c>
    </row>
    <row r="41" spans="1:7" x14ac:dyDescent="0.2">
      <c r="A41" s="1" t="s">
        <v>74</v>
      </c>
      <c r="B41" s="1">
        <v>3</v>
      </c>
      <c r="C41" s="1">
        <v>0</v>
      </c>
      <c r="D41" s="1">
        <v>2</v>
      </c>
      <c r="E41" s="1">
        <v>0</v>
      </c>
      <c r="F41" s="1">
        <v>0</v>
      </c>
      <c r="G41" s="1">
        <v>1</v>
      </c>
    </row>
    <row r="42" spans="1:7" x14ac:dyDescent="0.2">
      <c r="A42" s="1" t="s">
        <v>75</v>
      </c>
      <c r="B42" s="1">
        <v>1</v>
      </c>
      <c r="C42" s="1">
        <v>0</v>
      </c>
      <c r="D42" s="1">
        <v>0</v>
      </c>
      <c r="E42" s="1">
        <v>0</v>
      </c>
      <c r="F42" s="1">
        <v>1</v>
      </c>
      <c r="G42" s="1">
        <v>0</v>
      </c>
    </row>
    <row r="43" spans="1:7" x14ac:dyDescent="0.2">
      <c r="A43" s="1" t="s">
        <v>76</v>
      </c>
      <c r="B43" s="1">
        <v>1</v>
      </c>
      <c r="C43" s="1">
        <v>0</v>
      </c>
      <c r="D43" s="1">
        <v>1</v>
      </c>
      <c r="E43" s="1">
        <v>0</v>
      </c>
      <c r="F43" s="1">
        <v>0</v>
      </c>
      <c r="G43" s="1">
        <v>0</v>
      </c>
    </row>
    <row r="44" spans="1:7" x14ac:dyDescent="0.2">
      <c r="A44" s="1" t="s">
        <v>77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</row>
    <row r="45" spans="1:7" x14ac:dyDescent="0.2">
      <c r="A45" s="1" t="s">
        <v>78</v>
      </c>
      <c r="B45" s="1">
        <v>2</v>
      </c>
      <c r="C45" s="1">
        <v>1</v>
      </c>
      <c r="D45" s="1">
        <v>0</v>
      </c>
      <c r="E45" s="1">
        <v>0</v>
      </c>
      <c r="F45" s="1">
        <v>1</v>
      </c>
      <c r="G45" s="1">
        <v>0</v>
      </c>
    </row>
    <row r="46" spans="1:7" x14ac:dyDescent="0.2">
      <c r="A46" s="1" t="s">
        <v>79</v>
      </c>
      <c r="B46" s="1">
        <v>5</v>
      </c>
      <c r="C46" s="1">
        <v>1</v>
      </c>
      <c r="D46" s="1">
        <v>3</v>
      </c>
      <c r="E46" s="1">
        <v>0</v>
      </c>
      <c r="F46" s="1">
        <v>0</v>
      </c>
      <c r="G46" s="1">
        <v>1</v>
      </c>
    </row>
    <row r="47" spans="1:7" x14ac:dyDescent="0.2">
      <c r="A47" s="1" t="s">
        <v>80</v>
      </c>
      <c r="B47" s="1">
        <v>3</v>
      </c>
      <c r="C47" s="1">
        <v>2</v>
      </c>
      <c r="D47" s="1">
        <v>0</v>
      </c>
      <c r="E47" s="1">
        <v>0</v>
      </c>
      <c r="F47" s="1">
        <v>0</v>
      </c>
      <c r="G47" s="1">
        <v>1</v>
      </c>
    </row>
    <row r="48" spans="1:7" x14ac:dyDescent="0.2">
      <c r="A48" s="1" t="s">
        <v>81</v>
      </c>
      <c r="B48" s="1">
        <v>17</v>
      </c>
      <c r="C48" s="1">
        <v>1</v>
      </c>
      <c r="D48" s="1">
        <v>9</v>
      </c>
      <c r="E48" s="1">
        <v>3</v>
      </c>
      <c r="F48" s="1">
        <v>1</v>
      </c>
      <c r="G48" s="1">
        <v>3</v>
      </c>
    </row>
    <row r="49" spans="1:7" x14ac:dyDescent="0.2">
      <c r="A49" s="1" t="s">
        <v>14</v>
      </c>
    </row>
    <row r="50" spans="1:7" x14ac:dyDescent="0.2">
      <c r="A50" s="1" t="s">
        <v>0</v>
      </c>
      <c r="B50" s="1">
        <v>76270</v>
      </c>
      <c r="C50" s="1">
        <v>10735</v>
      </c>
      <c r="D50" s="1">
        <v>11944</v>
      </c>
      <c r="E50" s="1">
        <v>6740</v>
      </c>
      <c r="F50" s="1">
        <v>24057</v>
      </c>
      <c r="G50" s="1">
        <v>22794</v>
      </c>
    </row>
    <row r="51" spans="1:7" x14ac:dyDescent="0.2">
      <c r="A51" s="1" t="s">
        <v>61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</row>
    <row r="52" spans="1:7" x14ac:dyDescent="0.2">
      <c r="A52" s="1" t="s">
        <v>62</v>
      </c>
      <c r="B52" s="1">
        <v>5</v>
      </c>
      <c r="C52" s="1">
        <v>0</v>
      </c>
      <c r="D52" s="1">
        <v>1</v>
      </c>
      <c r="E52" s="1">
        <v>0</v>
      </c>
      <c r="F52" s="1">
        <v>3</v>
      </c>
      <c r="G52" s="1">
        <v>1</v>
      </c>
    </row>
    <row r="53" spans="1:7" x14ac:dyDescent="0.2">
      <c r="A53" s="1" t="s">
        <v>63</v>
      </c>
      <c r="B53" s="1">
        <v>49</v>
      </c>
      <c r="C53" s="1">
        <v>6</v>
      </c>
      <c r="D53" s="1">
        <v>2</v>
      </c>
      <c r="E53" s="1">
        <v>37</v>
      </c>
      <c r="F53" s="1">
        <v>1</v>
      </c>
      <c r="G53" s="1">
        <v>3</v>
      </c>
    </row>
    <row r="54" spans="1:7" x14ac:dyDescent="0.2">
      <c r="A54" s="1" t="s">
        <v>64</v>
      </c>
      <c r="B54" s="1">
        <v>38</v>
      </c>
      <c r="C54" s="1">
        <v>5</v>
      </c>
      <c r="D54" s="1">
        <v>13</v>
      </c>
      <c r="E54" s="1">
        <v>3</v>
      </c>
      <c r="F54" s="1">
        <v>8</v>
      </c>
      <c r="G54" s="1">
        <v>9</v>
      </c>
    </row>
    <row r="55" spans="1:7" x14ac:dyDescent="0.2">
      <c r="A55" s="1" t="s">
        <v>65</v>
      </c>
      <c r="B55" s="1">
        <v>76102</v>
      </c>
      <c r="C55" s="1">
        <v>10712</v>
      </c>
      <c r="D55" s="1">
        <v>11911</v>
      </c>
      <c r="E55" s="1">
        <v>6693</v>
      </c>
      <c r="F55" s="1">
        <v>24027</v>
      </c>
      <c r="G55" s="1">
        <v>22759</v>
      </c>
    </row>
    <row r="56" spans="1:7" x14ac:dyDescent="0.2">
      <c r="A56" s="1" t="s">
        <v>66</v>
      </c>
      <c r="B56" s="1">
        <v>13</v>
      </c>
      <c r="C56" s="1">
        <v>6</v>
      </c>
      <c r="D56" s="1">
        <v>4</v>
      </c>
      <c r="E56" s="1">
        <v>0</v>
      </c>
      <c r="F56" s="1">
        <v>1</v>
      </c>
      <c r="G56" s="1">
        <v>2</v>
      </c>
    </row>
    <row r="57" spans="1:7" x14ac:dyDescent="0.2">
      <c r="A57" s="1" t="s">
        <v>67</v>
      </c>
      <c r="B57" s="1">
        <v>1</v>
      </c>
      <c r="C57" s="1">
        <v>0</v>
      </c>
      <c r="D57" s="1">
        <v>0</v>
      </c>
      <c r="E57" s="1">
        <v>0</v>
      </c>
      <c r="F57" s="1">
        <v>1</v>
      </c>
      <c r="G57" s="1">
        <v>0</v>
      </c>
    </row>
    <row r="58" spans="1:7" x14ac:dyDescent="0.2">
      <c r="A58" s="1" t="s">
        <v>68</v>
      </c>
      <c r="B58" s="1">
        <v>2</v>
      </c>
      <c r="C58" s="1">
        <v>0</v>
      </c>
      <c r="D58" s="1">
        <v>0</v>
      </c>
      <c r="E58" s="1">
        <v>1</v>
      </c>
      <c r="F58" s="1">
        <v>0</v>
      </c>
      <c r="G58" s="1">
        <v>1</v>
      </c>
    </row>
    <row r="59" spans="1:7" x14ac:dyDescent="0.2">
      <c r="A59" s="1" t="s">
        <v>69</v>
      </c>
      <c r="B59" s="1">
        <v>2</v>
      </c>
      <c r="C59" s="1">
        <v>0</v>
      </c>
      <c r="D59" s="1">
        <v>2</v>
      </c>
      <c r="E59" s="1">
        <v>0</v>
      </c>
      <c r="F59" s="1">
        <v>0</v>
      </c>
      <c r="G59" s="1">
        <v>0</v>
      </c>
    </row>
    <row r="60" spans="1:7" x14ac:dyDescent="0.2">
      <c r="A60" s="1" t="s">
        <v>70</v>
      </c>
      <c r="B60" s="1">
        <v>5</v>
      </c>
      <c r="C60" s="1">
        <v>1</v>
      </c>
      <c r="D60" s="1">
        <v>0</v>
      </c>
      <c r="E60" s="1">
        <v>0</v>
      </c>
      <c r="F60" s="1">
        <v>3</v>
      </c>
      <c r="G60" s="1">
        <v>1</v>
      </c>
    </row>
    <row r="61" spans="1:7" x14ac:dyDescent="0.2">
      <c r="A61" s="1" t="s">
        <v>71</v>
      </c>
      <c r="B61" s="1">
        <v>5</v>
      </c>
      <c r="C61" s="1">
        <v>0</v>
      </c>
      <c r="D61" s="1">
        <v>4</v>
      </c>
      <c r="E61" s="1">
        <v>0</v>
      </c>
      <c r="F61" s="1">
        <v>0</v>
      </c>
      <c r="G61" s="1">
        <v>1</v>
      </c>
    </row>
    <row r="62" spans="1:7" x14ac:dyDescent="0.2">
      <c r="A62" s="1" t="s">
        <v>72</v>
      </c>
      <c r="B62" s="1">
        <v>17</v>
      </c>
      <c r="C62" s="1">
        <v>1</v>
      </c>
      <c r="D62" s="1">
        <v>2</v>
      </c>
      <c r="E62" s="1">
        <v>0</v>
      </c>
      <c r="F62" s="1">
        <v>5</v>
      </c>
      <c r="G62" s="1">
        <v>9</v>
      </c>
    </row>
    <row r="63" spans="1:7" x14ac:dyDescent="0.2">
      <c r="A63" s="1" t="s">
        <v>73</v>
      </c>
      <c r="B63" s="1">
        <v>3</v>
      </c>
      <c r="C63" s="1">
        <v>2</v>
      </c>
      <c r="D63" s="1">
        <v>0</v>
      </c>
      <c r="E63" s="1">
        <v>0</v>
      </c>
      <c r="F63" s="1">
        <v>0</v>
      </c>
      <c r="G63" s="1">
        <v>1</v>
      </c>
    </row>
    <row r="64" spans="1:7" x14ac:dyDescent="0.2">
      <c r="A64" s="1" t="s">
        <v>74</v>
      </c>
      <c r="B64" s="1">
        <v>2</v>
      </c>
      <c r="C64" s="1">
        <v>0</v>
      </c>
      <c r="D64" s="1">
        <v>0</v>
      </c>
      <c r="E64" s="1">
        <v>0</v>
      </c>
      <c r="F64" s="1">
        <v>0</v>
      </c>
      <c r="G64" s="1">
        <v>2</v>
      </c>
    </row>
    <row r="65" spans="1:7" x14ac:dyDescent="0.2">
      <c r="A65" s="1" t="s">
        <v>75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</row>
    <row r="66" spans="1:7" x14ac:dyDescent="0.2">
      <c r="A66" s="1" t="s">
        <v>76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</row>
    <row r="67" spans="1:7" x14ac:dyDescent="0.2">
      <c r="A67" s="1" t="s">
        <v>77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</row>
    <row r="68" spans="1:7" x14ac:dyDescent="0.2">
      <c r="A68" s="1" t="s">
        <v>78</v>
      </c>
      <c r="B68" s="1">
        <v>8</v>
      </c>
      <c r="C68" s="1">
        <v>0</v>
      </c>
      <c r="D68" s="1">
        <v>0</v>
      </c>
      <c r="E68" s="1">
        <v>0</v>
      </c>
      <c r="F68" s="1">
        <v>7</v>
      </c>
      <c r="G68" s="1">
        <v>1</v>
      </c>
    </row>
    <row r="69" spans="1:7" x14ac:dyDescent="0.2">
      <c r="A69" s="1" t="s">
        <v>79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</row>
    <row r="70" spans="1:7" x14ac:dyDescent="0.2">
      <c r="A70" s="1" t="s">
        <v>80</v>
      </c>
      <c r="B70" s="1">
        <v>1</v>
      </c>
      <c r="C70" s="1">
        <v>1</v>
      </c>
      <c r="D70" s="1">
        <v>0</v>
      </c>
      <c r="E70" s="1">
        <v>0</v>
      </c>
      <c r="F70" s="1">
        <v>0</v>
      </c>
      <c r="G70" s="1">
        <v>0</v>
      </c>
    </row>
    <row r="71" spans="1:7" x14ac:dyDescent="0.2">
      <c r="A71" s="1" t="s">
        <v>81</v>
      </c>
      <c r="B71" s="1">
        <v>17</v>
      </c>
      <c r="C71" s="1">
        <v>1</v>
      </c>
      <c r="D71" s="1">
        <v>5</v>
      </c>
      <c r="E71" s="1">
        <v>6</v>
      </c>
      <c r="F71" s="1">
        <v>1</v>
      </c>
      <c r="G71" s="1">
        <v>4</v>
      </c>
    </row>
    <row r="72" spans="1:7" x14ac:dyDescent="0.2">
      <c r="A72" s="1" t="s">
        <v>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0067E-A346-4C8C-927B-709DE55ECA6A}">
  <dimension ref="A1:G72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143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6</v>
      </c>
    </row>
    <row r="4" spans="1:7" x14ac:dyDescent="0.2">
      <c r="A4" s="1" t="s">
        <v>0</v>
      </c>
      <c r="B4" s="1">
        <v>153598</v>
      </c>
      <c r="C4" s="1">
        <v>20420</v>
      </c>
      <c r="D4" s="1">
        <v>26075</v>
      </c>
      <c r="E4" s="1">
        <v>13736</v>
      </c>
      <c r="F4" s="1">
        <v>47566</v>
      </c>
      <c r="G4" s="1">
        <v>45801</v>
      </c>
    </row>
    <row r="5" spans="1:7" x14ac:dyDescent="0.2">
      <c r="A5" s="1" t="s">
        <v>61</v>
      </c>
      <c r="B5" s="1">
        <v>41</v>
      </c>
      <c r="C5" s="1">
        <v>0</v>
      </c>
      <c r="D5" s="1">
        <v>22</v>
      </c>
      <c r="E5" s="1">
        <v>2</v>
      </c>
      <c r="F5" s="1">
        <v>2</v>
      </c>
      <c r="G5" s="1">
        <v>15</v>
      </c>
    </row>
    <row r="6" spans="1:7" x14ac:dyDescent="0.2">
      <c r="A6" s="1" t="s">
        <v>62</v>
      </c>
      <c r="B6" s="1">
        <v>36</v>
      </c>
      <c r="C6" s="1">
        <v>1</v>
      </c>
      <c r="D6" s="1">
        <v>8</v>
      </c>
      <c r="E6" s="1">
        <v>10</v>
      </c>
      <c r="F6" s="1">
        <v>7</v>
      </c>
      <c r="G6" s="1">
        <v>10</v>
      </c>
    </row>
    <row r="7" spans="1:7" x14ac:dyDescent="0.2">
      <c r="A7" s="1" t="s">
        <v>63</v>
      </c>
      <c r="B7" s="1">
        <v>294</v>
      </c>
      <c r="C7" s="1">
        <v>43</v>
      </c>
      <c r="D7" s="1">
        <v>81</v>
      </c>
      <c r="E7" s="1">
        <v>120</v>
      </c>
      <c r="F7" s="1">
        <v>26</v>
      </c>
      <c r="G7" s="1">
        <v>24</v>
      </c>
    </row>
    <row r="8" spans="1:7" x14ac:dyDescent="0.2">
      <c r="A8" s="1" t="s">
        <v>64</v>
      </c>
      <c r="B8" s="1">
        <v>286</v>
      </c>
      <c r="C8" s="1">
        <v>20</v>
      </c>
      <c r="D8" s="1">
        <v>141</v>
      </c>
      <c r="E8" s="1">
        <v>23</v>
      </c>
      <c r="F8" s="1">
        <v>28</v>
      </c>
      <c r="G8" s="1">
        <v>74</v>
      </c>
    </row>
    <row r="9" spans="1:7" x14ac:dyDescent="0.2">
      <c r="A9" s="1" t="s">
        <v>65</v>
      </c>
      <c r="B9" s="1">
        <v>151929</v>
      </c>
      <c r="C9" s="1">
        <v>20167</v>
      </c>
      <c r="D9" s="1">
        <v>25328</v>
      </c>
      <c r="E9" s="1">
        <v>13551</v>
      </c>
      <c r="F9" s="1">
        <v>47375</v>
      </c>
      <c r="G9" s="1">
        <v>45508</v>
      </c>
    </row>
    <row r="10" spans="1:7" x14ac:dyDescent="0.2">
      <c r="A10" s="1" t="s">
        <v>66</v>
      </c>
      <c r="B10" s="1">
        <v>210</v>
      </c>
      <c r="C10" s="1">
        <v>99</v>
      </c>
      <c r="D10" s="1">
        <v>97</v>
      </c>
      <c r="E10" s="1">
        <v>1</v>
      </c>
      <c r="F10" s="1">
        <v>2</v>
      </c>
      <c r="G10" s="1">
        <v>11</v>
      </c>
    </row>
    <row r="11" spans="1:7" x14ac:dyDescent="0.2">
      <c r="A11" s="1" t="s">
        <v>67</v>
      </c>
      <c r="B11" s="1">
        <v>32</v>
      </c>
      <c r="C11" s="1">
        <v>0</v>
      </c>
      <c r="D11" s="1">
        <v>28</v>
      </c>
      <c r="E11" s="1">
        <v>0</v>
      </c>
      <c r="F11" s="1">
        <v>2</v>
      </c>
      <c r="G11" s="1">
        <v>2</v>
      </c>
    </row>
    <row r="12" spans="1:7" x14ac:dyDescent="0.2">
      <c r="A12" s="1" t="s">
        <v>68</v>
      </c>
      <c r="B12" s="1">
        <v>18</v>
      </c>
      <c r="C12" s="1">
        <v>1</v>
      </c>
      <c r="D12" s="1">
        <v>3</v>
      </c>
      <c r="E12" s="1">
        <v>3</v>
      </c>
      <c r="F12" s="1">
        <v>3</v>
      </c>
      <c r="G12" s="1">
        <v>8</v>
      </c>
    </row>
    <row r="13" spans="1:7" x14ac:dyDescent="0.2">
      <c r="A13" s="1" t="s">
        <v>69</v>
      </c>
      <c r="B13" s="1">
        <v>22</v>
      </c>
      <c r="C13" s="1">
        <v>3</v>
      </c>
      <c r="D13" s="1">
        <v>15</v>
      </c>
      <c r="E13" s="1">
        <v>1</v>
      </c>
      <c r="F13" s="1">
        <v>0</v>
      </c>
      <c r="G13" s="1">
        <v>3</v>
      </c>
    </row>
    <row r="14" spans="1:7" x14ac:dyDescent="0.2">
      <c r="A14" s="1" t="s">
        <v>70</v>
      </c>
      <c r="B14" s="1">
        <v>17</v>
      </c>
      <c r="C14" s="1">
        <v>3</v>
      </c>
      <c r="D14" s="1">
        <v>14</v>
      </c>
      <c r="E14" s="1">
        <v>0</v>
      </c>
      <c r="F14" s="1">
        <v>0</v>
      </c>
      <c r="G14" s="1">
        <v>0</v>
      </c>
    </row>
    <row r="15" spans="1:7" x14ac:dyDescent="0.2">
      <c r="A15" s="1" t="s">
        <v>71</v>
      </c>
      <c r="B15" s="1">
        <v>65</v>
      </c>
      <c r="C15" s="1">
        <v>10</v>
      </c>
      <c r="D15" s="1">
        <v>48</v>
      </c>
      <c r="E15" s="1">
        <v>1</v>
      </c>
      <c r="F15" s="1">
        <v>1</v>
      </c>
      <c r="G15" s="1">
        <v>5</v>
      </c>
    </row>
    <row r="16" spans="1:7" x14ac:dyDescent="0.2">
      <c r="A16" s="1" t="s">
        <v>72</v>
      </c>
      <c r="B16" s="1">
        <v>216</v>
      </c>
      <c r="C16" s="1">
        <v>42</v>
      </c>
      <c r="D16" s="1">
        <v>101</v>
      </c>
      <c r="E16" s="1">
        <v>2</v>
      </c>
      <c r="F16" s="1">
        <v>49</v>
      </c>
      <c r="G16" s="1">
        <v>22</v>
      </c>
    </row>
    <row r="17" spans="1:7" x14ac:dyDescent="0.2">
      <c r="A17" s="1" t="s">
        <v>73</v>
      </c>
      <c r="B17" s="1">
        <v>43</v>
      </c>
      <c r="C17" s="1">
        <v>4</v>
      </c>
      <c r="D17" s="1">
        <v>14</v>
      </c>
      <c r="E17" s="1">
        <v>2</v>
      </c>
      <c r="F17" s="1">
        <v>12</v>
      </c>
      <c r="G17" s="1">
        <v>11</v>
      </c>
    </row>
    <row r="18" spans="1:7" x14ac:dyDescent="0.2">
      <c r="A18" s="1" t="s">
        <v>74</v>
      </c>
      <c r="B18" s="1">
        <v>25</v>
      </c>
      <c r="C18" s="1">
        <v>3</v>
      </c>
      <c r="D18" s="1">
        <v>14</v>
      </c>
      <c r="E18" s="1">
        <v>1</v>
      </c>
      <c r="F18" s="1">
        <v>4</v>
      </c>
      <c r="G18" s="1">
        <v>3</v>
      </c>
    </row>
    <row r="19" spans="1:7" x14ac:dyDescent="0.2">
      <c r="A19" s="1" t="s">
        <v>75</v>
      </c>
      <c r="B19" s="1">
        <v>11</v>
      </c>
      <c r="C19" s="1">
        <v>0</v>
      </c>
      <c r="D19" s="1">
        <v>5</v>
      </c>
      <c r="E19" s="1">
        <v>1</v>
      </c>
      <c r="F19" s="1">
        <v>3</v>
      </c>
      <c r="G19" s="1">
        <v>2</v>
      </c>
    </row>
    <row r="20" spans="1:7" x14ac:dyDescent="0.2">
      <c r="A20" s="1" t="s">
        <v>76</v>
      </c>
      <c r="B20" s="1">
        <v>10</v>
      </c>
      <c r="C20" s="1">
        <v>0</v>
      </c>
      <c r="D20" s="1">
        <v>9</v>
      </c>
      <c r="E20" s="1">
        <v>0</v>
      </c>
      <c r="F20" s="1">
        <v>1</v>
      </c>
      <c r="G20" s="1">
        <v>0</v>
      </c>
    </row>
    <row r="21" spans="1:7" x14ac:dyDescent="0.2">
      <c r="A21" s="1" t="s">
        <v>77</v>
      </c>
      <c r="B21" s="1">
        <v>17</v>
      </c>
      <c r="C21" s="1">
        <v>0</v>
      </c>
      <c r="D21" s="1">
        <v>6</v>
      </c>
      <c r="E21" s="1">
        <v>0</v>
      </c>
      <c r="F21" s="1">
        <v>10</v>
      </c>
      <c r="G21" s="1">
        <v>1</v>
      </c>
    </row>
    <row r="22" spans="1:7" x14ac:dyDescent="0.2">
      <c r="A22" s="1" t="s">
        <v>78</v>
      </c>
      <c r="B22" s="1">
        <v>52</v>
      </c>
      <c r="C22" s="1">
        <v>9</v>
      </c>
      <c r="D22" s="1">
        <v>8</v>
      </c>
      <c r="E22" s="1">
        <v>1</v>
      </c>
      <c r="F22" s="1">
        <v>19</v>
      </c>
      <c r="G22" s="1">
        <v>15</v>
      </c>
    </row>
    <row r="23" spans="1:7" x14ac:dyDescent="0.2">
      <c r="A23" s="1" t="s">
        <v>79</v>
      </c>
      <c r="B23" s="1">
        <v>13</v>
      </c>
      <c r="C23" s="1">
        <v>7</v>
      </c>
      <c r="D23" s="1">
        <v>3</v>
      </c>
      <c r="E23" s="1">
        <v>0</v>
      </c>
      <c r="F23" s="1">
        <v>3</v>
      </c>
      <c r="G23" s="1">
        <v>0</v>
      </c>
    </row>
    <row r="24" spans="1:7" x14ac:dyDescent="0.2">
      <c r="A24" s="1" t="s">
        <v>80</v>
      </c>
      <c r="B24" s="1">
        <v>166</v>
      </c>
      <c r="C24" s="1">
        <v>4</v>
      </c>
      <c r="D24" s="1">
        <v>98</v>
      </c>
      <c r="E24" s="1">
        <v>8</v>
      </c>
      <c r="F24" s="1">
        <v>9</v>
      </c>
      <c r="G24" s="1">
        <v>47</v>
      </c>
    </row>
    <row r="25" spans="1:7" x14ac:dyDescent="0.2">
      <c r="A25" s="1" t="s">
        <v>81</v>
      </c>
      <c r="B25" s="1">
        <v>95</v>
      </c>
      <c r="C25" s="1">
        <v>4</v>
      </c>
      <c r="D25" s="1">
        <v>32</v>
      </c>
      <c r="E25" s="1">
        <v>9</v>
      </c>
      <c r="F25" s="1">
        <v>10</v>
      </c>
      <c r="G25" s="1">
        <v>40</v>
      </c>
    </row>
    <row r="26" spans="1:7" x14ac:dyDescent="0.2">
      <c r="A26" s="1" t="s">
        <v>13</v>
      </c>
    </row>
    <row r="27" spans="1:7" x14ac:dyDescent="0.2">
      <c r="A27" s="1" t="s">
        <v>0</v>
      </c>
      <c r="B27" s="1">
        <v>79735</v>
      </c>
      <c r="C27" s="1">
        <v>9973</v>
      </c>
      <c r="D27" s="1">
        <v>14483</v>
      </c>
      <c r="E27" s="1">
        <v>7186</v>
      </c>
      <c r="F27" s="1">
        <v>24326</v>
      </c>
      <c r="G27" s="1">
        <v>23767</v>
      </c>
    </row>
    <row r="28" spans="1:7" x14ac:dyDescent="0.2">
      <c r="A28" s="1" t="s">
        <v>61</v>
      </c>
      <c r="B28" s="1">
        <v>28</v>
      </c>
      <c r="C28" s="1">
        <v>0</v>
      </c>
      <c r="D28" s="1">
        <v>13</v>
      </c>
      <c r="E28" s="1">
        <v>2</v>
      </c>
      <c r="F28" s="1">
        <v>2</v>
      </c>
      <c r="G28" s="1">
        <v>11</v>
      </c>
    </row>
    <row r="29" spans="1:7" x14ac:dyDescent="0.2">
      <c r="A29" s="1" t="s">
        <v>62</v>
      </c>
      <c r="B29" s="1">
        <v>21</v>
      </c>
      <c r="C29" s="1">
        <v>1</v>
      </c>
      <c r="D29" s="1">
        <v>5</v>
      </c>
      <c r="E29" s="1">
        <v>6</v>
      </c>
      <c r="F29" s="1">
        <v>3</v>
      </c>
      <c r="G29" s="1">
        <v>6</v>
      </c>
    </row>
    <row r="30" spans="1:7" x14ac:dyDescent="0.2">
      <c r="A30" s="1" t="s">
        <v>63</v>
      </c>
      <c r="B30" s="1">
        <v>155</v>
      </c>
      <c r="C30" s="1">
        <v>25</v>
      </c>
      <c r="D30" s="1">
        <v>49</v>
      </c>
      <c r="E30" s="1">
        <v>58</v>
      </c>
      <c r="F30" s="1">
        <v>12</v>
      </c>
      <c r="G30" s="1">
        <v>11</v>
      </c>
    </row>
    <row r="31" spans="1:7" x14ac:dyDescent="0.2">
      <c r="A31" s="1" t="s">
        <v>64</v>
      </c>
      <c r="B31" s="1">
        <v>155</v>
      </c>
      <c r="C31" s="1">
        <v>13</v>
      </c>
      <c r="D31" s="1">
        <v>77</v>
      </c>
      <c r="E31" s="1">
        <v>13</v>
      </c>
      <c r="F31" s="1">
        <v>14</v>
      </c>
      <c r="G31" s="1">
        <v>38</v>
      </c>
    </row>
    <row r="32" spans="1:7" x14ac:dyDescent="0.2">
      <c r="A32" s="1" t="s">
        <v>65</v>
      </c>
      <c r="B32" s="1">
        <v>78815</v>
      </c>
      <c r="C32" s="1">
        <v>9842</v>
      </c>
      <c r="D32" s="1">
        <v>14053</v>
      </c>
      <c r="E32" s="1">
        <v>7092</v>
      </c>
      <c r="F32" s="1">
        <v>24229</v>
      </c>
      <c r="G32" s="1">
        <v>23599</v>
      </c>
    </row>
    <row r="33" spans="1:7" x14ac:dyDescent="0.2">
      <c r="A33" s="1" t="s">
        <v>66</v>
      </c>
      <c r="B33" s="1">
        <v>110</v>
      </c>
      <c r="C33" s="1">
        <v>43</v>
      </c>
      <c r="D33" s="1">
        <v>62</v>
      </c>
      <c r="E33" s="1">
        <v>0</v>
      </c>
      <c r="F33" s="1">
        <v>1</v>
      </c>
      <c r="G33" s="1">
        <v>4</v>
      </c>
    </row>
    <row r="34" spans="1:7" x14ac:dyDescent="0.2">
      <c r="A34" s="1" t="s">
        <v>67</v>
      </c>
      <c r="B34" s="1">
        <v>22</v>
      </c>
      <c r="C34" s="1">
        <v>0</v>
      </c>
      <c r="D34" s="1">
        <v>21</v>
      </c>
      <c r="E34" s="1">
        <v>0</v>
      </c>
      <c r="F34" s="1">
        <v>1</v>
      </c>
      <c r="G34" s="1">
        <v>0</v>
      </c>
    </row>
    <row r="35" spans="1:7" x14ac:dyDescent="0.2">
      <c r="A35" s="1" t="s">
        <v>68</v>
      </c>
      <c r="B35" s="1">
        <v>14</v>
      </c>
      <c r="C35" s="1">
        <v>1</v>
      </c>
      <c r="D35" s="1">
        <v>2</v>
      </c>
      <c r="E35" s="1">
        <v>1</v>
      </c>
      <c r="F35" s="1">
        <v>2</v>
      </c>
      <c r="G35" s="1">
        <v>8</v>
      </c>
    </row>
    <row r="36" spans="1:7" x14ac:dyDescent="0.2">
      <c r="A36" s="1" t="s">
        <v>69</v>
      </c>
      <c r="B36" s="1">
        <v>14</v>
      </c>
      <c r="C36" s="1">
        <v>3</v>
      </c>
      <c r="D36" s="1">
        <v>8</v>
      </c>
      <c r="E36" s="1">
        <v>1</v>
      </c>
      <c r="F36" s="1">
        <v>0</v>
      </c>
      <c r="G36" s="1">
        <v>2</v>
      </c>
    </row>
    <row r="37" spans="1:7" x14ac:dyDescent="0.2">
      <c r="A37" s="1" t="s">
        <v>70</v>
      </c>
      <c r="B37" s="1">
        <v>8</v>
      </c>
      <c r="C37" s="1">
        <v>0</v>
      </c>
      <c r="D37" s="1">
        <v>8</v>
      </c>
      <c r="E37" s="1">
        <v>0</v>
      </c>
      <c r="F37" s="1">
        <v>0</v>
      </c>
      <c r="G37" s="1">
        <v>0</v>
      </c>
    </row>
    <row r="38" spans="1:7" x14ac:dyDescent="0.2">
      <c r="A38" s="1" t="s">
        <v>71</v>
      </c>
      <c r="B38" s="1">
        <v>31</v>
      </c>
      <c r="C38" s="1">
        <v>6</v>
      </c>
      <c r="D38" s="1">
        <v>21</v>
      </c>
      <c r="E38" s="1">
        <v>1</v>
      </c>
      <c r="F38" s="1">
        <v>1</v>
      </c>
      <c r="G38" s="1">
        <v>2</v>
      </c>
    </row>
    <row r="39" spans="1:7" x14ac:dyDescent="0.2">
      <c r="A39" s="1" t="s">
        <v>72</v>
      </c>
      <c r="B39" s="1">
        <v>117</v>
      </c>
      <c r="C39" s="1">
        <v>21</v>
      </c>
      <c r="D39" s="1">
        <v>58</v>
      </c>
      <c r="E39" s="1">
        <v>2</v>
      </c>
      <c r="F39" s="1">
        <v>26</v>
      </c>
      <c r="G39" s="1">
        <v>10</v>
      </c>
    </row>
    <row r="40" spans="1:7" x14ac:dyDescent="0.2">
      <c r="A40" s="1" t="s">
        <v>73</v>
      </c>
      <c r="B40" s="1">
        <v>23</v>
      </c>
      <c r="C40" s="1">
        <v>2</v>
      </c>
      <c r="D40" s="1">
        <v>6</v>
      </c>
      <c r="E40" s="1">
        <v>1</v>
      </c>
      <c r="F40" s="1">
        <v>8</v>
      </c>
      <c r="G40" s="1">
        <v>6</v>
      </c>
    </row>
    <row r="41" spans="1:7" x14ac:dyDescent="0.2">
      <c r="A41" s="1" t="s">
        <v>74</v>
      </c>
      <c r="B41" s="1">
        <v>15</v>
      </c>
      <c r="C41" s="1">
        <v>3</v>
      </c>
      <c r="D41" s="1">
        <v>9</v>
      </c>
      <c r="E41" s="1">
        <v>1</v>
      </c>
      <c r="F41" s="1">
        <v>1</v>
      </c>
      <c r="G41" s="1">
        <v>1</v>
      </c>
    </row>
    <row r="42" spans="1:7" x14ac:dyDescent="0.2">
      <c r="A42" s="1" t="s">
        <v>75</v>
      </c>
      <c r="B42" s="1">
        <v>10</v>
      </c>
      <c r="C42" s="1">
        <v>0</v>
      </c>
      <c r="D42" s="1">
        <v>4</v>
      </c>
      <c r="E42" s="1">
        <v>1</v>
      </c>
      <c r="F42" s="1">
        <v>3</v>
      </c>
      <c r="G42" s="1">
        <v>2</v>
      </c>
    </row>
    <row r="43" spans="1:7" x14ac:dyDescent="0.2">
      <c r="A43" s="1" t="s">
        <v>76</v>
      </c>
      <c r="B43" s="1">
        <v>4</v>
      </c>
      <c r="C43" s="1">
        <v>0</v>
      </c>
      <c r="D43" s="1">
        <v>3</v>
      </c>
      <c r="E43" s="1">
        <v>0</v>
      </c>
      <c r="F43" s="1">
        <v>1</v>
      </c>
      <c r="G43" s="1">
        <v>0</v>
      </c>
    </row>
    <row r="44" spans="1:7" x14ac:dyDescent="0.2">
      <c r="A44" s="1" t="s">
        <v>77</v>
      </c>
      <c r="B44" s="1">
        <v>8</v>
      </c>
      <c r="C44" s="1">
        <v>0</v>
      </c>
      <c r="D44" s="1">
        <v>4</v>
      </c>
      <c r="E44" s="1">
        <v>0</v>
      </c>
      <c r="F44" s="1">
        <v>3</v>
      </c>
      <c r="G44" s="1">
        <v>1</v>
      </c>
    </row>
    <row r="45" spans="1:7" x14ac:dyDescent="0.2">
      <c r="A45" s="1" t="s">
        <v>78</v>
      </c>
      <c r="B45" s="1">
        <v>23</v>
      </c>
      <c r="C45" s="1">
        <v>5</v>
      </c>
      <c r="D45" s="1">
        <v>4</v>
      </c>
      <c r="E45" s="1">
        <v>0</v>
      </c>
      <c r="F45" s="1">
        <v>6</v>
      </c>
      <c r="G45" s="1">
        <v>8</v>
      </c>
    </row>
    <row r="46" spans="1:7" x14ac:dyDescent="0.2">
      <c r="A46" s="1" t="s">
        <v>79</v>
      </c>
      <c r="B46" s="1">
        <v>7</v>
      </c>
      <c r="C46" s="1">
        <v>3</v>
      </c>
      <c r="D46" s="1">
        <v>3</v>
      </c>
      <c r="E46" s="1">
        <v>0</v>
      </c>
      <c r="F46" s="1">
        <v>1</v>
      </c>
      <c r="G46" s="1">
        <v>0</v>
      </c>
    </row>
    <row r="47" spans="1:7" x14ac:dyDescent="0.2">
      <c r="A47" s="1" t="s">
        <v>80</v>
      </c>
      <c r="B47" s="1">
        <v>96</v>
      </c>
      <c r="C47" s="1">
        <v>3</v>
      </c>
      <c r="D47" s="1">
        <v>57</v>
      </c>
      <c r="E47" s="1">
        <v>4</v>
      </c>
      <c r="F47" s="1">
        <v>5</v>
      </c>
      <c r="G47" s="1">
        <v>27</v>
      </c>
    </row>
    <row r="48" spans="1:7" x14ac:dyDescent="0.2">
      <c r="A48" s="1" t="s">
        <v>81</v>
      </c>
      <c r="B48" s="1">
        <v>59</v>
      </c>
      <c r="C48" s="1">
        <v>2</v>
      </c>
      <c r="D48" s="1">
        <v>16</v>
      </c>
      <c r="E48" s="1">
        <v>3</v>
      </c>
      <c r="F48" s="1">
        <v>7</v>
      </c>
      <c r="G48" s="1">
        <v>31</v>
      </c>
    </row>
    <row r="49" spans="1:7" x14ac:dyDescent="0.2">
      <c r="A49" s="1" t="s">
        <v>14</v>
      </c>
    </row>
    <row r="50" spans="1:7" x14ac:dyDescent="0.2">
      <c r="A50" s="1" t="s">
        <v>0</v>
      </c>
      <c r="B50" s="1">
        <v>73863</v>
      </c>
      <c r="C50" s="1">
        <v>10447</v>
      </c>
      <c r="D50" s="1">
        <v>11592</v>
      </c>
      <c r="E50" s="1">
        <v>6550</v>
      </c>
      <c r="F50" s="1">
        <v>23240</v>
      </c>
      <c r="G50" s="1">
        <v>22034</v>
      </c>
    </row>
    <row r="51" spans="1:7" x14ac:dyDescent="0.2">
      <c r="A51" s="1" t="s">
        <v>61</v>
      </c>
      <c r="B51" s="1">
        <v>13</v>
      </c>
      <c r="C51" s="1">
        <v>0</v>
      </c>
      <c r="D51" s="1">
        <v>9</v>
      </c>
      <c r="E51" s="1">
        <v>0</v>
      </c>
      <c r="F51" s="1">
        <v>0</v>
      </c>
      <c r="G51" s="1">
        <v>4</v>
      </c>
    </row>
    <row r="52" spans="1:7" x14ac:dyDescent="0.2">
      <c r="A52" s="1" t="s">
        <v>62</v>
      </c>
      <c r="B52" s="1">
        <v>15</v>
      </c>
      <c r="C52" s="1">
        <v>0</v>
      </c>
      <c r="D52" s="1">
        <v>3</v>
      </c>
      <c r="E52" s="1">
        <v>4</v>
      </c>
      <c r="F52" s="1">
        <v>4</v>
      </c>
      <c r="G52" s="1">
        <v>4</v>
      </c>
    </row>
    <row r="53" spans="1:7" x14ac:dyDescent="0.2">
      <c r="A53" s="1" t="s">
        <v>63</v>
      </c>
      <c r="B53" s="1">
        <v>139</v>
      </c>
      <c r="C53" s="1">
        <v>18</v>
      </c>
      <c r="D53" s="1">
        <v>32</v>
      </c>
      <c r="E53" s="1">
        <v>62</v>
      </c>
      <c r="F53" s="1">
        <v>14</v>
      </c>
      <c r="G53" s="1">
        <v>13</v>
      </c>
    </row>
    <row r="54" spans="1:7" x14ac:dyDescent="0.2">
      <c r="A54" s="1" t="s">
        <v>64</v>
      </c>
      <c r="B54" s="1">
        <v>131</v>
      </c>
      <c r="C54" s="1">
        <v>7</v>
      </c>
      <c r="D54" s="1">
        <v>64</v>
      </c>
      <c r="E54" s="1">
        <v>10</v>
      </c>
      <c r="F54" s="1">
        <v>14</v>
      </c>
      <c r="G54" s="1">
        <v>36</v>
      </c>
    </row>
    <row r="55" spans="1:7" x14ac:dyDescent="0.2">
      <c r="A55" s="1" t="s">
        <v>65</v>
      </c>
      <c r="B55" s="1">
        <v>73114</v>
      </c>
      <c r="C55" s="1">
        <v>10325</v>
      </c>
      <c r="D55" s="1">
        <v>11275</v>
      </c>
      <c r="E55" s="1">
        <v>6459</v>
      </c>
      <c r="F55" s="1">
        <v>23146</v>
      </c>
      <c r="G55" s="1">
        <v>21909</v>
      </c>
    </row>
    <row r="56" spans="1:7" x14ac:dyDescent="0.2">
      <c r="A56" s="1" t="s">
        <v>66</v>
      </c>
      <c r="B56" s="1">
        <v>100</v>
      </c>
      <c r="C56" s="1">
        <v>56</v>
      </c>
      <c r="D56" s="1">
        <v>35</v>
      </c>
      <c r="E56" s="1">
        <v>1</v>
      </c>
      <c r="F56" s="1">
        <v>1</v>
      </c>
      <c r="G56" s="1">
        <v>7</v>
      </c>
    </row>
    <row r="57" spans="1:7" x14ac:dyDescent="0.2">
      <c r="A57" s="1" t="s">
        <v>67</v>
      </c>
      <c r="B57" s="1">
        <v>10</v>
      </c>
      <c r="C57" s="1">
        <v>0</v>
      </c>
      <c r="D57" s="1">
        <v>7</v>
      </c>
      <c r="E57" s="1">
        <v>0</v>
      </c>
      <c r="F57" s="1">
        <v>1</v>
      </c>
      <c r="G57" s="1">
        <v>2</v>
      </c>
    </row>
    <row r="58" spans="1:7" x14ac:dyDescent="0.2">
      <c r="A58" s="1" t="s">
        <v>68</v>
      </c>
      <c r="B58" s="1">
        <v>4</v>
      </c>
      <c r="C58" s="1">
        <v>0</v>
      </c>
      <c r="D58" s="1">
        <v>1</v>
      </c>
      <c r="E58" s="1">
        <v>2</v>
      </c>
      <c r="F58" s="1">
        <v>1</v>
      </c>
      <c r="G58" s="1">
        <v>0</v>
      </c>
    </row>
    <row r="59" spans="1:7" x14ac:dyDescent="0.2">
      <c r="A59" s="1" t="s">
        <v>69</v>
      </c>
      <c r="B59" s="1">
        <v>8</v>
      </c>
      <c r="C59" s="1">
        <v>0</v>
      </c>
      <c r="D59" s="1">
        <v>7</v>
      </c>
      <c r="E59" s="1">
        <v>0</v>
      </c>
      <c r="F59" s="1">
        <v>0</v>
      </c>
      <c r="G59" s="1">
        <v>1</v>
      </c>
    </row>
    <row r="60" spans="1:7" x14ac:dyDescent="0.2">
      <c r="A60" s="1" t="s">
        <v>70</v>
      </c>
      <c r="B60" s="1">
        <v>9</v>
      </c>
      <c r="C60" s="1">
        <v>3</v>
      </c>
      <c r="D60" s="1">
        <v>6</v>
      </c>
      <c r="E60" s="1">
        <v>0</v>
      </c>
      <c r="F60" s="1">
        <v>0</v>
      </c>
      <c r="G60" s="1">
        <v>0</v>
      </c>
    </row>
    <row r="61" spans="1:7" x14ac:dyDescent="0.2">
      <c r="A61" s="1" t="s">
        <v>71</v>
      </c>
      <c r="B61" s="1">
        <v>34</v>
      </c>
      <c r="C61" s="1">
        <v>4</v>
      </c>
      <c r="D61" s="1">
        <v>27</v>
      </c>
      <c r="E61" s="1">
        <v>0</v>
      </c>
      <c r="F61" s="1">
        <v>0</v>
      </c>
      <c r="G61" s="1">
        <v>3</v>
      </c>
    </row>
    <row r="62" spans="1:7" x14ac:dyDescent="0.2">
      <c r="A62" s="1" t="s">
        <v>72</v>
      </c>
      <c r="B62" s="1">
        <v>99</v>
      </c>
      <c r="C62" s="1">
        <v>21</v>
      </c>
      <c r="D62" s="1">
        <v>43</v>
      </c>
      <c r="E62" s="1">
        <v>0</v>
      </c>
      <c r="F62" s="1">
        <v>23</v>
      </c>
      <c r="G62" s="1">
        <v>12</v>
      </c>
    </row>
    <row r="63" spans="1:7" x14ac:dyDescent="0.2">
      <c r="A63" s="1" t="s">
        <v>73</v>
      </c>
      <c r="B63" s="1">
        <v>20</v>
      </c>
      <c r="C63" s="1">
        <v>2</v>
      </c>
      <c r="D63" s="1">
        <v>8</v>
      </c>
      <c r="E63" s="1">
        <v>1</v>
      </c>
      <c r="F63" s="1">
        <v>4</v>
      </c>
      <c r="G63" s="1">
        <v>5</v>
      </c>
    </row>
    <row r="64" spans="1:7" x14ac:dyDescent="0.2">
      <c r="A64" s="1" t="s">
        <v>74</v>
      </c>
      <c r="B64" s="1">
        <v>10</v>
      </c>
      <c r="C64" s="1">
        <v>0</v>
      </c>
      <c r="D64" s="1">
        <v>5</v>
      </c>
      <c r="E64" s="1">
        <v>0</v>
      </c>
      <c r="F64" s="1">
        <v>3</v>
      </c>
      <c r="G64" s="1">
        <v>2</v>
      </c>
    </row>
    <row r="65" spans="1:7" x14ac:dyDescent="0.2">
      <c r="A65" s="1" t="s">
        <v>75</v>
      </c>
      <c r="B65" s="1">
        <v>1</v>
      </c>
      <c r="C65" s="1">
        <v>0</v>
      </c>
      <c r="D65" s="1">
        <v>1</v>
      </c>
      <c r="E65" s="1">
        <v>0</v>
      </c>
      <c r="F65" s="1">
        <v>0</v>
      </c>
      <c r="G65" s="1">
        <v>0</v>
      </c>
    </row>
    <row r="66" spans="1:7" x14ac:dyDescent="0.2">
      <c r="A66" s="1" t="s">
        <v>76</v>
      </c>
      <c r="B66" s="1">
        <v>6</v>
      </c>
      <c r="C66" s="1">
        <v>0</v>
      </c>
      <c r="D66" s="1">
        <v>6</v>
      </c>
      <c r="E66" s="1">
        <v>0</v>
      </c>
      <c r="F66" s="1">
        <v>0</v>
      </c>
      <c r="G66" s="1">
        <v>0</v>
      </c>
    </row>
    <row r="67" spans="1:7" x14ac:dyDescent="0.2">
      <c r="A67" s="1" t="s">
        <v>77</v>
      </c>
      <c r="B67" s="1">
        <v>9</v>
      </c>
      <c r="C67" s="1">
        <v>0</v>
      </c>
      <c r="D67" s="1">
        <v>2</v>
      </c>
      <c r="E67" s="1">
        <v>0</v>
      </c>
      <c r="F67" s="1">
        <v>7</v>
      </c>
      <c r="G67" s="1">
        <v>0</v>
      </c>
    </row>
    <row r="68" spans="1:7" x14ac:dyDescent="0.2">
      <c r="A68" s="1" t="s">
        <v>78</v>
      </c>
      <c r="B68" s="1">
        <v>29</v>
      </c>
      <c r="C68" s="1">
        <v>4</v>
      </c>
      <c r="D68" s="1">
        <v>4</v>
      </c>
      <c r="E68" s="1">
        <v>1</v>
      </c>
      <c r="F68" s="1">
        <v>13</v>
      </c>
      <c r="G68" s="1">
        <v>7</v>
      </c>
    </row>
    <row r="69" spans="1:7" x14ac:dyDescent="0.2">
      <c r="A69" s="1" t="s">
        <v>79</v>
      </c>
      <c r="B69" s="1">
        <v>6</v>
      </c>
      <c r="C69" s="1">
        <v>4</v>
      </c>
      <c r="D69" s="1">
        <v>0</v>
      </c>
      <c r="E69" s="1">
        <v>0</v>
      </c>
      <c r="F69" s="1">
        <v>2</v>
      </c>
      <c r="G69" s="1">
        <v>0</v>
      </c>
    </row>
    <row r="70" spans="1:7" x14ac:dyDescent="0.2">
      <c r="A70" s="1" t="s">
        <v>80</v>
      </c>
      <c r="B70" s="1">
        <v>70</v>
      </c>
      <c r="C70" s="1">
        <v>1</v>
      </c>
      <c r="D70" s="1">
        <v>41</v>
      </c>
      <c r="E70" s="1">
        <v>4</v>
      </c>
      <c r="F70" s="1">
        <v>4</v>
      </c>
      <c r="G70" s="1">
        <v>20</v>
      </c>
    </row>
    <row r="71" spans="1:7" x14ac:dyDescent="0.2">
      <c r="A71" s="1" t="s">
        <v>81</v>
      </c>
      <c r="B71" s="1">
        <v>36</v>
      </c>
      <c r="C71" s="1">
        <v>2</v>
      </c>
      <c r="D71" s="1">
        <v>16</v>
      </c>
      <c r="E71" s="1">
        <v>6</v>
      </c>
      <c r="F71" s="1">
        <v>3</v>
      </c>
      <c r="G71" s="1">
        <v>9</v>
      </c>
    </row>
    <row r="72" spans="1:7" x14ac:dyDescent="0.2">
      <c r="A72" s="1" t="s">
        <v>31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0CF1-C255-4D31-9858-0F1804D55B5E}">
  <dimension ref="A1:G111"/>
  <sheetViews>
    <sheetView view="pageBreakPreview" zoomScale="125" zoomScaleNormal="100" zoomScaleSheetLayoutView="125" workbookViewId="0">
      <selection activeCell="A2" sqref="A2:G2"/>
    </sheetView>
  </sheetViews>
  <sheetFormatPr defaultRowHeight="10.199999999999999" x14ac:dyDescent="0.2"/>
  <cols>
    <col min="1" max="1" width="17.88671875" style="1" customWidth="1"/>
    <col min="2" max="7" width="11.88671875" style="1" customWidth="1"/>
    <col min="8" max="16384" width="8.88671875" style="1"/>
  </cols>
  <sheetData>
    <row r="1" spans="1:7" x14ac:dyDescent="0.2">
      <c r="A1" s="1" t="s">
        <v>144</v>
      </c>
    </row>
    <row r="2" spans="1:7" s="2" customFormat="1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1:7" x14ac:dyDescent="0.2">
      <c r="A3" s="1" t="s">
        <v>6</v>
      </c>
    </row>
    <row r="4" spans="1:7" x14ac:dyDescent="0.2">
      <c r="A4" s="1" t="s">
        <v>0</v>
      </c>
      <c r="B4" s="1">
        <v>158780</v>
      </c>
      <c r="C4" s="1">
        <v>21020</v>
      </c>
      <c r="D4" s="1">
        <v>26899</v>
      </c>
      <c r="E4" s="1">
        <v>14149</v>
      </c>
      <c r="F4" s="1">
        <v>49279</v>
      </c>
      <c r="G4" s="1">
        <v>47433</v>
      </c>
    </row>
    <row r="5" spans="1:7" x14ac:dyDescent="0.2">
      <c r="A5" s="1" t="s">
        <v>61</v>
      </c>
      <c r="B5" s="1">
        <v>162</v>
      </c>
      <c r="C5" s="1">
        <v>11</v>
      </c>
      <c r="D5" s="1">
        <v>48</v>
      </c>
      <c r="E5" s="1">
        <v>13</v>
      </c>
      <c r="F5" s="1">
        <v>45</v>
      </c>
      <c r="G5" s="1">
        <v>45</v>
      </c>
    </row>
    <row r="6" spans="1:7" x14ac:dyDescent="0.2">
      <c r="A6" s="1" t="s">
        <v>62</v>
      </c>
      <c r="B6" s="1">
        <v>162</v>
      </c>
      <c r="C6" s="1">
        <v>14</v>
      </c>
      <c r="D6" s="1">
        <v>109</v>
      </c>
      <c r="E6" s="1">
        <v>11</v>
      </c>
      <c r="F6" s="1">
        <v>14</v>
      </c>
      <c r="G6" s="1">
        <v>14</v>
      </c>
    </row>
    <row r="7" spans="1:7" x14ac:dyDescent="0.2">
      <c r="A7" s="1" t="s">
        <v>63</v>
      </c>
      <c r="B7" s="1">
        <v>889</v>
      </c>
      <c r="C7" s="1">
        <v>133</v>
      </c>
      <c r="D7" s="1">
        <v>361</v>
      </c>
      <c r="E7" s="1">
        <v>242</v>
      </c>
      <c r="F7" s="1">
        <v>88</v>
      </c>
      <c r="G7" s="1">
        <v>65</v>
      </c>
    </row>
    <row r="8" spans="1:7" x14ac:dyDescent="0.2">
      <c r="A8" s="1" t="s">
        <v>64</v>
      </c>
      <c r="B8" s="1">
        <v>780</v>
      </c>
      <c r="C8" s="1">
        <v>91</v>
      </c>
      <c r="D8" s="1">
        <v>416</v>
      </c>
      <c r="E8" s="1">
        <v>63</v>
      </c>
      <c r="F8" s="1">
        <v>76</v>
      </c>
      <c r="G8" s="1">
        <v>134</v>
      </c>
    </row>
    <row r="9" spans="1:7" x14ac:dyDescent="0.2">
      <c r="A9" s="1" t="s">
        <v>65</v>
      </c>
      <c r="B9" s="1">
        <v>153900</v>
      </c>
      <c r="C9" s="1">
        <v>20197</v>
      </c>
      <c r="D9" s="1">
        <v>24577</v>
      </c>
      <c r="E9" s="1">
        <v>13708</v>
      </c>
      <c r="F9" s="1">
        <v>48667</v>
      </c>
      <c r="G9" s="1">
        <v>46751</v>
      </c>
    </row>
    <row r="10" spans="1:7" x14ac:dyDescent="0.2">
      <c r="A10" s="1" t="s">
        <v>66</v>
      </c>
      <c r="B10" s="1">
        <v>562</v>
      </c>
      <c r="C10" s="1">
        <v>231</v>
      </c>
      <c r="D10" s="1">
        <v>271</v>
      </c>
      <c r="E10" s="1">
        <v>12</v>
      </c>
      <c r="F10" s="1">
        <v>30</v>
      </c>
      <c r="G10" s="1">
        <v>18</v>
      </c>
    </row>
    <row r="11" spans="1:7" x14ac:dyDescent="0.2">
      <c r="A11" s="1" t="s">
        <v>67</v>
      </c>
      <c r="B11" s="1">
        <v>63</v>
      </c>
      <c r="C11" s="1">
        <v>1</v>
      </c>
      <c r="D11" s="1">
        <v>41</v>
      </c>
      <c r="E11" s="1">
        <v>1</v>
      </c>
      <c r="F11" s="1">
        <v>8</v>
      </c>
      <c r="G11" s="1">
        <v>12</v>
      </c>
    </row>
    <row r="12" spans="1:7" x14ac:dyDescent="0.2">
      <c r="A12" s="1" t="s">
        <v>68</v>
      </c>
      <c r="B12" s="1">
        <v>41</v>
      </c>
      <c r="C12" s="1">
        <v>3</v>
      </c>
      <c r="D12" s="1">
        <v>10</v>
      </c>
      <c r="E12" s="1">
        <v>8</v>
      </c>
      <c r="F12" s="1">
        <v>10</v>
      </c>
      <c r="G12" s="1">
        <v>10</v>
      </c>
    </row>
    <row r="13" spans="1:7" x14ac:dyDescent="0.2">
      <c r="A13" s="1" t="s">
        <v>69</v>
      </c>
      <c r="B13" s="1">
        <v>114</v>
      </c>
      <c r="C13" s="1">
        <v>24</v>
      </c>
      <c r="D13" s="1">
        <v>60</v>
      </c>
      <c r="E13" s="1">
        <v>5</v>
      </c>
      <c r="F13" s="1">
        <v>18</v>
      </c>
      <c r="G13" s="1">
        <v>7</v>
      </c>
    </row>
    <row r="14" spans="1:7" x14ac:dyDescent="0.2">
      <c r="A14" s="1" t="s">
        <v>70</v>
      </c>
      <c r="B14" s="1">
        <v>51</v>
      </c>
      <c r="C14" s="1">
        <v>14</v>
      </c>
      <c r="D14" s="1">
        <v>24</v>
      </c>
      <c r="E14" s="1">
        <v>3</v>
      </c>
      <c r="F14" s="1">
        <v>2</v>
      </c>
      <c r="G14" s="1">
        <v>8</v>
      </c>
    </row>
    <row r="15" spans="1:7" x14ac:dyDescent="0.2">
      <c r="A15" s="1" t="s">
        <v>71</v>
      </c>
      <c r="B15" s="1">
        <v>158</v>
      </c>
      <c r="C15" s="1">
        <v>25</v>
      </c>
      <c r="D15" s="1">
        <v>100</v>
      </c>
      <c r="E15" s="1">
        <v>5</v>
      </c>
      <c r="F15" s="1">
        <v>12</v>
      </c>
      <c r="G15" s="1">
        <v>16</v>
      </c>
    </row>
    <row r="16" spans="1:7" x14ac:dyDescent="0.2">
      <c r="A16" s="1" t="s">
        <v>72</v>
      </c>
      <c r="B16" s="1">
        <v>464</v>
      </c>
      <c r="C16" s="1">
        <v>111</v>
      </c>
      <c r="D16" s="1">
        <v>227</v>
      </c>
      <c r="E16" s="1">
        <v>13</v>
      </c>
      <c r="F16" s="1">
        <v>64</v>
      </c>
      <c r="G16" s="1">
        <v>49</v>
      </c>
    </row>
    <row r="17" spans="1:7" x14ac:dyDescent="0.2">
      <c r="A17" s="1" t="s">
        <v>73</v>
      </c>
      <c r="B17" s="1">
        <v>195</v>
      </c>
      <c r="C17" s="1">
        <v>36</v>
      </c>
      <c r="D17" s="1">
        <v>94</v>
      </c>
      <c r="E17" s="1">
        <v>4</v>
      </c>
      <c r="F17" s="1">
        <v>35</v>
      </c>
      <c r="G17" s="1">
        <v>26</v>
      </c>
    </row>
    <row r="18" spans="1:7" x14ac:dyDescent="0.2">
      <c r="A18" s="1" t="s">
        <v>74</v>
      </c>
      <c r="B18" s="1">
        <v>136</v>
      </c>
      <c r="C18" s="1">
        <v>4</v>
      </c>
      <c r="D18" s="1">
        <v>85</v>
      </c>
      <c r="E18" s="1">
        <v>9</v>
      </c>
      <c r="F18" s="1">
        <v>8</v>
      </c>
      <c r="G18" s="1">
        <v>30</v>
      </c>
    </row>
    <row r="19" spans="1:7" x14ac:dyDescent="0.2">
      <c r="A19" s="1" t="s">
        <v>75</v>
      </c>
      <c r="B19" s="1">
        <v>140</v>
      </c>
      <c r="C19" s="1">
        <v>4</v>
      </c>
      <c r="D19" s="1">
        <v>23</v>
      </c>
      <c r="E19" s="1">
        <v>7</v>
      </c>
      <c r="F19" s="1">
        <v>90</v>
      </c>
      <c r="G19" s="1">
        <v>16</v>
      </c>
    </row>
    <row r="20" spans="1:7" x14ac:dyDescent="0.2">
      <c r="A20" s="1" t="s">
        <v>76</v>
      </c>
      <c r="B20" s="1">
        <v>73</v>
      </c>
      <c r="C20" s="1">
        <v>2</v>
      </c>
      <c r="D20" s="1">
        <v>48</v>
      </c>
      <c r="E20" s="1">
        <v>8</v>
      </c>
      <c r="F20" s="1">
        <v>6</v>
      </c>
      <c r="G20" s="1">
        <v>9</v>
      </c>
    </row>
    <row r="21" spans="1:7" x14ac:dyDescent="0.2">
      <c r="A21" s="1" t="s">
        <v>77</v>
      </c>
      <c r="B21" s="1">
        <v>57</v>
      </c>
      <c r="C21" s="1">
        <v>8</v>
      </c>
      <c r="D21" s="1">
        <v>24</v>
      </c>
      <c r="E21" s="1">
        <v>1</v>
      </c>
      <c r="F21" s="1">
        <v>11</v>
      </c>
      <c r="G21" s="1">
        <v>13</v>
      </c>
    </row>
    <row r="22" spans="1:7" x14ac:dyDescent="0.2">
      <c r="A22" s="1" t="s">
        <v>78</v>
      </c>
      <c r="B22" s="1">
        <v>254</v>
      </c>
      <c r="C22" s="1">
        <v>54</v>
      </c>
      <c r="D22" s="1">
        <v>117</v>
      </c>
      <c r="E22" s="1">
        <v>13</v>
      </c>
      <c r="F22" s="1">
        <v>35</v>
      </c>
      <c r="G22" s="1">
        <v>35</v>
      </c>
    </row>
    <row r="23" spans="1:7" x14ac:dyDescent="0.2">
      <c r="A23" s="1" t="s">
        <v>79</v>
      </c>
      <c r="B23" s="1">
        <v>91</v>
      </c>
      <c r="C23" s="1">
        <v>16</v>
      </c>
      <c r="D23" s="1">
        <v>55</v>
      </c>
      <c r="E23" s="1">
        <v>0</v>
      </c>
      <c r="F23" s="1">
        <v>10</v>
      </c>
      <c r="G23" s="1">
        <v>10</v>
      </c>
    </row>
    <row r="24" spans="1:7" x14ac:dyDescent="0.2">
      <c r="A24" s="1" t="s">
        <v>80</v>
      </c>
      <c r="B24" s="1">
        <v>161</v>
      </c>
      <c r="C24" s="1">
        <v>15</v>
      </c>
      <c r="D24" s="1">
        <v>82</v>
      </c>
      <c r="E24" s="1">
        <v>8</v>
      </c>
      <c r="F24" s="1">
        <v>18</v>
      </c>
      <c r="G24" s="1">
        <v>38</v>
      </c>
    </row>
    <row r="25" spans="1:7" x14ac:dyDescent="0.2">
      <c r="A25" s="1" t="s">
        <v>81</v>
      </c>
      <c r="B25" s="1">
        <v>327</v>
      </c>
      <c r="C25" s="1">
        <v>26</v>
      </c>
      <c r="D25" s="1">
        <v>127</v>
      </c>
      <c r="E25" s="1">
        <v>15</v>
      </c>
      <c r="F25" s="1">
        <v>32</v>
      </c>
      <c r="G25" s="1">
        <v>127</v>
      </c>
    </row>
    <row r="26" spans="1:7" x14ac:dyDescent="0.2">
      <c r="A26" s="1" t="s">
        <v>48</v>
      </c>
      <c r="B26" s="1">
        <v>153</v>
      </c>
      <c r="C26" s="1">
        <v>9</v>
      </c>
      <c r="D26" s="1">
        <v>48</v>
      </c>
      <c r="E26" s="1">
        <v>8</v>
      </c>
      <c r="F26" s="1">
        <v>8</v>
      </c>
      <c r="G26" s="1">
        <v>80</v>
      </c>
    </row>
    <row r="27" spans="1:7" x14ac:dyDescent="0.2">
      <c r="A27" s="1" t="s">
        <v>49</v>
      </c>
      <c r="B27" s="1">
        <v>18</v>
      </c>
      <c r="C27" s="1">
        <v>0</v>
      </c>
      <c r="D27" s="1">
        <v>7</v>
      </c>
      <c r="E27" s="1">
        <v>2</v>
      </c>
      <c r="F27" s="1">
        <v>0</v>
      </c>
      <c r="G27" s="1">
        <v>9</v>
      </c>
    </row>
    <row r="28" spans="1:7" x14ac:dyDescent="0.2">
      <c r="A28" s="1" t="s">
        <v>50</v>
      </c>
      <c r="B28" s="1">
        <v>3</v>
      </c>
      <c r="C28" s="1">
        <v>0</v>
      </c>
      <c r="D28" s="1">
        <v>3</v>
      </c>
      <c r="E28" s="1">
        <v>0</v>
      </c>
      <c r="F28" s="1">
        <v>0</v>
      </c>
      <c r="G28" s="1">
        <v>0</v>
      </c>
    </row>
    <row r="29" spans="1:7" x14ac:dyDescent="0.2">
      <c r="A29" s="1" t="s">
        <v>51</v>
      </c>
      <c r="B29" s="1">
        <v>5</v>
      </c>
      <c r="C29" s="1">
        <v>1</v>
      </c>
      <c r="D29" s="1">
        <v>4</v>
      </c>
      <c r="E29" s="1">
        <v>0</v>
      </c>
      <c r="F29" s="1">
        <v>0</v>
      </c>
      <c r="G29" s="1">
        <v>0</v>
      </c>
    </row>
    <row r="30" spans="1:7" x14ac:dyDescent="0.2">
      <c r="A30" s="1" t="s">
        <v>52</v>
      </c>
      <c r="B30" s="1">
        <v>6</v>
      </c>
      <c r="C30" s="1">
        <v>2</v>
      </c>
      <c r="D30" s="1">
        <v>1</v>
      </c>
      <c r="E30" s="1">
        <v>0</v>
      </c>
      <c r="F30" s="1">
        <v>2</v>
      </c>
      <c r="G30" s="1">
        <v>1</v>
      </c>
    </row>
    <row r="31" spans="1:7" x14ac:dyDescent="0.2">
      <c r="A31" s="1" t="s">
        <v>53</v>
      </c>
      <c r="B31" s="1">
        <v>3</v>
      </c>
      <c r="C31" s="1">
        <v>0</v>
      </c>
      <c r="D31" s="1">
        <v>3</v>
      </c>
      <c r="E31" s="1">
        <v>0</v>
      </c>
      <c r="F31" s="1">
        <v>0</v>
      </c>
      <c r="G31" s="1">
        <v>0</v>
      </c>
    </row>
    <row r="32" spans="1:7" x14ac:dyDescent="0.2">
      <c r="A32" s="1" t="s">
        <v>54</v>
      </c>
      <c r="B32" s="1">
        <v>3</v>
      </c>
      <c r="C32" s="1">
        <v>0</v>
      </c>
      <c r="D32" s="1">
        <v>3</v>
      </c>
      <c r="E32" s="1">
        <v>0</v>
      </c>
      <c r="F32" s="1">
        <v>0</v>
      </c>
      <c r="G32" s="1">
        <v>0</v>
      </c>
    </row>
    <row r="33" spans="1:7" x14ac:dyDescent="0.2">
      <c r="A33" s="1" t="s">
        <v>55</v>
      </c>
      <c r="B33" s="1">
        <v>6</v>
      </c>
      <c r="C33" s="1">
        <v>0</v>
      </c>
      <c r="D33" s="1">
        <v>3</v>
      </c>
      <c r="E33" s="1">
        <v>0</v>
      </c>
      <c r="F33" s="1">
        <v>3</v>
      </c>
      <c r="G33" s="1">
        <v>0</v>
      </c>
    </row>
    <row r="34" spans="1:7" x14ac:dyDescent="0.2">
      <c r="A34" s="1" t="s">
        <v>56</v>
      </c>
      <c r="B34" s="1">
        <v>7</v>
      </c>
      <c r="C34" s="1">
        <v>0</v>
      </c>
      <c r="D34" s="1">
        <v>4</v>
      </c>
      <c r="E34" s="1">
        <v>1</v>
      </c>
      <c r="F34" s="1">
        <v>1</v>
      </c>
      <c r="G34" s="1">
        <v>1</v>
      </c>
    </row>
    <row r="35" spans="1:7" x14ac:dyDescent="0.2">
      <c r="A35" s="1" t="s">
        <v>57</v>
      </c>
      <c r="B35" s="1">
        <v>1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</row>
    <row r="36" spans="1:7" x14ac:dyDescent="0.2">
      <c r="A36" s="1" t="s">
        <v>58</v>
      </c>
      <c r="B36" s="1">
        <v>1</v>
      </c>
      <c r="C36" s="1">
        <v>0</v>
      </c>
      <c r="D36" s="1">
        <v>1</v>
      </c>
      <c r="E36" s="1">
        <v>0</v>
      </c>
      <c r="F36" s="1">
        <v>0</v>
      </c>
      <c r="G36" s="1">
        <v>0</v>
      </c>
    </row>
    <row r="37" spans="1:7" x14ac:dyDescent="0.2">
      <c r="A37" s="1" t="s">
        <v>59</v>
      </c>
      <c r="B37" s="1">
        <v>36</v>
      </c>
      <c r="C37" s="1">
        <v>3</v>
      </c>
      <c r="D37" s="1">
        <v>22</v>
      </c>
      <c r="E37" s="1">
        <v>0</v>
      </c>
      <c r="F37" s="1">
        <v>2</v>
      </c>
      <c r="G37" s="1">
        <v>9</v>
      </c>
    </row>
    <row r="38" spans="1:7" x14ac:dyDescent="0.2">
      <c r="A38" s="1" t="s">
        <v>60</v>
      </c>
      <c r="B38" s="1">
        <v>67</v>
      </c>
      <c r="C38" s="1">
        <v>10</v>
      </c>
      <c r="D38" s="1">
        <v>12</v>
      </c>
      <c r="E38" s="1">
        <v>4</v>
      </c>
      <c r="F38" s="1">
        <v>16</v>
      </c>
      <c r="G38" s="1">
        <v>25</v>
      </c>
    </row>
    <row r="39" spans="1:7" x14ac:dyDescent="0.2">
      <c r="A39" s="1" t="s">
        <v>13</v>
      </c>
    </row>
    <row r="40" spans="1:7" x14ac:dyDescent="0.2">
      <c r="A40" s="1" t="s">
        <v>0</v>
      </c>
      <c r="B40" s="1">
        <v>82510</v>
      </c>
      <c r="C40" s="1">
        <v>10285</v>
      </c>
      <c r="D40" s="1">
        <v>14955</v>
      </c>
      <c r="E40" s="1">
        <v>7409</v>
      </c>
      <c r="F40" s="1">
        <v>25222</v>
      </c>
      <c r="G40" s="1">
        <v>24639</v>
      </c>
    </row>
    <row r="41" spans="1:7" x14ac:dyDescent="0.2">
      <c r="A41" s="1" t="s">
        <v>61</v>
      </c>
      <c r="B41" s="1">
        <v>84</v>
      </c>
      <c r="C41" s="1">
        <v>4</v>
      </c>
      <c r="D41" s="1">
        <v>31</v>
      </c>
      <c r="E41" s="1">
        <v>5</v>
      </c>
      <c r="F41" s="1">
        <v>26</v>
      </c>
      <c r="G41" s="1">
        <v>18</v>
      </c>
    </row>
    <row r="42" spans="1:7" x14ac:dyDescent="0.2">
      <c r="A42" s="1" t="s">
        <v>62</v>
      </c>
      <c r="B42" s="1">
        <v>100</v>
      </c>
      <c r="C42" s="1">
        <v>10</v>
      </c>
      <c r="D42" s="1">
        <v>65</v>
      </c>
      <c r="E42" s="1">
        <v>9</v>
      </c>
      <c r="F42" s="1">
        <v>6</v>
      </c>
      <c r="G42" s="1">
        <v>10</v>
      </c>
    </row>
    <row r="43" spans="1:7" x14ac:dyDescent="0.2">
      <c r="A43" s="1" t="s">
        <v>63</v>
      </c>
      <c r="B43" s="1">
        <v>499</v>
      </c>
      <c r="C43" s="1">
        <v>69</v>
      </c>
      <c r="D43" s="1">
        <v>227</v>
      </c>
      <c r="E43" s="1">
        <v>127</v>
      </c>
      <c r="F43" s="1">
        <v>43</v>
      </c>
      <c r="G43" s="1">
        <v>33</v>
      </c>
    </row>
    <row r="44" spans="1:7" x14ac:dyDescent="0.2">
      <c r="A44" s="1" t="s">
        <v>64</v>
      </c>
      <c r="B44" s="1">
        <v>404</v>
      </c>
      <c r="C44" s="1">
        <v>34</v>
      </c>
      <c r="D44" s="1">
        <v>230</v>
      </c>
      <c r="E44" s="1">
        <v>30</v>
      </c>
      <c r="F44" s="1">
        <v>39</v>
      </c>
      <c r="G44" s="1">
        <v>71</v>
      </c>
    </row>
    <row r="45" spans="1:7" x14ac:dyDescent="0.2">
      <c r="A45" s="1" t="s">
        <v>65</v>
      </c>
      <c r="B45" s="1">
        <v>79809</v>
      </c>
      <c r="C45" s="1">
        <v>9923</v>
      </c>
      <c r="D45" s="1">
        <v>13573</v>
      </c>
      <c r="E45" s="1">
        <v>7179</v>
      </c>
      <c r="F45" s="1">
        <v>24901</v>
      </c>
      <c r="G45" s="1">
        <v>24233</v>
      </c>
    </row>
    <row r="46" spans="1:7" x14ac:dyDescent="0.2">
      <c r="A46" s="1" t="s">
        <v>66</v>
      </c>
      <c r="B46" s="1">
        <v>271</v>
      </c>
      <c r="C46" s="1">
        <v>78</v>
      </c>
      <c r="D46" s="1">
        <v>160</v>
      </c>
      <c r="E46" s="1">
        <v>10</v>
      </c>
      <c r="F46" s="1">
        <v>15</v>
      </c>
      <c r="G46" s="1">
        <v>8</v>
      </c>
    </row>
    <row r="47" spans="1:7" x14ac:dyDescent="0.2">
      <c r="A47" s="1" t="s">
        <v>67</v>
      </c>
      <c r="B47" s="1">
        <v>42</v>
      </c>
      <c r="C47" s="1">
        <v>1</v>
      </c>
      <c r="D47" s="1">
        <v>32</v>
      </c>
      <c r="E47" s="1">
        <v>1</v>
      </c>
      <c r="F47" s="1">
        <v>2</v>
      </c>
      <c r="G47" s="1">
        <v>6</v>
      </c>
    </row>
    <row r="48" spans="1:7" x14ac:dyDescent="0.2">
      <c r="A48" s="1" t="s">
        <v>68</v>
      </c>
      <c r="B48" s="1">
        <v>23</v>
      </c>
      <c r="C48" s="1">
        <v>2</v>
      </c>
      <c r="D48" s="1">
        <v>8</v>
      </c>
      <c r="E48" s="1">
        <v>4</v>
      </c>
      <c r="F48" s="1">
        <v>7</v>
      </c>
      <c r="G48" s="1">
        <v>2</v>
      </c>
    </row>
    <row r="49" spans="1:7" x14ac:dyDescent="0.2">
      <c r="A49" s="1" t="s">
        <v>69</v>
      </c>
      <c r="B49" s="1">
        <v>61</v>
      </c>
      <c r="C49" s="1">
        <v>14</v>
      </c>
      <c r="D49" s="1">
        <v>31</v>
      </c>
      <c r="E49" s="1">
        <v>3</v>
      </c>
      <c r="F49" s="1">
        <v>8</v>
      </c>
      <c r="G49" s="1">
        <v>5</v>
      </c>
    </row>
    <row r="50" spans="1:7" x14ac:dyDescent="0.2">
      <c r="A50" s="1" t="s">
        <v>70</v>
      </c>
      <c r="B50" s="1">
        <v>24</v>
      </c>
      <c r="C50" s="1">
        <v>3</v>
      </c>
      <c r="D50" s="1">
        <v>13</v>
      </c>
      <c r="E50" s="1">
        <v>2</v>
      </c>
      <c r="F50" s="1">
        <v>1</v>
      </c>
      <c r="G50" s="1">
        <v>5</v>
      </c>
    </row>
    <row r="51" spans="1:7" x14ac:dyDescent="0.2">
      <c r="A51" s="1" t="s">
        <v>71</v>
      </c>
      <c r="B51" s="1">
        <v>92</v>
      </c>
      <c r="C51" s="1">
        <v>12</v>
      </c>
      <c r="D51" s="1">
        <v>63</v>
      </c>
      <c r="E51" s="1">
        <v>4</v>
      </c>
      <c r="F51" s="1">
        <v>7</v>
      </c>
      <c r="G51" s="1">
        <v>6</v>
      </c>
    </row>
    <row r="52" spans="1:7" x14ac:dyDescent="0.2">
      <c r="A52" s="1" t="s">
        <v>72</v>
      </c>
      <c r="B52" s="1">
        <v>258</v>
      </c>
      <c r="C52" s="1">
        <v>53</v>
      </c>
      <c r="D52" s="1">
        <v>141</v>
      </c>
      <c r="E52" s="1">
        <v>3</v>
      </c>
      <c r="F52" s="1">
        <v>37</v>
      </c>
      <c r="G52" s="1">
        <v>24</v>
      </c>
    </row>
    <row r="53" spans="1:7" x14ac:dyDescent="0.2">
      <c r="A53" s="1" t="s">
        <v>73</v>
      </c>
      <c r="B53" s="1">
        <v>115</v>
      </c>
      <c r="C53" s="1">
        <v>15</v>
      </c>
      <c r="D53" s="1">
        <v>55</v>
      </c>
      <c r="E53" s="1">
        <v>2</v>
      </c>
      <c r="F53" s="1">
        <v>23</v>
      </c>
      <c r="G53" s="1">
        <v>20</v>
      </c>
    </row>
    <row r="54" spans="1:7" x14ac:dyDescent="0.2">
      <c r="A54" s="1" t="s">
        <v>74</v>
      </c>
      <c r="B54" s="1">
        <v>93</v>
      </c>
      <c r="C54" s="1">
        <v>2</v>
      </c>
      <c r="D54" s="1">
        <v>56</v>
      </c>
      <c r="E54" s="1">
        <v>5</v>
      </c>
      <c r="F54" s="1">
        <v>7</v>
      </c>
      <c r="G54" s="1">
        <v>23</v>
      </c>
    </row>
    <row r="55" spans="1:7" x14ac:dyDescent="0.2">
      <c r="A55" s="1" t="s">
        <v>75</v>
      </c>
      <c r="B55" s="1">
        <v>84</v>
      </c>
      <c r="C55" s="1">
        <v>3</v>
      </c>
      <c r="D55" s="1">
        <v>16</v>
      </c>
      <c r="E55" s="1">
        <v>2</v>
      </c>
      <c r="F55" s="1">
        <v>54</v>
      </c>
      <c r="G55" s="1">
        <v>9</v>
      </c>
    </row>
    <row r="56" spans="1:7" x14ac:dyDescent="0.2">
      <c r="A56" s="1" t="s">
        <v>76</v>
      </c>
      <c r="B56" s="1">
        <v>38</v>
      </c>
      <c r="C56" s="1">
        <v>0</v>
      </c>
      <c r="D56" s="1">
        <v>27</v>
      </c>
      <c r="E56" s="1">
        <v>4</v>
      </c>
      <c r="F56" s="1">
        <v>3</v>
      </c>
      <c r="G56" s="1">
        <v>4</v>
      </c>
    </row>
    <row r="57" spans="1:7" x14ac:dyDescent="0.2">
      <c r="A57" s="1" t="s">
        <v>77</v>
      </c>
      <c r="B57" s="1">
        <v>30</v>
      </c>
      <c r="C57" s="1">
        <v>4</v>
      </c>
      <c r="D57" s="1">
        <v>15</v>
      </c>
      <c r="E57" s="1">
        <v>1</v>
      </c>
      <c r="F57" s="1">
        <v>3</v>
      </c>
      <c r="G57" s="1">
        <v>7</v>
      </c>
    </row>
    <row r="58" spans="1:7" x14ac:dyDescent="0.2">
      <c r="A58" s="1" t="s">
        <v>78</v>
      </c>
      <c r="B58" s="1">
        <v>138</v>
      </c>
      <c r="C58" s="1">
        <v>28</v>
      </c>
      <c r="D58" s="1">
        <v>71</v>
      </c>
      <c r="E58" s="1">
        <v>4</v>
      </c>
      <c r="F58" s="1">
        <v>13</v>
      </c>
      <c r="G58" s="1">
        <v>22</v>
      </c>
    </row>
    <row r="59" spans="1:7" x14ac:dyDescent="0.2">
      <c r="A59" s="1" t="s">
        <v>79</v>
      </c>
      <c r="B59" s="1">
        <v>45</v>
      </c>
      <c r="C59" s="1">
        <v>4</v>
      </c>
      <c r="D59" s="1">
        <v>30</v>
      </c>
      <c r="E59" s="1">
        <v>0</v>
      </c>
      <c r="F59" s="1">
        <v>3</v>
      </c>
      <c r="G59" s="1">
        <v>8</v>
      </c>
    </row>
    <row r="60" spans="1:7" x14ac:dyDescent="0.2">
      <c r="A60" s="1" t="s">
        <v>80</v>
      </c>
      <c r="B60" s="1">
        <v>79</v>
      </c>
      <c r="C60" s="1">
        <v>10</v>
      </c>
      <c r="D60" s="1">
        <v>38</v>
      </c>
      <c r="E60" s="1">
        <v>5</v>
      </c>
      <c r="F60" s="1">
        <v>5</v>
      </c>
      <c r="G60" s="1">
        <v>21</v>
      </c>
    </row>
    <row r="61" spans="1:7" x14ac:dyDescent="0.2">
      <c r="A61" s="1" t="s">
        <v>81</v>
      </c>
      <c r="B61" s="1">
        <v>221</v>
      </c>
      <c r="C61" s="1">
        <v>16</v>
      </c>
      <c r="D61" s="1">
        <v>73</v>
      </c>
      <c r="E61" s="1">
        <v>9</v>
      </c>
      <c r="F61" s="1">
        <v>19</v>
      </c>
      <c r="G61" s="1">
        <v>104</v>
      </c>
    </row>
    <row r="62" spans="1:7" x14ac:dyDescent="0.2">
      <c r="A62" s="1" t="s">
        <v>48</v>
      </c>
      <c r="B62" s="1">
        <v>112</v>
      </c>
      <c r="C62" s="1">
        <v>5</v>
      </c>
      <c r="D62" s="1">
        <v>30</v>
      </c>
      <c r="E62" s="1">
        <v>6</v>
      </c>
      <c r="F62" s="1">
        <v>4</v>
      </c>
      <c r="G62" s="1">
        <v>67</v>
      </c>
    </row>
    <row r="63" spans="1:7" x14ac:dyDescent="0.2">
      <c r="A63" s="1" t="s">
        <v>49</v>
      </c>
      <c r="B63" s="1">
        <v>12</v>
      </c>
      <c r="C63" s="1">
        <v>0</v>
      </c>
      <c r="D63" s="1">
        <v>4</v>
      </c>
      <c r="E63" s="1">
        <v>0</v>
      </c>
      <c r="F63" s="1">
        <v>0</v>
      </c>
      <c r="G63" s="1">
        <v>8</v>
      </c>
    </row>
    <row r="64" spans="1:7" x14ac:dyDescent="0.2">
      <c r="A64" s="1" t="s">
        <v>50</v>
      </c>
      <c r="B64" s="1">
        <v>1</v>
      </c>
      <c r="C64" s="1">
        <v>0</v>
      </c>
      <c r="D64" s="1">
        <v>1</v>
      </c>
      <c r="E64" s="1">
        <v>0</v>
      </c>
      <c r="F64" s="1">
        <v>0</v>
      </c>
      <c r="G64" s="1">
        <v>0</v>
      </c>
    </row>
    <row r="65" spans="1:7" x14ac:dyDescent="0.2">
      <c r="A65" s="1" t="s">
        <v>51</v>
      </c>
      <c r="B65" s="1">
        <v>4</v>
      </c>
      <c r="C65" s="1">
        <v>1</v>
      </c>
      <c r="D65" s="1">
        <v>3</v>
      </c>
      <c r="E65" s="1">
        <v>0</v>
      </c>
      <c r="F65" s="1">
        <v>0</v>
      </c>
      <c r="G65" s="1">
        <v>0</v>
      </c>
    </row>
    <row r="66" spans="1:7" x14ac:dyDescent="0.2">
      <c r="A66" s="1" t="s">
        <v>52</v>
      </c>
      <c r="B66" s="1">
        <v>3</v>
      </c>
      <c r="C66" s="1">
        <v>1</v>
      </c>
      <c r="D66" s="1">
        <v>0</v>
      </c>
      <c r="E66" s="1">
        <v>0</v>
      </c>
      <c r="F66" s="1">
        <v>1</v>
      </c>
      <c r="G66" s="1">
        <v>1</v>
      </c>
    </row>
    <row r="67" spans="1:7" x14ac:dyDescent="0.2">
      <c r="A67" s="1" t="s">
        <v>53</v>
      </c>
      <c r="B67" s="1">
        <v>2</v>
      </c>
      <c r="C67" s="1">
        <v>0</v>
      </c>
      <c r="D67" s="1">
        <v>2</v>
      </c>
      <c r="E67" s="1">
        <v>0</v>
      </c>
      <c r="F67" s="1">
        <v>0</v>
      </c>
      <c r="G67" s="1">
        <v>0</v>
      </c>
    </row>
    <row r="68" spans="1:7" x14ac:dyDescent="0.2">
      <c r="A68" s="1" t="s">
        <v>54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</row>
    <row r="69" spans="1:7" x14ac:dyDescent="0.2">
      <c r="A69" s="1" t="s">
        <v>55</v>
      </c>
      <c r="B69" s="1">
        <v>2</v>
      </c>
      <c r="C69" s="1">
        <v>0</v>
      </c>
      <c r="D69" s="1">
        <v>2</v>
      </c>
      <c r="E69" s="1">
        <v>0</v>
      </c>
      <c r="F69" s="1">
        <v>0</v>
      </c>
      <c r="G69" s="1">
        <v>0</v>
      </c>
    </row>
    <row r="70" spans="1:7" x14ac:dyDescent="0.2">
      <c r="A70" s="1" t="s">
        <v>56</v>
      </c>
      <c r="B70" s="1">
        <v>6</v>
      </c>
      <c r="C70" s="1">
        <v>0</v>
      </c>
      <c r="D70" s="1">
        <v>4</v>
      </c>
      <c r="E70" s="1">
        <v>1</v>
      </c>
      <c r="F70" s="1">
        <v>1</v>
      </c>
      <c r="G70" s="1">
        <v>0</v>
      </c>
    </row>
    <row r="71" spans="1:7" x14ac:dyDescent="0.2">
      <c r="A71" s="1" t="s">
        <v>57</v>
      </c>
      <c r="B71" s="1">
        <v>1</v>
      </c>
      <c r="C71" s="1">
        <v>1</v>
      </c>
      <c r="D71" s="1">
        <v>0</v>
      </c>
      <c r="E71" s="1">
        <v>0</v>
      </c>
      <c r="F71" s="1">
        <v>0</v>
      </c>
      <c r="G71" s="1">
        <v>0</v>
      </c>
    </row>
    <row r="72" spans="1:7" x14ac:dyDescent="0.2">
      <c r="A72" s="1" t="s">
        <v>58</v>
      </c>
      <c r="B72" s="1">
        <v>1</v>
      </c>
      <c r="C72" s="1">
        <v>0</v>
      </c>
      <c r="D72" s="1">
        <v>1</v>
      </c>
      <c r="E72" s="1">
        <v>0</v>
      </c>
      <c r="F72" s="1">
        <v>0</v>
      </c>
      <c r="G72" s="1">
        <v>0</v>
      </c>
    </row>
    <row r="73" spans="1:7" x14ac:dyDescent="0.2">
      <c r="A73" s="1" t="s">
        <v>59</v>
      </c>
      <c r="B73" s="1">
        <v>19</v>
      </c>
      <c r="C73" s="1">
        <v>2</v>
      </c>
      <c r="D73" s="1">
        <v>9</v>
      </c>
      <c r="E73" s="1">
        <v>0</v>
      </c>
      <c r="F73" s="1">
        <v>2</v>
      </c>
      <c r="G73" s="1">
        <v>6</v>
      </c>
    </row>
    <row r="74" spans="1:7" x14ac:dyDescent="0.2">
      <c r="A74" s="1" t="s">
        <v>60</v>
      </c>
      <c r="B74" s="1">
        <v>47</v>
      </c>
      <c r="C74" s="1">
        <v>6</v>
      </c>
      <c r="D74" s="1">
        <v>8</v>
      </c>
      <c r="E74" s="1">
        <v>2</v>
      </c>
      <c r="F74" s="1">
        <v>11</v>
      </c>
      <c r="G74" s="1">
        <v>20</v>
      </c>
    </row>
    <row r="75" spans="1:7" x14ac:dyDescent="0.2">
      <c r="A75" s="1" t="s">
        <v>14</v>
      </c>
    </row>
    <row r="76" spans="1:7" x14ac:dyDescent="0.2">
      <c r="A76" s="1" t="s">
        <v>0</v>
      </c>
      <c r="B76" s="1">
        <v>76270</v>
      </c>
      <c r="C76" s="1">
        <v>10735</v>
      </c>
      <c r="D76" s="1">
        <v>11944</v>
      </c>
      <c r="E76" s="1">
        <v>6740</v>
      </c>
      <c r="F76" s="1">
        <v>24057</v>
      </c>
      <c r="G76" s="1">
        <v>22794</v>
      </c>
    </row>
    <row r="77" spans="1:7" x14ac:dyDescent="0.2">
      <c r="A77" s="1" t="s">
        <v>61</v>
      </c>
      <c r="B77" s="1">
        <v>78</v>
      </c>
      <c r="C77" s="1">
        <v>7</v>
      </c>
      <c r="D77" s="1">
        <v>17</v>
      </c>
      <c r="E77" s="1">
        <v>8</v>
      </c>
      <c r="F77" s="1">
        <v>19</v>
      </c>
      <c r="G77" s="1">
        <v>27</v>
      </c>
    </row>
    <row r="78" spans="1:7" x14ac:dyDescent="0.2">
      <c r="A78" s="1" t="s">
        <v>62</v>
      </c>
      <c r="B78" s="1">
        <v>62</v>
      </c>
      <c r="C78" s="1">
        <v>4</v>
      </c>
      <c r="D78" s="1">
        <v>44</v>
      </c>
      <c r="E78" s="1">
        <v>2</v>
      </c>
      <c r="F78" s="1">
        <v>8</v>
      </c>
      <c r="G78" s="1">
        <v>4</v>
      </c>
    </row>
    <row r="79" spans="1:7" x14ac:dyDescent="0.2">
      <c r="A79" s="1" t="s">
        <v>63</v>
      </c>
      <c r="B79" s="1">
        <v>390</v>
      </c>
      <c r="C79" s="1">
        <v>64</v>
      </c>
      <c r="D79" s="1">
        <v>134</v>
      </c>
      <c r="E79" s="1">
        <v>115</v>
      </c>
      <c r="F79" s="1">
        <v>45</v>
      </c>
      <c r="G79" s="1">
        <v>32</v>
      </c>
    </row>
    <row r="80" spans="1:7" x14ac:dyDescent="0.2">
      <c r="A80" s="1" t="s">
        <v>64</v>
      </c>
      <c r="B80" s="1">
        <v>376</v>
      </c>
      <c r="C80" s="1">
        <v>57</v>
      </c>
      <c r="D80" s="1">
        <v>186</v>
      </c>
      <c r="E80" s="1">
        <v>33</v>
      </c>
      <c r="F80" s="1">
        <v>37</v>
      </c>
      <c r="G80" s="1">
        <v>63</v>
      </c>
    </row>
    <row r="81" spans="1:7" x14ac:dyDescent="0.2">
      <c r="A81" s="1" t="s">
        <v>65</v>
      </c>
      <c r="B81" s="1">
        <v>74091</v>
      </c>
      <c r="C81" s="1">
        <v>10274</v>
      </c>
      <c r="D81" s="1">
        <v>11004</v>
      </c>
      <c r="E81" s="1">
        <v>6529</v>
      </c>
      <c r="F81" s="1">
        <v>23766</v>
      </c>
      <c r="G81" s="1">
        <v>22518</v>
      </c>
    </row>
    <row r="82" spans="1:7" x14ac:dyDescent="0.2">
      <c r="A82" s="1" t="s">
        <v>66</v>
      </c>
      <c r="B82" s="1">
        <v>291</v>
      </c>
      <c r="C82" s="1">
        <v>153</v>
      </c>
      <c r="D82" s="1">
        <v>111</v>
      </c>
      <c r="E82" s="1">
        <v>2</v>
      </c>
      <c r="F82" s="1">
        <v>15</v>
      </c>
      <c r="G82" s="1">
        <v>10</v>
      </c>
    </row>
    <row r="83" spans="1:7" x14ac:dyDescent="0.2">
      <c r="A83" s="1" t="s">
        <v>67</v>
      </c>
      <c r="B83" s="1">
        <v>21</v>
      </c>
      <c r="C83" s="1">
        <v>0</v>
      </c>
      <c r="D83" s="1">
        <v>9</v>
      </c>
      <c r="E83" s="1">
        <v>0</v>
      </c>
      <c r="F83" s="1">
        <v>6</v>
      </c>
      <c r="G83" s="1">
        <v>6</v>
      </c>
    </row>
    <row r="84" spans="1:7" x14ac:dyDescent="0.2">
      <c r="A84" s="1" t="s">
        <v>68</v>
      </c>
      <c r="B84" s="1">
        <v>18</v>
      </c>
      <c r="C84" s="1">
        <v>1</v>
      </c>
      <c r="D84" s="1">
        <v>2</v>
      </c>
      <c r="E84" s="1">
        <v>4</v>
      </c>
      <c r="F84" s="1">
        <v>3</v>
      </c>
      <c r="G84" s="1">
        <v>8</v>
      </c>
    </row>
    <row r="85" spans="1:7" x14ac:dyDescent="0.2">
      <c r="A85" s="1" t="s">
        <v>69</v>
      </c>
      <c r="B85" s="1">
        <v>53</v>
      </c>
      <c r="C85" s="1">
        <v>10</v>
      </c>
      <c r="D85" s="1">
        <v>29</v>
      </c>
      <c r="E85" s="1">
        <v>2</v>
      </c>
      <c r="F85" s="1">
        <v>10</v>
      </c>
      <c r="G85" s="1">
        <v>2</v>
      </c>
    </row>
    <row r="86" spans="1:7" x14ac:dyDescent="0.2">
      <c r="A86" s="1" t="s">
        <v>70</v>
      </c>
      <c r="B86" s="1">
        <v>27</v>
      </c>
      <c r="C86" s="1">
        <v>11</v>
      </c>
      <c r="D86" s="1">
        <v>11</v>
      </c>
      <c r="E86" s="1">
        <v>1</v>
      </c>
      <c r="F86" s="1">
        <v>1</v>
      </c>
      <c r="G86" s="1">
        <v>3</v>
      </c>
    </row>
    <row r="87" spans="1:7" x14ac:dyDescent="0.2">
      <c r="A87" s="1" t="s">
        <v>71</v>
      </c>
      <c r="B87" s="1">
        <v>66</v>
      </c>
      <c r="C87" s="1">
        <v>13</v>
      </c>
      <c r="D87" s="1">
        <v>37</v>
      </c>
      <c r="E87" s="1">
        <v>1</v>
      </c>
      <c r="F87" s="1">
        <v>5</v>
      </c>
      <c r="G87" s="1">
        <v>10</v>
      </c>
    </row>
    <row r="88" spans="1:7" x14ac:dyDescent="0.2">
      <c r="A88" s="1" t="s">
        <v>72</v>
      </c>
      <c r="B88" s="1">
        <v>206</v>
      </c>
      <c r="C88" s="1">
        <v>58</v>
      </c>
      <c r="D88" s="1">
        <v>86</v>
      </c>
      <c r="E88" s="1">
        <v>10</v>
      </c>
      <c r="F88" s="1">
        <v>27</v>
      </c>
      <c r="G88" s="1">
        <v>25</v>
      </c>
    </row>
    <row r="89" spans="1:7" x14ac:dyDescent="0.2">
      <c r="A89" s="1" t="s">
        <v>73</v>
      </c>
      <c r="B89" s="1">
        <v>80</v>
      </c>
      <c r="C89" s="1">
        <v>21</v>
      </c>
      <c r="D89" s="1">
        <v>39</v>
      </c>
      <c r="E89" s="1">
        <v>2</v>
      </c>
      <c r="F89" s="1">
        <v>12</v>
      </c>
      <c r="G89" s="1">
        <v>6</v>
      </c>
    </row>
    <row r="90" spans="1:7" x14ac:dyDescent="0.2">
      <c r="A90" s="1" t="s">
        <v>74</v>
      </c>
      <c r="B90" s="1">
        <v>43</v>
      </c>
      <c r="C90" s="1">
        <v>2</v>
      </c>
      <c r="D90" s="1">
        <v>29</v>
      </c>
      <c r="E90" s="1">
        <v>4</v>
      </c>
      <c r="F90" s="1">
        <v>1</v>
      </c>
      <c r="G90" s="1">
        <v>7</v>
      </c>
    </row>
    <row r="91" spans="1:7" x14ac:dyDescent="0.2">
      <c r="A91" s="1" t="s">
        <v>75</v>
      </c>
      <c r="B91" s="1">
        <v>56</v>
      </c>
      <c r="C91" s="1">
        <v>1</v>
      </c>
      <c r="D91" s="1">
        <v>7</v>
      </c>
      <c r="E91" s="1">
        <v>5</v>
      </c>
      <c r="F91" s="1">
        <v>36</v>
      </c>
      <c r="G91" s="1">
        <v>7</v>
      </c>
    </row>
    <row r="92" spans="1:7" x14ac:dyDescent="0.2">
      <c r="A92" s="1" t="s">
        <v>76</v>
      </c>
      <c r="B92" s="1">
        <v>35</v>
      </c>
      <c r="C92" s="1">
        <v>2</v>
      </c>
      <c r="D92" s="1">
        <v>21</v>
      </c>
      <c r="E92" s="1">
        <v>4</v>
      </c>
      <c r="F92" s="1">
        <v>3</v>
      </c>
      <c r="G92" s="1">
        <v>5</v>
      </c>
    </row>
    <row r="93" spans="1:7" x14ac:dyDescent="0.2">
      <c r="A93" s="1" t="s">
        <v>77</v>
      </c>
      <c r="B93" s="1">
        <v>27</v>
      </c>
      <c r="C93" s="1">
        <v>4</v>
      </c>
      <c r="D93" s="1">
        <v>9</v>
      </c>
      <c r="E93" s="1">
        <v>0</v>
      </c>
      <c r="F93" s="1">
        <v>8</v>
      </c>
      <c r="G93" s="1">
        <v>6</v>
      </c>
    </row>
    <row r="94" spans="1:7" x14ac:dyDescent="0.2">
      <c r="A94" s="1" t="s">
        <v>78</v>
      </c>
      <c r="B94" s="1">
        <v>116</v>
      </c>
      <c r="C94" s="1">
        <v>26</v>
      </c>
      <c r="D94" s="1">
        <v>46</v>
      </c>
      <c r="E94" s="1">
        <v>9</v>
      </c>
      <c r="F94" s="1">
        <v>22</v>
      </c>
      <c r="G94" s="1">
        <v>13</v>
      </c>
    </row>
    <row r="95" spans="1:7" x14ac:dyDescent="0.2">
      <c r="A95" s="1" t="s">
        <v>79</v>
      </c>
      <c r="B95" s="1">
        <v>46</v>
      </c>
      <c r="C95" s="1">
        <v>12</v>
      </c>
      <c r="D95" s="1">
        <v>25</v>
      </c>
      <c r="E95" s="1">
        <v>0</v>
      </c>
      <c r="F95" s="1">
        <v>7</v>
      </c>
      <c r="G95" s="1">
        <v>2</v>
      </c>
    </row>
    <row r="96" spans="1:7" x14ac:dyDescent="0.2">
      <c r="A96" s="1" t="s">
        <v>80</v>
      </c>
      <c r="B96" s="1">
        <v>82</v>
      </c>
      <c r="C96" s="1">
        <v>5</v>
      </c>
      <c r="D96" s="1">
        <v>44</v>
      </c>
      <c r="E96" s="1">
        <v>3</v>
      </c>
      <c r="F96" s="1">
        <v>13</v>
      </c>
      <c r="G96" s="1">
        <v>17</v>
      </c>
    </row>
    <row r="97" spans="1:7" x14ac:dyDescent="0.2">
      <c r="A97" s="1" t="s">
        <v>81</v>
      </c>
      <c r="B97" s="1">
        <v>106</v>
      </c>
      <c r="C97" s="1">
        <v>10</v>
      </c>
      <c r="D97" s="1">
        <v>54</v>
      </c>
      <c r="E97" s="1">
        <v>6</v>
      </c>
      <c r="F97" s="1">
        <v>13</v>
      </c>
      <c r="G97" s="1">
        <v>23</v>
      </c>
    </row>
    <row r="98" spans="1:7" x14ac:dyDescent="0.2">
      <c r="A98" s="1" t="s">
        <v>48</v>
      </c>
      <c r="B98" s="1">
        <v>41</v>
      </c>
      <c r="C98" s="1">
        <v>4</v>
      </c>
      <c r="D98" s="1">
        <v>18</v>
      </c>
      <c r="E98" s="1">
        <v>2</v>
      </c>
      <c r="F98" s="1">
        <v>4</v>
      </c>
      <c r="G98" s="1">
        <v>13</v>
      </c>
    </row>
    <row r="99" spans="1:7" x14ac:dyDescent="0.2">
      <c r="A99" s="1" t="s">
        <v>49</v>
      </c>
      <c r="B99" s="1">
        <v>6</v>
      </c>
      <c r="C99" s="1">
        <v>0</v>
      </c>
      <c r="D99" s="1">
        <v>3</v>
      </c>
      <c r="E99" s="1">
        <v>2</v>
      </c>
      <c r="F99" s="1">
        <v>0</v>
      </c>
      <c r="G99" s="1">
        <v>1</v>
      </c>
    </row>
    <row r="100" spans="1:7" x14ac:dyDescent="0.2">
      <c r="A100" s="1" t="s">
        <v>50</v>
      </c>
      <c r="B100" s="1">
        <v>2</v>
      </c>
      <c r="C100" s="1">
        <v>0</v>
      </c>
      <c r="D100" s="1">
        <v>2</v>
      </c>
      <c r="E100" s="1">
        <v>0</v>
      </c>
      <c r="F100" s="1">
        <v>0</v>
      </c>
      <c r="G100" s="1">
        <v>0</v>
      </c>
    </row>
    <row r="101" spans="1:7" x14ac:dyDescent="0.2">
      <c r="A101" s="1" t="s">
        <v>51</v>
      </c>
      <c r="B101" s="1">
        <v>1</v>
      </c>
      <c r="C101" s="1">
        <v>0</v>
      </c>
      <c r="D101" s="1">
        <v>1</v>
      </c>
      <c r="E101" s="1">
        <v>0</v>
      </c>
      <c r="F101" s="1">
        <v>0</v>
      </c>
      <c r="G101" s="1">
        <v>0</v>
      </c>
    </row>
    <row r="102" spans="1:7" x14ac:dyDescent="0.2">
      <c r="A102" s="1" t="s">
        <v>52</v>
      </c>
      <c r="B102" s="1">
        <v>3</v>
      </c>
      <c r="C102" s="1">
        <v>1</v>
      </c>
      <c r="D102" s="1">
        <v>1</v>
      </c>
      <c r="E102" s="1">
        <v>0</v>
      </c>
      <c r="F102" s="1">
        <v>1</v>
      </c>
      <c r="G102" s="1">
        <v>0</v>
      </c>
    </row>
    <row r="103" spans="1:7" x14ac:dyDescent="0.2">
      <c r="A103" s="1" t="s">
        <v>53</v>
      </c>
      <c r="B103" s="1">
        <v>1</v>
      </c>
      <c r="C103" s="1">
        <v>0</v>
      </c>
      <c r="D103" s="1">
        <v>1</v>
      </c>
      <c r="E103" s="1">
        <v>0</v>
      </c>
      <c r="F103" s="1">
        <v>0</v>
      </c>
      <c r="G103" s="1">
        <v>0</v>
      </c>
    </row>
    <row r="104" spans="1:7" x14ac:dyDescent="0.2">
      <c r="A104" s="1" t="s">
        <v>54</v>
      </c>
      <c r="B104" s="1">
        <v>3</v>
      </c>
      <c r="C104" s="1">
        <v>0</v>
      </c>
      <c r="D104" s="1">
        <v>3</v>
      </c>
      <c r="E104" s="1">
        <v>0</v>
      </c>
      <c r="F104" s="1">
        <v>0</v>
      </c>
      <c r="G104" s="1">
        <v>0</v>
      </c>
    </row>
    <row r="105" spans="1:7" x14ac:dyDescent="0.2">
      <c r="A105" s="1" t="s">
        <v>55</v>
      </c>
      <c r="B105" s="1">
        <v>4</v>
      </c>
      <c r="C105" s="1">
        <v>0</v>
      </c>
      <c r="D105" s="1">
        <v>1</v>
      </c>
      <c r="E105" s="1">
        <v>0</v>
      </c>
      <c r="F105" s="1">
        <v>3</v>
      </c>
      <c r="G105" s="1">
        <v>0</v>
      </c>
    </row>
    <row r="106" spans="1:7" x14ac:dyDescent="0.2">
      <c r="A106" s="1" t="s">
        <v>56</v>
      </c>
      <c r="B106" s="1">
        <v>1</v>
      </c>
      <c r="C106" s="1">
        <v>0</v>
      </c>
      <c r="D106" s="1">
        <v>0</v>
      </c>
      <c r="E106" s="1">
        <v>0</v>
      </c>
      <c r="F106" s="1">
        <v>0</v>
      </c>
      <c r="G106" s="1">
        <v>1</v>
      </c>
    </row>
    <row r="107" spans="1:7" x14ac:dyDescent="0.2">
      <c r="A107" s="1" t="s">
        <v>57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</row>
    <row r="108" spans="1:7" x14ac:dyDescent="0.2">
      <c r="A108" s="1" t="s">
        <v>58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</row>
    <row r="109" spans="1:7" x14ac:dyDescent="0.2">
      <c r="A109" s="1" t="s">
        <v>59</v>
      </c>
      <c r="B109" s="1">
        <v>17</v>
      </c>
      <c r="C109" s="1">
        <v>1</v>
      </c>
      <c r="D109" s="1">
        <v>13</v>
      </c>
      <c r="E109" s="1">
        <v>0</v>
      </c>
      <c r="F109" s="1">
        <v>0</v>
      </c>
      <c r="G109" s="1">
        <v>3</v>
      </c>
    </row>
    <row r="110" spans="1:7" x14ac:dyDescent="0.2">
      <c r="A110" s="1" t="s">
        <v>60</v>
      </c>
      <c r="B110" s="1">
        <v>20</v>
      </c>
      <c r="C110" s="1">
        <v>4</v>
      </c>
      <c r="D110" s="1">
        <v>4</v>
      </c>
      <c r="E110" s="1">
        <v>2</v>
      </c>
      <c r="F110" s="1">
        <v>5</v>
      </c>
      <c r="G110" s="1">
        <v>5</v>
      </c>
    </row>
    <row r="111" spans="1:7" x14ac:dyDescent="0.2">
      <c r="A111" s="1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List of Tables</vt:lpstr>
      <vt:lpstr>Milne Bay</vt:lpstr>
      <vt:lpstr>Age and sex</vt:lpstr>
      <vt:lpstr>SMAM</vt:lpstr>
      <vt:lpstr>Mo Vital</vt:lpstr>
      <vt:lpstr>Citizenship</vt:lpstr>
      <vt:lpstr>Cur res</vt:lpstr>
      <vt:lpstr>Res 1989</vt:lpstr>
      <vt:lpstr>Birthplace</vt:lpstr>
      <vt:lpstr>Religion</vt:lpstr>
      <vt:lpstr>Education</vt:lpstr>
      <vt:lpstr>Literacy</vt:lpstr>
      <vt:lpstr>Econ Actv</vt:lpstr>
      <vt:lpstr>Working</vt:lpstr>
      <vt:lpstr>Occupation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1990 PNG Milne Bay</dc:title>
  <dc:subject>1990 PNG Milne Bay</dc:subject>
  <dc:creator>Michael Levin</dc:creator>
  <cp:keywords>1990 PNG Milne Bay;1990 Milne;1990 PNG;Milne Bay</cp:keywords>
  <cp:lastModifiedBy>Brad</cp:lastModifiedBy>
  <dcterms:created xsi:type="dcterms:W3CDTF">2020-10-14T20:31:31Z</dcterms:created>
  <dcterms:modified xsi:type="dcterms:W3CDTF">2020-10-21T21:46:38Z</dcterms:modified>
</cp:coreProperties>
</file>