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ad\Desktop\Pacificweb\Tables\PNG\1990\html\"/>
    </mc:Choice>
  </mc:AlternateContent>
  <xr:revisionPtr revIDLastSave="0" documentId="8_{30CF66DE-E604-4C27-895E-223D1B4A4BF2}" xr6:coauthVersionLast="45" xr6:coauthVersionMax="45" xr10:uidLastSave="{00000000-0000-0000-0000-000000000000}"/>
  <bookViews>
    <workbookView xWindow="2964" yWindow="2964" windowWidth="18432" windowHeight="9612" xr2:uid="{9E453C46-46B6-42E0-86F2-84CAF2257311}"/>
  </bookViews>
  <sheets>
    <sheet name="List of Tables" sheetId="15" r:id="rId1"/>
    <sheet name="Southern Highlands" sheetId="1" r:id="rId2"/>
    <sheet name="Age Sex" sheetId="2" r:id="rId3"/>
    <sheet name="SMAM" sheetId="3" r:id="rId4"/>
    <sheet name="Mo Vital" sheetId="4" r:id="rId5"/>
    <sheet name="Citizenship" sheetId="5" r:id="rId6"/>
    <sheet name="Cur res" sheetId="6" r:id="rId7"/>
    <sheet name="Res 1989" sheetId="7" r:id="rId8"/>
    <sheet name="Birthplace" sheetId="8" r:id="rId9"/>
    <sheet name="Religion" sheetId="9" r:id="rId10"/>
    <sheet name="Education" sheetId="10" r:id="rId11"/>
    <sheet name="Literacy" sheetId="11" r:id="rId12"/>
    <sheet name="Econ actv" sheetId="12" r:id="rId13"/>
    <sheet name="Working" sheetId="13" r:id="rId14"/>
    <sheet name="Occupation" sheetId="14" r:id="rId15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2" i="15" l="1"/>
  <c r="A21" i="15"/>
  <c r="A20" i="15"/>
  <c r="A19" i="15"/>
  <c r="A18" i="15"/>
  <c r="A17" i="15"/>
  <c r="A16" i="15"/>
  <c r="A15" i="15"/>
  <c r="A14" i="15"/>
  <c r="A13" i="15"/>
  <c r="A12" i="15"/>
  <c r="A11" i="15"/>
  <c r="A10" i="15"/>
  <c r="A9" i="15"/>
  <c r="J65" i="3" l="1"/>
  <c r="M57" i="3" s="1"/>
  <c r="J64" i="3"/>
  <c r="I64" i="3"/>
  <c r="H64" i="3"/>
  <c r="J63" i="3"/>
  <c r="M59" i="3" s="1"/>
  <c r="I63" i="3"/>
  <c r="L59" i="3" s="1"/>
  <c r="H63" i="3"/>
  <c r="K59" i="3" s="1"/>
  <c r="J62" i="3"/>
  <c r="I62" i="3"/>
  <c r="H62" i="3"/>
  <c r="J61" i="3"/>
  <c r="I61" i="3"/>
  <c r="H61" i="3"/>
  <c r="J60" i="3"/>
  <c r="I60" i="3"/>
  <c r="I65" i="3" s="1"/>
  <c r="L57" i="3" s="1"/>
  <c r="H60" i="3"/>
  <c r="J59" i="3"/>
  <c r="I59" i="3"/>
  <c r="H59" i="3"/>
  <c r="J58" i="3"/>
  <c r="I58" i="3"/>
  <c r="H58" i="3"/>
  <c r="J57" i="3"/>
  <c r="I57" i="3"/>
  <c r="H57" i="3"/>
  <c r="H65" i="3" s="1"/>
  <c r="K57" i="3" s="1"/>
  <c r="J54" i="3"/>
  <c r="I54" i="3"/>
  <c r="H54" i="3"/>
  <c r="J53" i="3"/>
  <c r="M49" i="3" s="1"/>
  <c r="I53" i="3"/>
  <c r="L49" i="3" s="1"/>
  <c r="H53" i="3"/>
  <c r="K49" i="3" s="1"/>
  <c r="J52" i="3"/>
  <c r="I52" i="3"/>
  <c r="H52" i="3"/>
  <c r="J51" i="3"/>
  <c r="I51" i="3"/>
  <c r="H51" i="3"/>
  <c r="J50" i="3"/>
  <c r="J55" i="3" s="1"/>
  <c r="M47" i="3" s="1"/>
  <c r="I50" i="3"/>
  <c r="I55" i="3" s="1"/>
  <c r="L47" i="3" s="1"/>
  <c r="H50" i="3"/>
  <c r="J49" i="3"/>
  <c r="I49" i="3"/>
  <c r="H49" i="3"/>
  <c r="J48" i="3"/>
  <c r="I48" i="3"/>
  <c r="H48" i="3"/>
  <c r="J47" i="3"/>
  <c r="I47" i="3"/>
  <c r="H47" i="3"/>
  <c r="H55" i="3" s="1"/>
  <c r="K47" i="3" s="1"/>
  <c r="J44" i="3"/>
  <c r="I44" i="3"/>
  <c r="H44" i="3"/>
  <c r="K39" i="3" s="1"/>
  <c r="J43" i="3"/>
  <c r="M39" i="3" s="1"/>
  <c r="I43" i="3"/>
  <c r="H43" i="3"/>
  <c r="J42" i="3"/>
  <c r="I42" i="3"/>
  <c r="H42" i="3"/>
  <c r="J41" i="3"/>
  <c r="I41" i="3"/>
  <c r="H41" i="3"/>
  <c r="J40" i="3"/>
  <c r="J45" i="3" s="1"/>
  <c r="M37" i="3" s="1"/>
  <c r="I40" i="3"/>
  <c r="H40" i="3"/>
  <c r="L39" i="3"/>
  <c r="L44" i="3" s="1"/>
  <c r="J39" i="3"/>
  <c r="I39" i="3"/>
  <c r="H39" i="3"/>
  <c r="J38" i="3"/>
  <c r="I38" i="3"/>
  <c r="H38" i="3"/>
  <c r="J37" i="3"/>
  <c r="I37" i="3"/>
  <c r="I45" i="3" s="1"/>
  <c r="L37" i="3" s="1"/>
  <c r="H37" i="3"/>
  <c r="H45" i="3" s="1"/>
  <c r="K37" i="3" s="1"/>
  <c r="J35" i="3"/>
  <c r="M27" i="3" s="1"/>
  <c r="I35" i="3"/>
  <c r="L27" i="3" s="1"/>
  <c r="J34" i="3"/>
  <c r="I34" i="3"/>
  <c r="H34" i="3"/>
  <c r="K29" i="3" s="1"/>
  <c r="J33" i="3"/>
  <c r="M29" i="3" s="1"/>
  <c r="I33" i="3"/>
  <c r="L29" i="3" s="1"/>
  <c r="H33" i="3"/>
  <c r="J32" i="3"/>
  <c r="I32" i="3"/>
  <c r="H32" i="3"/>
  <c r="J31" i="3"/>
  <c r="I31" i="3"/>
  <c r="H31" i="3"/>
  <c r="J30" i="3"/>
  <c r="I30" i="3"/>
  <c r="H30" i="3"/>
  <c r="J29" i="3"/>
  <c r="I29" i="3"/>
  <c r="H29" i="3"/>
  <c r="J28" i="3"/>
  <c r="I28" i="3"/>
  <c r="H28" i="3"/>
  <c r="J27" i="3"/>
  <c r="I27" i="3"/>
  <c r="H27" i="3"/>
  <c r="H35" i="3" s="1"/>
  <c r="K27" i="3" s="1"/>
  <c r="J25" i="3"/>
  <c r="M17" i="3" s="1"/>
  <c r="J24" i="3"/>
  <c r="I24" i="3"/>
  <c r="H24" i="3"/>
  <c r="J23" i="3"/>
  <c r="M19" i="3" s="1"/>
  <c r="I23" i="3"/>
  <c r="L19" i="3" s="1"/>
  <c r="H23" i="3"/>
  <c r="K19" i="3" s="1"/>
  <c r="J22" i="3"/>
  <c r="I22" i="3"/>
  <c r="H22" i="3"/>
  <c r="J21" i="3"/>
  <c r="I21" i="3"/>
  <c r="H21" i="3"/>
  <c r="J20" i="3"/>
  <c r="I20" i="3"/>
  <c r="I25" i="3" s="1"/>
  <c r="L17" i="3" s="1"/>
  <c r="H20" i="3"/>
  <c r="J19" i="3"/>
  <c r="I19" i="3"/>
  <c r="H19" i="3"/>
  <c r="J18" i="3"/>
  <c r="I18" i="3"/>
  <c r="H18" i="3"/>
  <c r="J17" i="3"/>
  <c r="I17" i="3"/>
  <c r="H17" i="3"/>
  <c r="H25" i="3" s="1"/>
  <c r="K17" i="3" s="1"/>
  <c r="J15" i="3"/>
  <c r="M7" i="3" s="1"/>
  <c r="J14" i="3"/>
  <c r="I14" i="3"/>
  <c r="H14" i="3"/>
  <c r="J13" i="3"/>
  <c r="M9" i="3" s="1"/>
  <c r="I13" i="3"/>
  <c r="L9" i="3" s="1"/>
  <c r="H13" i="3"/>
  <c r="K9" i="3" s="1"/>
  <c r="J12" i="3"/>
  <c r="I12" i="3"/>
  <c r="H12" i="3"/>
  <c r="J11" i="3"/>
  <c r="I11" i="3"/>
  <c r="H11" i="3"/>
  <c r="J10" i="3"/>
  <c r="I10" i="3"/>
  <c r="H10" i="3"/>
  <c r="J9" i="3"/>
  <c r="I9" i="3"/>
  <c r="H9" i="3"/>
  <c r="J8" i="3"/>
  <c r="I8" i="3"/>
  <c r="H8" i="3"/>
  <c r="J7" i="3"/>
  <c r="I7" i="3"/>
  <c r="I15" i="3" s="1"/>
  <c r="L7" i="3" s="1"/>
  <c r="H7" i="3"/>
  <c r="H15" i="3" s="1"/>
  <c r="K7" i="3" s="1"/>
  <c r="M64" i="3" l="1"/>
  <c r="M61" i="3"/>
  <c r="M63" i="3" s="1"/>
  <c r="M65" i="3" s="1"/>
  <c r="L63" i="3"/>
  <c r="L65" i="3" s="1"/>
  <c r="K63" i="3"/>
  <c r="K65" i="3" s="1"/>
  <c r="K64" i="3"/>
  <c r="K61" i="3"/>
  <c r="L64" i="3"/>
  <c r="L61" i="3"/>
  <c r="M54" i="3"/>
  <c r="M51" i="3"/>
  <c r="L54" i="3"/>
  <c r="L51" i="3"/>
  <c r="L53" i="3" s="1"/>
  <c r="L55" i="3" s="1"/>
  <c r="M53" i="3"/>
  <c r="K54" i="3"/>
  <c r="K51" i="3"/>
  <c r="K53" i="3" s="1"/>
  <c r="K55" i="3" s="1"/>
  <c r="K44" i="3"/>
  <c r="K41" i="3"/>
  <c r="K43" i="3" s="1"/>
  <c r="K45" i="3" s="1"/>
  <c r="L43" i="3"/>
  <c r="L45" i="3" s="1"/>
  <c r="M44" i="3"/>
  <c r="M41" i="3"/>
  <c r="M43" i="3" s="1"/>
  <c r="M45" i="3" s="1"/>
  <c r="L41" i="3"/>
  <c r="K34" i="3"/>
  <c r="K31" i="3"/>
  <c r="M33" i="3"/>
  <c r="M35" i="3" s="1"/>
  <c r="L33" i="3"/>
  <c r="L35" i="3" s="1"/>
  <c r="K33" i="3"/>
  <c r="K35" i="3" s="1"/>
  <c r="L34" i="3"/>
  <c r="L31" i="3"/>
  <c r="M34" i="3"/>
  <c r="M31" i="3"/>
  <c r="K23" i="3"/>
  <c r="K25" i="3" s="1"/>
  <c r="M24" i="3"/>
  <c r="M21" i="3"/>
  <c r="M23" i="3"/>
  <c r="M25" i="3" s="1"/>
  <c r="L23" i="3"/>
  <c r="L25" i="3" s="1"/>
  <c r="K24" i="3"/>
  <c r="K21" i="3"/>
  <c r="L24" i="3"/>
  <c r="L21" i="3"/>
  <c r="M14" i="3"/>
  <c r="M11" i="3"/>
  <c r="M13" i="3"/>
  <c r="M15" i="3" s="1"/>
  <c r="L13" i="3"/>
  <c r="L15" i="3" s="1"/>
  <c r="K13" i="3"/>
  <c r="K15" i="3" s="1"/>
  <c r="K14" i="3"/>
  <c r="K11" i="3"/>
  <c r="L14" i="3"/>
  <c r="L11" i="3"/>
  <c r="M55" i="3" l="1"/>
</calcChain>
</file>

<file path=xl/sharedStrings.xml><?xml version="1.0" encoding="utf-8"?>
<sst xmlns="http://schemas.openxmlformats.org/spreadsheetml/2006/main" count="939" uniqueCount="164">
  <si>
    <t>Total</t>
  </si>
  <si>
    <t xml:space="preserve">     Ialibu/Pangia</t>
  </si>
  <si>
    <t xml:space="preserve">     Imbonggu</t>
  </si>
  <si>
    <t xml:space="preserve">     Kagua/Erave</t>
  </si>
  <si>
    <t xml:space="preserve">     Mendi/Munihu</t>
  </si>
  <si>
    <t xml:space="preserve">     Nipa/Kutubu</t>
  </si>
  <si>
    <t xml:space="preserve">   Total</t>
  </si>
  <si>
    <t>Head</t>
  </si>
  <si>
    <t>Spouse</t>
  </si>
  <si>
    <t>Child</t>
  </si>
  <si>
    <t>Adopted child</t>
  </si>
  <si>
    <t>Other relative</t>
  </si>
  <si>
    <t>Non relative</t>
  </si>
  <si>
    <t xml:space="preserve">   Male</t>
  </si>
  <si>
    <t xml:space="preserve">   Female</t>
  </si>
  <si>
    <t>Source: 1990 Papua New Guinea Census</t>
  </si>
  <si>
    <t>0 - 4</t>
  </si>
  <si>
    <t>15 - 19</t>
  </si>
  <si>
    <t>20 - 24</t>
  </si>
  <si>
    <t>25 - 29</t>
  </si>
  <si>
    <t>30 - 34</t>
  </si>
  <si>
    <t>35 - 39</t>
  </si>
  <si>
    <t>40 - 44</t>
  </si>
  <si>
    <t>45 - 49</t>
  </si>
  <si>
    <t>50 - 54</t>
  </si>
  <si>
    <t>55 - 59</t>
  </si>
  <si>
    <t>60 - 64</t>
  </si>
  <si>
    <t>65 - 69</t>
  </si>
  <si>
    <t>70 - 74</t>
  </si>
  <si>
    <t>75+</t>
  </si>
  <si>
    <t>Median</t>
  </si>
  <si>
    <t>&lt;Type end note here&gt;</t>
  </si>
  <si>
    <t>Marital Status</t>
  </si>
  <si>
    <t>Never married</t>
  </si>
  <si>
    <t>Married</t>
  </si>
  <si>
    <t>Divorced/Separated</t>
  </si>
  <si>
    <t>Widowed</t>
  </si>
  <si>
    <t>Male</t>
  </si>
  <si>
    <t>Female</t>
  </si>
  <si>
    <t xml:space="preserve">        Ialibu/Pangia</t>
  </si>
  <si>
    <t xml:space="preserve">        Imbonggu</t>
  </si>
  <si>
    <t xml:space="preserve">        Kagua/Erave</t>
  </si>
  <si>
    <t xml:space="preserve">        Mendi/Munihu</t>
  </si>
  <si>
    <t xml:space="preserve">        Nipa/Kutubu</t>
  </si>
  <si>
    <t xml:space="preserve">   Mother alive</t>
  </si>
  <si>
    <t xml:space="preserve">   Mother dead</t>
  </si>
  <si>
    <t>PNG citizen</t>
  </si>
  <si>
    <t>Not PNG citizen</t>
  </si>
  <si>
    <t>PNG</t>
  </si>
  <si>
    <t>Australia</t>
  </si>
  <si>
    <t>New Zealand</t>
  </si>
  <si>
    <t>Fiji</t>
  </si>
  <si>
    <t>Solomon Islands</t>
  </si>
  <si>
    <t>OtherPacific</t>
  </si>
  <si>
    <t>Sri Lanka</t>
  </si>
  <si>
    <t>China</t>
  </si>
  <si>
    <t>India</t>
  </si>
  <si>
    <t>Indonesia</t>
  </si>
  <si>
    <t>Malaysia</t>
  </si>
  <si>
    <t>Korea</t>
  </si>
  <si>
    <t>Other Asia</t>
  </si>
  <si>
    <t>Others</t>
  </si>
  <si>
    <t>Western</t>
  </si>
  <si>
    <t>Gulf</t>
  </si>
  <si>
    <t>Central</t>
  </si>
  <si>
    <t>NCD</t>
  </si>
  <si>
    <t>Milnebay</t>
  </si>
  <si>
    <t>Oro</t>
  </si>
  <si>
    <t>South Highlands</t>
  </si>
  <si>
    <t>Enga</t>
  </si>
  <si>
    <t>West Highlands</t>
  </si>
  <si>
    <t>Simbu</t>
  </si>
  <si>
    <t>East Highlands</t>
  </si>
  <si>
    <t>Morobe</t>
  </si>
  <si>
    <t>Madang</t>
  </si>
  <si>
    <t>East Sepik</t>
  </si>
  <si>
    <t>West Sepik</t>
  </si>
  <si>
    <t>Manus</t>
  </si>
  <si>
    <t>New Ireland</t>
  </si>
  <si>
    <t>East New Britain</t>
  </si>
  <si>
    <t>West New Britain</t>
  </si>
  <si>
    <t>Bougainville</t>
  </si>
  <si>
    <t>Elsewhere</t>
  </si>
  <si>
    <t>Church</t>
  </si>
  <si>
    <t>No church</t>
  </si>
  <si>
    <t>Anglican</t>
  </si>
  <si>
    <t>Baptist</t>
  </si>
  <si>
    <t>Alliance Evangelical</t>
  </si>
  <si>
    <t>Lutheran Evangelical</t>
  </si>
  <si>
    <t>Roman Catholic</t>
  </si>
  <si>
    <t>SDA Church</t>
  </si>
  <si>
    <t>United Church</t>
  </si>
  <si>
    <t>Other Church</t>
  </si>
  <si>
    <t>NoReligion</t>
  </si>
  <si>
    <t>Not reported</t>
  </si>
  <si>
    <t>Current student</t>
  </si>
  <si>
    <t>Not enrolled</t>
  </si>
  <si>
    <t>None</t>
  </si>
  <si>
    <t>Primary</t>
  </si>
  <si>
    <t>Secondary</t>
  </si>
  <si>
    <t>University</t>
  </si>
  <si>
    <t>Teacher training</t>
  </si>
  <si>
    <t>Technical</t>
  </si>
  <si>
    <t>Other training</t>
  </si>
  <si>
    <t>English literacy</t>
  </si>
  <si>
    <t>No English</t>
  </si>
  <si>
    <t>Pidgin literacy</t>
  </si>
  <si>
    <t>No Pidgin</t>
  </si>
  <si>
    <t>Motu literacy</t>
  </si>
  <si>
    <t>No Motu</t>
  </si>
  <si>
    <t>Other languaghe literacy</t>
  </si>
  <si>
    <t>No other</t>
  </si>
  <si>
    <t>Wage job</t>
  </si>
  <si>
    <t>Paid business</t>
  </si>
  <si>
    <t>Self employed</t>
  </si>
  <si>
    <t>Paid farming</t>
  </si>
  <si>
    <t>Subsistence farming</t>
  </si>
  <si>
    <t>Student</t>
  </si>
  <si>
    <t>Housework</t>
  </si>
  <si>
    <t>Too old to work</t>
  </si>
  <si>
    <t>Handicapped</t>
  </si>
  <si>
    <t>Unemployed</t>
  </si>
  <si>
    <t>Other</t>
  </si>
  <si>
    <t>Household activity</t>
  </si>
  <si>
    <t>Working</t>
  </si>
  <si>
    <t>Not working</t>
  </si>
  <si>
    <t>Armed Forces</t>
  </si>
  <si>
    <t>Legislators and managers</t>
  </si>
  <si>
    <t>Professionals</t>
  </si>
  <si>
    <t>Professional associates</t>
  </si>
  <si>
    <t>Clerks</t>
  </si>
  <si>
    <t>Service workers</t>
  </si>
  <si>
    <t>Market agriculture/fishing</t>
  </si>
  <si>
    <t>Crafts</t>
  </si>
  <si>
    <t>Operators</t>
  </si>
  <si>
    <t>Elementary occupations</t>
  </si>
  <si>
    <t>Labourers</t>
  </si>
  <si>
    <t>Undefined</t>
  </si>
  <si>
    <t>Age at 1st Marriage</t>
  </si>
  <si>
    <t>Table 1. Sex and Relationship by Southern Highlands Districts, PNG: 1990</t>
  </si>
  <si>
    <t>Table 2. Age and Sex by Southern Highlands Districts, PNG: 1990</t>
  </si>
  <si>
    <t>Table 3. Singulate Mean Age at First Marriage by Southern Highlands Districts, PNG: 1990</t>
  </si>
  <si>
    <t>Table 4. Vital Status of Mother by Southern Highlands Districts, PNG: 1990</t>
  </si>
  <si>
    <t>Table 5. Country of Citizenship by Southern Highlands Districts, PNG: 1990</t>
  </si>
  <si>
    <t>Table 6. Current residence by Southern Highlands District, PNG: 1990</t>
  </si>
  <si>
    <t>Table 7.  Residence in 1989 by Southern Highlands District, PNG: 1990</t>
  </si>
  <si>
    <t>Table 8.  Province of Birth by Current Residence, Southern Highlands Districts, PNG: 1990</t>
  </si>
  <si>
    <t>Table 9. Religion by Southern Highlands Districts, PNG: 1990</t>
  </si>
  <si>
    <t>Table 10. School attendance and Educational Attainment by Southern Highlands Districts, PNG: 1990</t>
  </si>
  <si>
    <t>Table 11. Literacy in English, Pidgin, Motu, and Other Languages by Southern Highlands Districts, PNG: 1990</t>
  </si>
  <si>
    <t>Table 12.  Economic Activity by Southern Highlands Districts, PNG: 1990</t>
  </si>
  <si>
    <t>Table 13. Whether Currently Working by Southern Highlands District, PNG: 1990</t>
  </si>
  <si>
    <t>Table 14. Occupation by Southern Highlands Districts, PNG: 1990</t>
  </si>
  <si>
    <t>5 - 9</t>
  </si>
  <si>
    <t>10 - 14</t>
  </si>
  <si>
    <t>CITIZENSHIP</t>
  </si>
  <si>
    <t>RELIGION</t>
  </si>
  <si>
    <t>EDUCATIONAL ATTAINMENT</t>
  </si>
  <si>
    <t xml:space="preserve">ENGLISH  </t>
  </si>
  <si>
    <t xml:space="preserve">PIDGIN  </t>
  </si>
  <si>
    <t xml:space="preserve">MOTU  </t>
  </si>
  <si>
    <t xml:space="preserve">OTHER LANGUAGE  </t>
  </si>
  <si>
    <t>1990 PNG Southern Highlands</t>
  </si>
  <si>
    <t>List of Tables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</si>
</sst>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Times New Roman"/>
      <family val="1"/>
    </font>
    <font>
      <sz val="8"/>
      <color theme="1"/>
      <name val="Times New Roman"/>
      <family val="1"/>
    </font>
    <font>
      <sz val="2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32">
    <xf numFmtId="0" fontId="0" fillId="0" borderId="0" xfId="0"/>
    <xf numFmtId="3" fontId="3" fillId="0" borderId="1" xfId="0" applyNumberFormat="1" applyFont="1" applyBorder="1" applyAlignment="1">
      <alignment horizontal="right"/>
    </xf>
    <xf numFmtId="164" fontId="3" fillId="0" borderId="3" xfId="0" applyNumberFormat="1" applyFont="1" applyBorder="1" applyAlignment="1">
      <alignment horizontal="right"/>
    </xf>
    <xf numFmtId="164" fontId="3" fillId="0" borderId="4" xfId="0" applyNumberFormat="1" applyFont="1" applyBorder="1" applyAlignment="1">
      <alignment horizontal="right"/>
    </xf>
    <xf numFmtId="164" fontId="3" fillId="0" borderId="1" xfId="0" applyNumberFormat="1" applyFont="1" applyBorder="1" applyAlignment="1">
      <alignment horizontal="right"/>
    </xf>
    <xf numFmtId="3" fontId="3" fillId="0" borderId="0" xfId="0" applyNumberFormat="1" applyFont="1" applyAlignment="1">
      <alignment horizontal="right"/>
    </xf>
    <xf numFmtId="3" fontId="3" fillId="0" borderId="6" xfId="0" applyNumberFormat="1" applyFont="1" applyBorder="1" applyAlignment="1">
      <alignment horizontal="right"/>
    </xf>
    <xf numFmtId="3" fontId="3" fillId="0" borderId="2" xfId="0" applyNumberFormat="1" applyFont="1" applyBorder="1" applyAlignment="1">
      <alignment horizontal="right"/>
    </xf>
    <xf numFmtId="164" fontId="3" fillId="0" borderId="7" xfId="0" applyNumberFormat="1" applyFont="1" applyBorder="1" applyAlignment="1">
      <alignment horizontal="right"/>
    </xf>
    <xf numFmtId="164" fontId="3" fillId="0" borderId="8" xfId="0" applyNumberFormat="1" applyFont="1" applyBorder="1" applyAlignment="1">
      <alignment horizontal="right"/>
    </xf>
    <xf numFmtId="164" fontId="3" fillId="0" borderId="6" xfId="0" applyNumberFormat="1" applyFont="1" applyBorder="1" applyAlignment="1">
      <alignment horizontal="right"/>
    </xf>
    <xf numFmtId="3" fontId="3" fillId="0" borderId="5" xfId="0" applyNumberFormat="1" applyFont="1" applyBorder="1" applyAlignment="1">
      <alignment horizontal="right"/>
    </xf>
    <xf numFmtId="3" fontId="3" fillId="0" borderId="0" xfId="0" applyNumberFormat="1" applyFont="1"/>
    <xf numFmtId="3" fontId="3" fillId="0" borderId="9" xfId="0" applyNumberFormat="1" applyFont="1" applyBorder="1" applyAlignment="1">
      <alignment horizontal="right"/>
    </xf>
    <xf numFmtId="49" fontId="3" fillId="0" borderId="0" xfId="0" applyNumberFormat="1" applyFont="1"/>
    <xf numFmtId="164" fontId="3" fillId="0" borderId="0" xfId="0" applyNumberFormat="1" applyFont="1"/>
    <xf numFmtId="49" fontId="3" fillId="0" borderId="9" xfId="0" applyNumberFormat="1" applyFont="1" applyBorder="1" applyAlignment="1">
      <alignment horizontal="right"/>
    </xf>
    <xf numFmtId="164" fontId="3" fillId="0" borderId="2" xfId="0" applyNumberFormat="1" applyFont="1" applyBorder="1" applyAlignment="1">
      <alignment horizontal="right"/>
    </xf>
    <xf numFmtId="164" fontId="3" fillId="0" borderId="5" xfId="0" applyNumberFormat="1" applyFont="1" applyBorder="1" applyAlignment="1">
      <alignment horizontal="right"/>
    </xf>
    <xf numFmtId="164" fontId="2" fillId="0" borderId="0" xfId="1" applyNumberFormat="1" applyFont="1"/>
    <xf numFmtId="164" fontId="2" fillId="0" borderId="0" xfId="0" applyNumberFormat="1" applyFont="1"/>
    <xf numFmtId="164" fontId="2" fillId="2" borderId="0" xfId="0" applyNumberFormat="1" applyFont="1" applyFill="1"/>
    <xf numFmtId="3" fontId="3" fillId="0" borderId="2" xfId="0" applyNumberFormat="1" applyFont="1" applyBorder="1" applyAlignment="1">
      <alignment horizontal="center"/>
    </xf>
    <xf numFmtId="164" fontId="3" fillId="0" borderId="2" xfId="0" applyNumberFormat="1" applyFont="1" applyBorder="1" applyAlignment="1">
      <alignment horizontal="right"/>
    </xf>
    <xf numFmtId="164" fontId="3" fillId="0" borderId="5" xfId="0" applyNumberFormat="1" applyFont="1" applyBorder="1" applyAlignment="1">
      <alignment horizontal="right"/>
    </xf>
    <xf numFmtId="3" fontId="3" fillId="0" borderId="5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left"/>
    </xf>
    <xf numFmtId="0" fontId="5" fillId="0" borderId="0" xfId="2" applyAlignment="1">
      <alignment horizontal="left"/>
    </xf>
    <xf numFmtId="3" fontId="5" fillId="0" borderId="0" xfId="2" quotePrefix="1" applyNumberFormat="1" applyAlignment="1">
      <alignment horizontal="left"/>
    </xf>
    <xf numFmtId="49" fontId="5" fillId="0" borderId="0" xfId="2" quotePrefix="1" applyNumberFormat="1" applyAlignment="1">
      <alignment horizontal="left"/>
    </xf>
    <xf numFmtId="3" fontId="5" fillId="0" borderId="0" xfId="2" applyNumberFormat="1" applyAlignment="1">
      <alignment horizontal="left"/>
    </xf>
  </cellXfs>
  <cellStyles count="3">
    <cellStyle name="Hyperlink" xfId="2" builtinId="8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190F97-21F1-4CAD-B243-383AA1C14EC3}">
  <dimension ref="A1:J29"/>
  <sheetViews>
    <sheetView tabSelected="1" workbookViewId="0">
      <selection activeCell="A28" sqref="A28:J28"/>
    </sheetView>
  </sheetViews>
  <sheetFormatPr defaultRowHeight="14.4" x14ac:dyDescent="0.3"/>
  <sheetData>
    <row r="1" spans="1:10" x14ac:dyDescent="0.3">
      <c r="A1" s="26" t="s">
        <v>162</v>
      </c>
      <c r="B1" s="26"/>
      <c r="C1" s="26"/>
      <c r="D1" s="26"/>
      <c r="E1" s="26"/>
      <c r="F1" s="26"/>
      <c r="G1" s="26"/>
      <c r="H1" s="26"/>
      <c r="I1" s="26"/>
      <c r="J1" s="26"/>
    </row>
    <row r="2" spans="1:10" x14ac:dyDescent="0.3">
      <c r="A2" s="26"/>
      <c r="B2" s="26"/>
      <c r="C2" s="26"/>
      <c r="D2" s="26"/>
      <c r="E2" s="26"/>
      <c r="F2" s="26"/>
      <c r="G2" s="26"/>
      <c r="H2" s="26"/>
      <c r="I2" s="26"/>
      <c r="J2" s="26"/>
    </row>
    <row r="3" spans="1:10" x14ac:dyDescent="0.3">
      <c r="A3" s="26"/>
      <c r="B3" s="26"/>
      <c r="C3" s="26"/>
      <c r="D3" s="26"/>
      <c r="E3" s="26"/>
      <c r="F3" s="26"/>
      <c r="G3" s="26"/>
      <c r="H3" s="26"/>
      <c r="I3" s="26"/>
      <c r="J3" s="26"/>
    </row>
    <row r="4" spans="1:10" x14ac:dyDescent="0.3">
      <c r="A4" s="26"/>
      <c r="B4" s="26"/>
      <c r="C4" s="26"/>
      <c r="D4" s="26"/>
      <c r="E4" s="26"/>
      <c r="F4" s="26"/>
      <c r="G4" s="26"/>
      <c r="H4" s="26"/>
      <c r="I4" s="26"/>
      <c r="J4" s="26"/>
    </row>
    <row r="5" spans="1:10" x14ac:dyDescent="0.3">
      <c r="A5" s="26" t="s">
        <v>163</v>
      </c>
      <c r="B5" s="26"/>
      <c r="C5" s="26"/>
      <c r="D5" s="26"/>
      <c r="E5" s="26"/>
      <c r="F5" s="26"/>
      <c r="G5" s="26"/>
      <c r="H5" s="26"/>
      <c r="I5" s="26"/>
      <c r="J5" s="26"/>
    </row>
    <row r="6" spans="1:10" x14ac:dyDescent="0.3">
      <c r="A6" s="26"/>
      <c r="B6" s="26"/>
      <c r="C6" s="26"/>
      <c r="D6" s="26"/>
      <c r="E6" s="26"/>
      <c r="F6" s="26"/>
      <c r="G6" s="26"/>
      <c r="H6" s="26"/>
      <c r="I6" s="26"/>
      <c r="J6" s="26"/>
    </row>
    <row r="7" spans="1:10" x14ac:dyDescent="0.3">
      <c r="A7" s="26"/>
      <c r="B7" s="26"/>
      <c r="C7" s="26"/>
      <c r="D7" s="26"/>
      <c r="E7" s="26"/>
      <c r="F7" s="26"/>
      <c r="G7" s="26"/>
      <c r="H7" s="26"/>
      <c r="I7" s="26"/>
      <c r="J7" s="26"/>
    </row>
    <row r="8" spans="1:10" x14ac:dyDescent="0.3">
      <c r="A8" s="26"/>
      <c r="B8" s="26"/>
      <c r="C8" s="26"/>
      <c r="D8" s="26"/>
      <c r="E8" s="26"/>
      <c r="F8" s="26"/>
      <c r="G8" s="26"/>
      <c r="H8" s="26"/>
      <c r="I8" s="26"/>
      <c r="J8" s="26"/>
    </row>
    <row r="9" spans="1:10" x14ac:dyDescent="0.3">
      <c r="A9" s="29" t="str">
        <f>'Southern Highlands'!$A$1</f>
        <v>Table 1. Sex and Relationship by Southern Highlands Districts, PNG: 1990</v>
      </c>
      <c r="B9" s="28"/>
      <c r="C9" s="28"/>
      <c r="D9" s="28"/>
      <c r="E9" s="28"/>
      <c r="F9" s="28"/>
      <c r="G9" s="28"/>
      <c r="H9" s="28"/>
      <c r="I9" s="28"/>
      <c r="J9" s="28"/>
    </row>
    <row r="10" spans="1:10" x14ac:dyDescent="0.3">
      <c r="A10" s="30" t="str">
        <f>'Age Sex'!$A$1</f>
        <v>Table 2. Age and Sex by Southern Highlands Districts, PNG: 1990</v>
      </c>
      <c r="B10" s="28"/>
      <c r="C10" s="28"/>
      <c r="D10" s="28"/>
      <c r="E10" s="28"/>
      <c r="F10" s="28"/>
      <c r="G10" s="28"/>
      <c r="H10" s="28"/>
      <c r="I10" s="28"/>
      <c r="J10" s="28"/>
    </row>
    <row r="11" spans="1:10" x14ac:dyDescent="0.3">
      <c r="A11" s="31" t="str">
        <f>SMAM!$A$1</f>
        <v>Table 3. Singulate Mean Age at First Marriage by Southern Highlands Districts, PNG: 1990</v>
      </c>
      <c r="B11" s="28"/>
      <c r="C11" s="28"/>
      <c r="D11" s="28"/>
      <c r="E11" s="28"/>
      <c r="F11" s="28"/>
      <c r="G11" s="28"/>
      <c r="H11" s="28"/>
      <c r="I11" s="28"/>
      <c r="J11" s="28"/>
    </row>
    <row r="12" spans="1:10" x14ac:dyDescent="0.3">
      <c r="A12" s="29" t="str">
        <f>'Mo Vital'!$A$1</f>
        <v>Table 4. Vital Status of Mother by Southern Highlands Districts, PNG: 1990</v>
      </c>
      <c r="B12" s="28"/>
      <c r="C12" s="28"/>
      <c r="D12" s="28"/>
      <c r="E12" s="28"/>
      <c r="F12" s="28"/>
      <c r="G12" s="28"/>
      <c r="H12" s="28"/>
      <c r="I12" s="28"/>
      <c r="J12" s="28"/>
    </row>
    <row r="13" spans="1:10" x14ac:dyDescent="0.3">
      <c r="A13" s="31" t="str">
        <f>Citizenship!$A$1</f>
        <v>Table 5. Country of Citizenship by Southern Highlands Districts, PNG: 1990</v>
      </c>
      <c r="B13" s="28"/>
      <c r="C13" s="28"/>
      <c r="D13" s="28"/>
      <c r="E13" s="28"/>
      <c r="F13" s="28"/>
      <c r="G13" s="28"/>
      <c r="H13" s="28"/>
      <c r="I13" s="28"/>
      <c r="J13" s="28"/>
    </row>
    <row r="14" spans="1:10" x14ac:dyDescent="0.3">
      <c r="A14" s="29" t="str">
        <f>'Cur res'!$A$1</f>
        <v>Table 6. Current residence by Southern Highlands District, PNG: 1990</v>
      </c>
      <c r="B14" s="28"/>
      <c r="C14" s="28"/>
      <c r="D14" s="28"/>
      <c r="E14" s="28"/>
      <c r="F14" s="28"/>
      <c r="G14" s="28"/>
      <c r="H14" s="28"/>
      <c r="I14" s="28"/>
      <c r="J14" s="28"/>
    </row>
    <row r="15" spans="1:10" x14ac:dyDescent="0.3">
      <c r="A15" s="29" t="str">
        <f>'Res 1989'!$A$1</f>
        <v>Table 7.  Residence in 1989 by Southern Highlands District, PNG: 1990</v>
      </c>
      <c r="B15" s="28"/>
      <c r="C15" s="28"/>
      <c r="D15" s="28"/>
      <c r="E15" s="28"/>
      <c r="F15" s="28"/>
      <c r="G15" s="28"/>
      <c r="H15" s="28"/>
      <c r="I15" s="28"/>
      <c r="J15" s="28"/>
    </row>
    <row r="16" spans="1:10" x14ac:dyDescent="0.3">
      <c r="A16" s="31" t="str">
        <f>Birthplace!$A$1</f>
        <v>Table 8.  Province of Birth by Current Residence, Southern Highlands Districts, PNG: 1990</v>
      </c>
      <c r="B16" s="28"/>
      <c r="C16" s="28"/>
      <c r="D16" s="28"/>
      <c r="E16" s="28"/>
      <c r="F16" s="28"/>
      <c r="G16" s="28"/>
      <c r="H16" s="28"/>
      <c r="I16" s="28"/>
      <c r="J16" s="28"/>
    </row>
    <row r="17" spans="1:10" x14ac:dyDescent="0.3">
      <c r="A17" s="31" t="str">
        <f>Religion!$A$1</f>
        <v>Table 9. Religion by Southern Highlands Districts, PNG: 1990</v>
      </c>
      <c r="B17" s="28"/>
      <c r="C17" s="28"/>
      <c r="D17" s="28"/>
      <c r="E17" s="28"/>
      <c r="F17" s="28"/>
      <c r="G17" s="28"/>
      <c r="H17" s="28"/>
      <c r="I17" s="28"/>
      <c r="J17" s="28"/>
    </row>
    <row r="18" spans="1:10" x14ac:dyDescent="0.3">
      <c r="A18" s="31" t="str">
        <f>Education!$A$1</f>
        <v>Table 10. School attendance and Educational Attainment by Southern Highlands Districts, PNG: 1990</v>
      </c>
      <c r="B18" s="28"/>
      <c r="C18" s="28"/>
      <c r="D18" s="28"/>
      <c r="E18" s="28"/>
      <c r="F18" s="28"/>
      <c r="G18" s="28"/>
      <c r="H18" s="28"/>
      <c r="I18" s="28"/>
      <c r="J18" s="28"/>
    </row>
    <row r="19" spans="1:10" x14ac:dyDescent="0.3">
      <c r="A19" s="31" t="str">
        <f>Literacy!$A$1</f>
        <v>Table 11. Literacy in English, Pidgin, Motu, and Other Languages by Southern Highlands Districts, PNG: 1990</v>
      </c>
      <c r="B19" s="28"/>
      <c r="C19" s="28"/>
      <c r="D19" s="28"/>
      <c r="E19" s="28"/>
      <c r="F19" s="28"/>
      <c r="G19" s="28"/>
      <c r="H19" s="28"/>
      <c r="I19" s="28"/>
      <c r="J19" s="28"/>
    </row>
    <row r="20" spans="1:10" x14ac:dyDescent="0.3">
      <c r="A20" s="29" t="str">
        <f>'Econ actv'!$A$1</f>
        <v>Table 12.  Economic Activity by Southern Highlands Districts, PNG: 1990</v>
      </c>
      <c r="B20" s="28"/>
      <c r="C20" s="28"/>
      <c r="D20" s="28"/>
      <c r="E20" s="28"/>
      <c r="F20" s="28"/>
      <c r="G20" s="28"/>
      <c r="H20" s="28"/>
      <c r="I20" s="28"/>
      <c r="J20" s="28"/>
    </row>
    <row r="21" spans="1:10" x14ac:dyDescent="0.3">
      <c r="A21" s="31" t="str">
        <f>Working!$A$1</f>
        <v>Table 13. Whether Currently Working by Southern Highlands District, PNG: 1990</v>
      </c>
      <c r="B21" s="28"/>
      <c r="C21" s="28"/>
      <c r="D21" s="28"/>
      <c r="E21" s="28"/>
      <c r="F21" s="28"/>
      <c r="G21" s="28"/>
      <c r="H21" s="28"/>
      <c r="I21" s="28"/>
      <c r="J21" s="28"/>
    </row>
    <row r="22" spans="1:10" x14ac:dyDescent="0.3">
      <c r="A22" s="31" t="str">
        <f>Occupation!$A$1</f>
        <v>Table 14. Occupation by Southern Highlands Districts, PNG: 1990</v>
      </c>
      <c r="B22" s="28"/>
      <c r="C22" s="28"/>
      <c r="D22" s="28"/>
      <c r="E22" s="28"/>
      <c r="F22" s="28"/>
      <c r="G22" s="28"/>
      <c r="H22" s="28"/>
      <c r="I22" s="28"/>
      <c r="J22" s="28"/>
    </row>
    <row r="23" spans="1:10" x14ac:dyDescent="0.3">
      <c r="A23" s="27"/>
      <c r="B23" s="27"/>
      <c r="C23" s="27"/>
      <c r="D23" s="27"/>
      <c r="E23" s="27"/>
      <c r="F23" s="27"/>
      <c r="G23" s="27"/>
      <c r="H23" s="27"/>
      <c r="I23" s="27"/>
      <c r="J23" s="27"/>
    </row>
    <row r="24" spans="1:10" x14ac:dyDescent="0.3">
      <c r="A24" s="27"/>
      <c r="B24" s="27"/>
      <c r="C24" s="27"/>
      <c r="D24" s="27"/>
      <c r="E24" s="27"/>
      <c r="F24" s="27"/>
      <c r="G24" s="27"/>
      <c r="H24" s="27"/>
      <c r="I24" s="27"/>
      <c r="J24" s="27"/>
    </row>
    <row r="25" spans="1:10" x14ac:dyDescent="0.3">
      <c r="A25" s="27"/>
      <c r="B25" s="27"/>
      <c r="C25" s="27"/>
      <c r="D25" s="27"/>
      <c r="E25" s="27"/>
      <c r="F25" s="27"/>
      <c r="G25" s="27"/>
      <c r="H25" s="27"/>
      <c r="I25" s="27"/>
      <c r="J25" s="27"/>
    </row>
    <row r="26" spans="1:10" x14ac:dyDescent="0.3">
      <c r="A26" s="27"/>
      <c r="B26" s="27"/>
      <c r="C26" s="27"/>
      <c r="D26" s="27"/>
      <c r="E26" s="27"/>
      <c r="F26" s="27"/>
      <c r="G26" s="27"/>
      <c r="H26" s="27"/>
      <c r="I26" s="27"/>
      <c r="J26" s="27"/>
    </row>
    <row r="27" spans="1:10" x14ac:dyDescent="0.3">
      <c r="A27" s="27"/>
      <c r="B27" s="27"/>
      <c r="C27" s="27"/>
      <c r="D27" s="27"/>
      <c r="E27" s="27"/>
      <c r="F27" s="27"/>
      <c r="G27" s="27"/>
      <c r="H27" s="27"/>
      <c r="I27" s="27"/>
      <c r="J27" s="27"/>
    </row>
    <row r="28" spans="1:10" x14ac:dyDescent="0.3">
      <c r="A28" s="27"/>
      <c r="B28" s="27"/>
      <c r="C28" s="27"/>
      <c r="D28" s="27"/>
      <c r="E28" s="27"/>
      <c r="F28" s="27"/>
      <c r="G28" s="27"/>
      <c r="H28" s="27"/>
      <c r="I28" s="27"/>
      <c r="J28" s="27"/>
    </row>
    <row r="29" spans="1:10" x14ac:dyDescent="0.3">
      <c r="A29" s="27"/>
      <c r="B29" s="27"/>
      <c r="C29" s="27"/>
      <c r="D29" s="27"/>
      <c r="E29" s="27"/>
      <c r="F29" s="27"/>
      <c r="G29" s="27"/>
      <c r="H29" s="27"/>
      <c r="I29" s="27"/>
      <c r="J29" s="27"/>
    </row>
  </sheetData>
  <mergeCells count="23">
    <mergeCell ref="A25:J25"/>
    <mergeCell ref="A26:J26"/>
    <mergeCell ref="A27:J27"/>
    <mergeCell ref="A28:J28"/>
    <mergeCell ref="A29:J29"/>
    <mergeCell ref="A19:J19"/>
    <mergeCell ref="A20:J20"/>
    <mergeCell ref="A21:J21"/>
    <mergeCell ref="A22:J22"/>
    <mergeCell ref="A23:J23"/>
    <mergeCell ref="A24:J24"/>
    <mergeCell ref="A13:J13"/>
    <mergeCell ref="A14:J14"/>
    <mergeCell ref="A15:J15"/>
    <mergeCell ref="A16:J16"/>
    <mergeCell ref="A17:J17"/>
    <mergeCell ref="A18:J18"/>
    <mergeCell ref="A1:J4"/>
    <mergeCell ref="A5:J8"/>
    <mergeCell ref="A9:J9"/>
    <mergeCell ref="A10:J10"/>
    <mergeCell ref="A11:J11"/>
    <mergeCell ref="A12:J12"/>
  </mergeCells>
  <hyperlinks>
    <hyperlink ref="A9:J9" location="'Southern Highlands'!R1C1" display="'Southern Highlands'!R1C1" xr:uid="{260DBFD4-BAF4-4CB2-A4FF-139E36C40FD1}"/>
    <hyperlink ref="A10:J10" location="'Age Sex'!R1C1" display="'Age Sex'!R1C1" xr:uid="{3DC3DA2C-41D9-4958-AD3F-2A727C296695}"/>
    <hyperlink ref="A11:J11" location="SMAM!R1C1" display="SMAM!R1C1" xr:uid="{9703454F-3824-4BC7-A74D-407A7EDD0241}"/>
    <hyperlink ref="A12:J12" location="'Mo Vital'!R1C1" display="'Mo Vital'!R1C1" xr:uid="{16A6CB70-BA0B-46E4-B07D-681CF8AC9EC8}"/>
    <hyperlink ref="A13:J13" location="Citizenship!R1C1" display="Citizenship!R1C1" xr:uid="{021B6FA1-6863-4FDD-BC9D-26B321C73AA3}"/>
    <hyperlink ref="A14:J14" location="'Cur res'!R1C1" display="'Cur res'!R1C1" xr:uid="{4BE764BA-4092-4CAB-9476-C9FA6892D4C2}"/>
    <hyperlink ref="A15:J15" location="'Res 1989'!R1C1" display="'Res 1989'!R1C1" xr:uid="{D1DE46E4-F8C7-47A1-90D9-85E9C6C67371}"/>
    <hyperlink ref="A16:J16" location="Birthplace!R1C1" display="Birthplace!R1C1" xr:uid="{EA2A8F3C-7202-4F7D-8F07-FC1A6A03AD5A}"/>
    <hyperlink ref="A17:J17" location="Religion!R1C1" display="Religion!R1C1" xr:uid="{9BE27E41-A2D4-4A69-A563-8B001913B3EC}"/>
    <hyperlink ref="A18:J18" location="Education!R1C1" display="Education!R1C1" xr:uid="{DBC2CB9B-6337-4C94-85D1-0F6D36874AC5}"/>
    <hyperlink ref="A19:J19" location="Literacy!R1C1" display="Literacy!R1C1" xr:uid="{BBDAA643-EFA4-4083-9DC3-7D3A737FB3D5}"/>
    <hyperlink ref="A20:J20" location="'Econ actv'!R1C1" display="'Econ actv'!R1C1" xr:uid="{23657AF7-A4EE-40DE-B452-92E6EFEB33DC}"/>
    <hyperlink ref="A21:J21" location="Working!R1C1" display="Working!R1C1" xr:uid="{8C02B342-F0C2-491A-B11F-24D41A8DF020}"/>
    <hyperlink ref="A22:J22" location="Occupation!R1C1" display="Occupation!R1C1" xr:uid="{4AE3B154-638E-4BCD-969A-1857A37B4319}"/>
  </hyperlink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45FCE5-F518-4C61-9117-445B4895D5C4}">
  <dimension ref="A1:G53"/>
  <sheetViews>
    <sheetView view="pageBreakPreview" zoomScale="125" zoomScaleNormal="100" zoomScaleSheetLayoutView="125" workbookViewId="0">
      <selection activeCell="A17" sqref="A17"/>
    </sheetView>
  </sheetViews>
  <sheetFormatPr defaultRowHeight="10.199999999999999" x14ac:dyDescent="0.2"/>
  <cols>
    <col min="1" max="1" width="18.44140625" style="12" customWidth="1"/>
    <col min="2" max="7" width="11.33203125" style="12" customWidth="1"/>
    <col min="8" max="16384" width="8.88671875" style="12"/>
  </cols>
  <sheetData>
    <row r="1" spans="1:7" x14ac:dyDescent="0.2">
      <c r="A1" s="12" t="s">
        <v>147</v>
      </c>
    </row>
    <row r="2" spans="1:7" s="5" customFormat="1" x14ac:dyDescent="0.2">
      <c r="A2" s="13"/>
      <c r="B2" s="7" t="s">
        <v>0</v>
      </c>
      <c r="C2" s="7" t="s">
        <v>1</v>
      </c>
      <c r="D2" s="7" t="s">
        <v>2</v>
      </c>
      <c r="E2" s="7" t="s">
        <v>3</v>
      </c>
      <c r="F2" s="7" t="s">
        <v>4</v>
      </c>
      <c r="G2" s="11" t="s">
        <v>5</v>
      </c>
    </row>
    <row r="3" spans="1:7" x14ac:dyDescent="0.2">
      <c r="A3" s="12" t="s">
        <v>6</v>
      </c>
    </row>
    <row r="4" spans="1:7" x14ac:dyDescent="0.2">
      <c r="A4" s="12" t="s">
        <v>0</v>
      </c>
      <c r="B4" s="12">
        <v>317437</v>
      </c>
      <c r="C4" s="12">
        <v>40119</v>
      </c>
      <c r="D4" s="12">
        <v>54353</v>
      </c>
      <c r="E4" s="12">
        <v>168360</v>
      </c>
      <c r="F4" s="12">
        <v>24482</v>
      </c>
      <c r="G4" s="12">
        <v>30123</v>
      </c>
    </row>
    <row r="5" spans="1:7" x14ac:dyDescent="0.2">
      <c r="A5" s="12" t="s">
        <v>83</v>
      </c>
      <c r="B5" s="12">
        <v>311060</v>
      </c>
      <c r="C5" s="12">
        <v>39455</v>
      </c>
      <c r="D5" s="12">
        <v>52074</v>
      </c>
      <c r="E5" s="12">
        <v>165418</v>
      </c>
      <c r="F5" s="12">
        <v>24320</v>
      </c>
      <c r="G5" s="12">
        <v>29793</v>
      </c>
    </row>
    <row r="6" spans="1:7" x14ac:dyDescent="0.2">
      <c r="A6" s="12" t="s">
        <v>84</v>
      </c>
      <c r="B6" s="12">
        <v>6377</v>
      </c>
      <c r="C6" s="12">
        <v>664</v>
      </c>
      <c r="D6" s="12">
        <v>2279</v>
      </c>
      <c r="E6" s="12">
        <v>2942</v>
      </c>
      <c r="F6" s="12">
        <v>162</v>
      </c>
      <c r="G6" s="12">
        <v>330</v>
      </c>
    </row>
    <row r="7" spans="1:7" x14ac:dyDescent="0.2">
      <c r="A7" s="12" t="s">
        <v>13</v>
      </c>
    </row>
    <row r="8" spans="1:7" x14ac:dyDescent="0.2">
      <c r="A8" s="12" t="s">
        <v>0</v>
      </c>
      <c r="B8" s="12">
        <v>162896</v>
      </c>
      <c r="C8" s="12">
        <v>20016</v>
      </c>
      <c r="D8" s="12">
        <v>28871</v>
      </c>
      <c r="E8" s="12">
        <v>84998</v>
      </c>
      <c r="F8" s="12">
        <v>12391</v>
      </c>
      <c r="G8" s="12">
        <v>16620</v>
      </c>
    </row>
    <row r="9" spans="1:7" x14ac:dyDescent="0.2">
      <c r="A9" s="12" t="s">
        <v>83</v>
      </c>
      <c r="B9" s="12">
        <v>159144</v>
      </c>
      <c r="C9" s="12">
        <v>19634</v>
      </c>
      <c r="D9" s="12">
        <v>27463</v>
      </c>
      <c r="E9" s="12">
        <v>83326</v>
      </c>
      <c r="F9" s="12">
        <v>12306</v>
      </c>
      <c r="G9" s="12">
        <v>16415</v>
      </c>
    </row>
    <row r="10" spans="1:7" x14ac:dyDescent="0.2">
      <c r="A10" s="12" t="s">
        <v>84</v>
      </c>
      <c r="B10" s="12">
        <v>3752</v>
      </c>
      <c r="C10" s="12">
        <v>382</v>
      </c>
      <c r="D10" s="12">
        <v>1408</v>
      </c>
      <c r="E10" s="12">
        <v>1672</v>
      </c>
      <c r="F10" s="12">
        <v>85</v>
      </c>
      <c r="G10" s="12">
        <v>205</v>
      </c>
    </row>
    <row r="11" spans="1:7" x14ac:dyDescent="0.2">
      <c r="A11" s="12" t="s">
        <v>14</v>
      </c>
    </row>
    <row r="12" spans="1:7" x14ac:dyDescent="0.2">
      <c r="A12" s="12" t="s">
        <v>0</v>
      </c>
      <c r="B12" s="12">
        <v>154541</v>
      </c>
      <c r="C12" s="12">
        <v>20103</v>
      </c>
      <c r="D12" s="12">
        <v>25482</v>
      </c>
      <c r="E12" s="12">
        <v>83362</v>
      </c>
      <c r="F12" s="12">
        <v>12091</v>
      </c>
      <c r="G12" s="12">
        <v>13503</v>
      </c>
    </row>
    <row r="13" spans="1:7" x14ac:dyDescent="0.2">
      <c r="A13" s="12" t="s">
        <v>83</v>
      </c>
      <c r="B13" s="12">
        <v>151916</v>
      </c>
      <c r="C13" s="12">
        <v>19821</v>
      </c>
      <c r="D13" s="12">
        <v>24611</v>
      </c>
      <c r="E13" s="12">
        <v>82092</v>
      </c>
      <c r="F13" s="12">
        <v>12014</v>
      </c>
      <c r="G13" s="12">
        <v>13378</v>
      </c>
    </row>
    <row r="14" spans="1:7" x14ac:dyDescent="0.2">
      <c r="A14" s="12" t="s">
        <v>84</v>
      </c>
      <c r="B14" s="12">
        <v>2625</v>
      </c>
      <c r="C14" s="12">
        <v>282</v>
      </c>
      <c r="D14" s="12">
        <v>871</v>
      </c>
      <c r="E14" s="12">
        <v>1270</v>
      </c>
      <c r="F14" s="12">
        <v>77</v>
      </c>
      <c r="G14" s="12">
        <v>125</v>
      </c>
    </row>
    <row r="16" spans="1:7" x14ac:dyDescent="0.2">
      <c r="A16" s="12" t="s">
        <v>156</v>
      </c>
    </row>
    <row r="18" spans="1:7" x14ac:dyDescent="0.2">
      <c r="A18" s="12" t="s">
        <v>0</v>
      </c>
      <c r="B18" s="12">
        <v>317437</v>
      </c>
      <c r="C18" s="12">
        <v>40119</v>
      </c>
      <c r="D18" s="12">
        <v>54353</v>
      </c>
      <c r="E18" s="12">
        <v>168360</v>
      </c>
      <c r="F18" s="12">
        <v>24482</v>
      </c>
      <c r="G18" s="12">
        <v>30123</v>
      </c>
    </row>
    <row r="19" spans="1:7" x14ac:dyDescent="0.2">
      <c r="A19" s="12" t="s">
        <v>85</v>
      </c>
      <c r="B19" s="12">
        <v>163</v>
      </c>
      <c r="C19" s="12">
        <v>17</v>
      </c>
      <c r="D19" s="12">
        <v>27</v>
      </c>
      <c r="E19" s="12">
        <v>90</v>
      </c>
      <c r="F19" s="12">
        <v>2</v>
      </c>
      <c r="G19" s="12">
        <v>27</v>
      </c>
    </row>
    <row r="20" spans="1:7" x14ac:dyDescent="0.2">
      <c r="A20" s="12" t="s">
        <v>86</v>
      </c>
      <c r="B20" s="12">
        <v>72266</v>
      </c>
      <c r="C20" s="12">
        <v>15929</v>
      </c>
      <c r="D20" s="12">
        <v>17816</v>
      </c>
      <c r="E20" s="12">
        <v>27569</v>
      </c>
      <c r="F20" s="12">
        <v>3797</v>
      </c>
      <c r="G20" s="12">
        <v>7155</v>
      </c>
    </row>
    <row r="21" spans="1:7" x14ac:dyDescent="0.2">
      <c r="A21" s="12" t="s">
        <v>87</v>
      </c>
      <c r="B21" s="12">
        <v>18387</v>
      </c>
      <c r="C21" s="12">
        <v>2134</v>
      </c>
      <c r="D21" s="12">
        <v>1526</v>
      </c>
      <c r="E21" s="12">
        <v>10735</v>
      </c>
      <c r="F21" s="12">
        <v>2366</v>
      </c>
      <c r="G21" s="12">
        <v>1626</v>
      </c>
    </row>
    <row r="22" spans="1:7" x14ac:dyDescent="0.2">
      <c r="A22" s="12" t="s">
        <v>88</v>
      </c>
      <c r="B22" s="12">
        <v>36070</v>
      </c>
      <c r="C22" s="12">
        <v>2596</v>
      </c>
      <c r="D22" s="12">
        <v>1309</v>
      </c>
      <c r="E22" s="12">
        <v>17385</v>
      </c>
      <c r="F22" s="12">
        <v>7772</v>
      </c>
      <c r="G22" s="12">
        <v>7008</v>
      </c>
    </row>
    <row r="23" spans="1:7" x14ac:dyDescent="0.2">
      <c r="A23" s="12" t="s">
        <v>89</v>
      </c>
      <c r="B23" s="12">
        <v>74771</v>
      </c>
      <c r="C23" s="12">
        <v>7442</v>
      </c>
      <c r="D23" s="12">
        <v>9271</v>
      </c>
      <c r="E23" s="12">
        <v>43654</v>
      </c>
      <c r="F23" s="12">
        <v>4503</v>
      </c>
      <c r="G23" s="12">
        <v>9901</v>
      </c>
    </row>
    <row r="24" spans="1:7" x14ac:dyDescent="0.2">
      <c r="A24" s="12" t="s">
        <v>90</v>
      </c>
      <c r="B24" s="12">
        <v>18288</v>
      </c>
      <c r="C24" s="12">
        <v>2200</v>
      </c>
      <c r="D24" s="12">
        <v>7721</v>
      </c>
      <c r="E24" s="12">
        <v>5740</v>
      </c>
      <c r="F24" s="12">
        <v>763</v>
      </c>
      <c r="G24" s="12">
        <v>1864</v>
      </c>
    </row>
    <row r="25" spans="1:7" x14ac:dyDescent="0.2">
      <c r="A25" s="12" t="s">
        <v>91</v>
      </c>
      <c r="B25" s="12">
        <v>49150</v>
      </c>
      <c r="C25" s="12">
        <v>24</v>
      </c>
      <c r="D25" s="12">
        <v>10200</v>
      </c>
      <c r="E25" s="12">
        <v>38813</v>
      </c>
      <c r="F25" s="12">
        <v>28</v>
      </c>
      <c r="G25" s="12">
        <v>85</v>
      </c>
    </row>
    <row r="26" spans="1:7" x14ac:dyDescent="0.2">
      <c r="A26" s="12" t="s">
        <v>92</v>
      </c>
      <c r="B26" s="12">
        <v>39675</v>
      </c>
      <c r="C26" s="12">
        <v>8787</v>
      </c>
      <c r="D26" s="12">
        <v>3894</v>
      </c>
      <c r="E26" s="12">
        <v>20048</v>
      </c>
      <c r="F26" s="12">
        <v>4924</v>
      </c>
      <c r="G26" s="12">
        <v>2022</v>
      </c>
    </row>
    <row r="27" spans="1:7" x14ac:dyDescent="0.2">
      <c r="A27" s="12" t="s">
        <v>93</v>
      </c>
      <c r="B27" s="12">
        <v>6432</v>
      </c>
      <c r="C27" s="12">
        <v>665</v>
      </c>
      <c r="D27" s="12">
        <v>2282</v>
      </c>
      <c r="E27" s="12">
        <v>2976</v>
      </c>
      <c r="F27" s="12">
        <v>162</v>
      </c>
      <c r="G27" s="12">
        <v>347</v>
      </c>
    </row>
    <row r="28" spans="1:7" x14ac:dyDescent="0.2">
      <c r="A28" s="12" t="s">
        <v>94</v>
      </c>
      <c r="B28" s="12">
        <v>2235</v>
      </c>
      <c r="C28" s="12">
        <v>325</v>
      </c>
      <c r="D28" s="12">
        <v>307</v>
      </c>
      <c r="E28" s="12">
        <v>1350</v>
      </c>
      <c r="F28" s="12">
        <v>165</v>
      </c>
      <c r="G28" s="12">
        <v>88</v>
      </c>
    </row>
    <row r="29" spans="1:7" x14ac:dyDescent="0.2">
      <c r="A29" s="12" t="s">
        <v>13</v>
      </c>
    </row>
    <row r="30" spans="1:7" x14ac:dyDescent="0.2">
      <c r="A30" s="12" t="s">
        <v>0</v>
      </c>
      <c r="B30" s="12">
        <v>162896</v>
      </c>
      <c r="C30" s="12">
        <v>20016</v>
      </c>
      <c r="D30" s="12">
        <v>28871</v>
      </c>
      <c r="E30" s="12">
        <v>84998</v>
      </c>
      <c r="F30" s="12">
        <v>12391</v>
      </c>
      <c r="G30" s="12">
        <v>16620</v>
      </c>
    </row>
    <row r="31" spans="1:7" x14ac:dyDescent="0.2">
      <c r="A31" s="12" t="s">
        <v>85</v>
      </c>
      <c r="B31" s="12">
        <v>105</v>
      </c>
      <c r="C31" s="12">
        <v>10</v>
      </c>
      <c r="D31" s="12">
        <v>18</v>
      </c>
      <c r="E31" s="12">
        <v>57</v>
      </c>
      <c r="F31" s="12">
        <v>2</v>
      </c>
      <c r="G31" s="12">
        <v>18</v>
      </c>
    </row>
    <row r="32" spans="1:7" x14ac:dyDescent="0.2">
      <c r="A32" s="12" t="s">
        <v>86</v>
      </c>
      <c r="B32" s="12">
        <v>36539</v>
      </c>
      <c r="C32" s="12">
        <v>7811</v>
      </c>
      <c r="D32" s="12">
        <v>9496</v>
      </c>
      <c r="E32" s="12">
        <v>13817</v>
      </c>
      <c r="F32" s="12">
        <v>1901</v>
      </c>
      <c r="G32" s="12">
        <v>3514</v>
      </c>
    </row>
    <row r="33" spans="1:7" x14ac:dyDescent="0.2">
      <c r="A33" s="12" t="s">
        <v>87</v>
      </c>
      <c r="B33" s="12">
        <v>9144</v>
      </c>
      <c r="C33" s="12">
        <v>1063</v>
      </c>
      <c r="D33" s="12">
        <v>793</v>
      </c>
      <c r="E33" s="12">
        <v>5254</v>
      </c>
      <c r="F33" s="12">
        <v>1169</v>
      </c>
      <c r="G33" s="12">
        <v>865</v>
      </c>
    </row>
    <row r="34" spans="1:7" x14ac:dyDescent="0.2">
      <c r="A34" s="12" t="s">
        <v>88</v>
      </c>
      <c r="B34" s="12">
        <v>19390</v>
      </c>
      <c r="C34" s="12">
        <v>1387</v>
      </c>
      <c r="D34" s="12">
        <v>1063</v>
      </c>
      <c r="E34" s="12">
        <v>8861</v>
      </c>
      <c r="F34" s="12">
        <v>3987</v>
      </c>
      <c r="G34" s="12">
        <v>4092</v>
      </c>
    </row>
    <row r="35" spans="1:7" x14ac:dyDescent="0.2">
      <c r="A35" s="12" t="s">
        <v>89</v>
      </c>
      <c r="B35" s="12">
        <v>38692</v>
      </c>
      <c r="C35" s="12">
        <v>3836</v>
      </c>
      <c r="D35" s="12">
        <v>4889</v>
      </c>
      <c r="E35" s="12">
        <v>22168</v>
      </c>
      <c r="F35" s="12">
        <v>2304</v>
      </c>
      <c r="G35" s="12">
        <v>5495</v>
      </c>
    </row>
    <row r="36" spans="1:7" x14ac:dyDescent="0.2">
      <c r="A36" s="12" t="s">
        <v>90</v>
      </c>
      <c r="B36" s="12">
        <v>9282</v>
      </c>
      <c r="C36" s="12">
        <v>1076</v>
      </c>
      <c r="D36" s="12">
        <v>3833</v>
      </c>
      <c r="E36" s="12">
        <v>2932</v>
      </c>
      <c r="F36" s="12">
        <v>405</v>
      </c>
      <c r="G36" s="12">
        <v>1036</v>
      </c>
    </row>
    <row r="37" spans="1:7" x14ac:dyDescent="0.2">
      <c r="A37" s="12" t="s">
        <v>91</v>
      </c>
      <c r="B37" s="12">
        <v>24651</v>
      </c>
      <c r="C37" s="12">
        <v>16</v>
      </c>
      <c r="D37" s="12">
        <v>5140</v>
      </c>
      <c r="E37" s="12">
        <v>19428</v>
      </c>
      <c r="F37" s="12">
        <v>14</v>
      </c>
      <c r="G37" s="12">
        <v>53</v>
      </c>
    </row>
    <row r="38" spans="1:7" x14ac:dyDescent="0.2">
      <c r="A38" s="12" t="s">
        <v>92</v>
      </c>
      <c r="B38" s="12">
        <v>20151</v>
      </c>
      <c r="C38" s="12">
        <v>4276</v>
      </c>
      <c r="D38" s="12">
        <v>2070</v>
      </c>
      <c r="E38" s="12">
        <v>10100</v>
      </c>
      <c r="F38" s="12">
        <v>2426</v>
      </c>
      <c r="G38" s="12">
        <v>1279</v>
      </c>
    </row>
    <row r="39" spans="1:7" x14ac:dyDescent="0.2">
      <c r="A39" s="12" t="s">
        <v>93</v>
      </c>
      <c r="B39" s="12">
        <v>3791</v>
      </c>
      <c r="C39" s="12">
        <v>383</v>
      </c>
      <c r="D39" s="12">
        <v>1411</v>
      </c>
      <c r="E39" s="12">
        <v>1695</v>
      </c>
      <c r="F39" s="12">
        <v>85</v>
      </c>
      <c r="G39" s="12">
        <v>217</v>
      </c>
    </row>
    <row r="40" spans="1:7" x14ac:dyDescent="0.2">
      <c r="A40" s="12" t="s">
        <v>94</v>
      </c>
      <c r="B40" s="12">
        <v>1151</v>
      </c>
      <c r="C40" s="12">
        <v>158</v>
      </c>
      <c r="D40" s="12">
        <v>158</v>
      </c>
      <c r="E40" s="12">
        <v>686</v>
      </c>
      <c r="F40" s="12">
        <v>98</v>
      </c>
      <c r="G40" s="12">
        <v>51</v>
      </c>
    </row>
    <row r="41" spans="1:7" x14ac:dyDescent="0.2">
      <c r="A41" s="12" t="s">
        <v>14</v>
      </c>
    </row>
    <row r="42" spans="1:7" x14ac:dyDescent="0.2">
      <c r="A42" s="12" t="s">
        <v>0</v>
      </c>
      <c r="B42" s="12">
        <v>154541</v>
      </c>
      <c r="C42" s="12">
        <v>20103</v>
      </c>
      <c r="D42" s="12">
        <v>25482</v>
      </c>
      <c r="E42" s="12">
        <v>83362</v>
      </c>
      <c r="F42" s="12">
        <v>12091</v>
      </c>
      <c r="G42" s="12">
        <v>13503</v>
      </c>
    </row>
    <row r="43" spans="1:7" x14ac:dyDescent="0.2">
      <c r="A43" s="12" t="s">
        <v>85</v>
      </c>
      <c r="B43" s="12">
        <v>58</v>
      </c>
      <c r="C43" s="12">
        <v>7</v>
      </c>
      <c r="D43" s="12">
        <v>9</v>
      </c>
      <c r="E43" s="12">
        <v>33</v>
      </c>
      <c r="F43" s="12">
        <v>0</v>
      </c>
      <c r="G43" s="12">
        <v>9</v>
      </c>
    </row>
    <row r="44" spans="1:7" x14ac:dyDescent="0.2">
      <c r="A44" s="12" t="s">
        <v>86</v>
      </c>
      <c r="B44" s="12">
        <v>35727</v>
      </c>
      <c r="C44" s="12">
        <v>8118</v>
      </c>
      <c r="D44" s="12">
        <v>8320</v>
      </c>
      <c r="E44" s="12">
        <v>13752</v>
      </c>
      <c r="F44" s="12">
        <v>1896</v>
      </c>
      <c r="G44" s="12">
        <v>3641</v>
      </c>
    </row>
    <row r="45" spans="1:7" x14ac:dyDescent="0.2">
      <c r="A45" s="12" t="s">
        <v>87</v>
      </c>
      <c r="B45" s="12">
        <v>9243</v>
      </c>
      <c r="C45" s="12">
        <v>1071</v>
      </c>
      <c r="D45" s="12">
        <v>733</v>
      </c>
      <c r="E45" s="12">
        <v>5481</v>
      </c>
      <c r="F45" s="12">
        <v>1197</v>
      </c>
      <c r="G45" s="12">
        <v>761</v>
      </c>
    </row>
    <row r="46" spans="1:7" x14ac:dyDescent="0.2">
      <c r="A46" s="12" t="s">
        <v>88</v>
      </c>
      <c r="B46" s="12">
        <v>16680</v>
      </c>
      <c r="C46" s="12">
        <v>1209</v>
      </c>
      <c r="D46" s="12">
        <v>246</v>
      </c>
      <c r="E46" s="12">
        <v>8524</v>
      </c>
      <c r="F46" s="12">
        <v>3785</v>
      </c>
      <c r="G46" s="12">
        <v>2916</v>
      </c>
    </row>
    <row r="47" spans="1:7" x14ac:dyDescent="0.2">
      <c r="A47" s="12" t="s">
        <v>89</v>
      </c>
      <c r="B47" s="12">
        <v>36079</v>
      </c>
      <c r="C47" s="12">
        <v>3606</v>
      </c>
      <c r="D47" s="12">
        <v>4382</v>
      </c>
      <c r="E47" s="12">
        <v>21486</v>
      </c>
      <c r="F47" s="12">
        <v>2199</v>
      </c>
      <c r="G47" s="12">
        <v>4406</v>
      </c>
    </row>
    <row r="48" spans="1:7" x14ac:dyDescent="0.2">
      <c r="A48" s="12" t="s">
        <v>90</v>
      </c>
      <c r="B48" s="12">
        <v>9006</v>
      </c>
      <c r="C48" s="12">
        <v>1124</v>
      </c>
      <c r="D48" s="12">
        <v>3888</v>
      </c>
      <c r="E48" s="12">
        <v>2808</v>
      </c>
      <c r="F48" s="12">
        <v>358</v>
      </c>
      <c r="G48" s="12">
        <v>828</v>
      </c>
    </row>
    <row r="49" spans="1:7" x14ac:dyDescent="0.2">
      <c r="A49" s="12" t="s">
        <v>91</v>
      </c>
      <c r="B49" s="12">
        <v>24499</v>
      </c>
      <c r="C49" s="12">
        <v>8</v>
      </c>
      <c r="D49" s="12">
        <v>5060</v>
      </c>
      <c r="E49" s="12">
        <v>19385</v>
      </c>
      <c r="F49" s="12">
        <v>14</v>
      </c>
      <c r="G49" s="12">
        <v>32</v>
      </c>
    </row>
    <row r="50" spans="1:7" x14ac:dyDescent="0.2">
      <c r="A50" s="12" t="s">
        <v>92</v>
      </c>
      <c r="B50" s="12">
        <v>19524</v>
      </c>
      <c r="C50" s="12">
        <v>4511</v>
      </c>
      <c r="D50" s="12">
        <v>1824</v>
      </c>
      <c r="E50" s="12">
        <v>9948</v>
      </c>
      <c r="F50" s="12">
        <v>2498</v>
      </c>
      <c r="G50" s="12">
        <v>743</v>
      </c>
    </row>
    <row r="51" spans="1:7" x14ac:dyDescent="0.2">
      <c r="A51" s="12" t="s">
        <v>93</v>
      </c>
      <c r="B51" s="12">
        <v>2641</v>
      </c>
      <c r="C51" s="12">
        <v>282</v>
      </c>
      <c r="D51" s="12">
        <v>871</v>
      </c>
      <c r="E51" s="12">
        <v>1281</v>
      </c>
      <c r="F51" s="12">
        <v>77</v>
      </c>
      <c r="G51" s="12">
        <v>130</v>
      </c>
    </row>
    <row r="52" spans="1:7" x14ac:dyDescent="0.2">
      <c r="A52" s="12" t="s">
        <v>94</v>
      </c>
      <c r="B52" s="12">
        <v>1084</v>
      </c>
      <c r="C52" s="12">
        <v>167</v>
      </c>
      <c r="D52" s="12">
        <v>149</v>
      </c>
      <c r="E52" s="12">
        <v>664</v>
      </c>
      <c r="F52" s="12">
        <v>67</v>
      </c>
      <c r="G52" s="12">
        <v>37</v>
      </c>
    </row>
    <row r="53" spans="1:7" x14ac:dyDescent="0.2">
      <c r="A53" s="12" t="s">
        <v>15</v>
      </c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947E53-3BF7-4AC7-A1FA-6671A880716C}">
  <dimension ref="A1:G47"/>
  <sheetViews>
    <sheetView view="pageBreakPreview" zoomScale="125" zoomScaleNormal="100" zoomScaleSheetLayoutView="125" workbookViewId="0">
      <selection activeCell="A17" sqref="A17"/>
    </sheetView>
  </sheetViews>
  <sheetFormatPr defaultRowHeight="10.199999999999999" x14ac:dyDescent="0.2"/>
  <cols>
    <col min="1" max="1" width="18.44140625" style="12" customWidth="1"/>
    <col min="2" max="7" width="11.33203125" style="12" customWidth="1"/>
    <col min="8" max="16384" width="8.88671875" style="12"/>
  </cols>
  <sheetData>
    <row r="1" spans="1:7" x14ac:dyDescent="0.2">
      <c r="A1" s="12" t="s">
        <v>148</v>
      </c>
    </row>
    <row r="2" spans="1:7" s="5" customFormat="1" x14ac:dyDescent="0.2">
      <c r="A2" s="13"/>
      <c r="B2" s="7" t="s">
        <v>0</v>
      </c>
      <c r="C2" s="7" t="s">
        <v>1</v>
      </c>
      <c r="D2" s="7" t="s">
        <v>2</v>
      </c>
      <c r="E2" s="7" t="s">
        <v>3</v>
      </c>
      <c r="F2" s="7" t="s">
        <v>4</v>
      </c>
      <c r="G2" s="11" t="s">
        <v>5</v>
      </c>
    </row>
    <row r="3" spans="1:7" x14ac:dyDescent="0.2">
      <c r="A3" s="12" t="s">
        <v>6</v>
      </c>
    </row>
    <row r="4" spans="1:7" x14ac:dyDescent="0.2">
      <c r="A4" s="12" t="s">
        <v>0</v>
      </c>
      <c r="B4" s="12">
        <v>271388</v>
      </c>
      <c r="C4" s="12">
        <v>34639</v>
      </c>
      <c r="D4" s="12">
        <v>46748</v>
      </c>
      <c r="E4" s="12">
        <v>143625</v>
      </c>
      <c r="F4" s="12">
        <v>20949</v>
      </c>
      <c r="G4" s="12">
        <v>25427</v>
      </c>
    </row>
    <row r="5" spans="1:7" x14ac:dyDescent="0.2">
      <c r="A5" s="12" t="s">
        <v>95</v>
      </c>
      <c r="B5" s="12">
        <v>22039</v>
      </c>
      <c r="C5" s="12">
        <v>1851</v>
      </c>
      <c r="D5" s="12">
        <v>3443</v>
      </c>
      <c r="E5" s="12">
        <v>11346</v>
      </c>
      <c r="F5" s="12">
        <v>2371</v>
      </c>
      <c r="G5" s="12">
        <v>3028</v>
      </c>
    </row>
    <row r="6" spans="1:7" x14ac:dyDescent="0.2">
      <c r="A6" s="12" t="s">
        <v>96</v>
      </c>
      <c r="B6" s="12">
        <v>249349</v>
      </c>
      <c r="C6" s="12">
        <v>32788</v>
      </c>
      <c r="D6" s="12">
        <v>43305</v>
      </c>
      <c r="E6" s="12">
        <v>132279</v>
      </c>
      <c r="F6" s="12">
        <v>18578</v>
      </c>
      <c r="G6" s="12">
        <v>22399</v>
      </c>
    </row>
    <row r="7" spans="1:7" x14ac:dyDescent="0.2">
      <c r="A7" s="12" t="s">
        <v>13</v>
      </c>
    </row>
    <row r="8" spans="1:7" x14ac:dyDescent="0.2">
      <c r="A8" s="12" t="s">
        <v>0</v>
      </c>
      <c r="B8" s="12">
        <v>138735</v>
      </c>
      <c r="C8" s="12">
        <v>17229</v>
      </c>
      <c r="D8" s="12">
        <v>24753</v>
      </c>
      <c r="E8" s="12">
        <v>72267</v>
      </c>
      <c r="F8" s="12">
        <v>10626</v>
      </c>
      <c r="G8" s="12">
        <v>13860</v>
      </c>
    </row>
    <row r="9" spans="1:7" x14ac:dyDescent="0.2">
      <c r="A9" s="12" t="s">
        <v>95</v>
      </c>
      <c r="B9" s="12">
        <v>12750</v>
      </c>
      <c r="C9" s="12">
        <v>1072</v>
      </c>
      <c r="D9" s="12">
        <v>2094</v>
      </c>
      <c r="E9" s="12">
        <v>6443</v>
      </c>
      <c r="F9" s="12">
        <v>1395</v>
      </c>
      <c r="G9" s="12">
        <v>1746</v>
      </c>
    </row>
    <row r="10" spans="1:7" x14ac:dyDescent="0.2">
      <c r="A10" s="12" t="s">
        <v>96</v>
      </c>
      <c r="B10" s="12">
        <v>125985</v>
      </c>
      <c r="C10" s="12">
        <v>16157</v>
      </c>
      <c r="D10" s="12">
        <v>22659</v>
      </c>
      <c r="E10" s="12">
        <v>65824</v>
      </c>
      <c r="F10" s="12">
        <v>9231</v>
      </c>
      <c r="G10" s="12">
        <v>12114</v>
      </c>
    </row>
    <row r="11" spans="1:7" x14ac:dyDescent="0.2">
      <c r="A11" s="12" t="s">
        <v>14</v>
      </c>
    </row>
    <row r="12" spans="1:7" x14ac:dyDescent="0.2">
      <c r="A12" s="12" t="s">
        <v>0</v>
      </c>
      <c r="B12" s="12">
        <v>132653</v>
      </c>
      <c r="C12" s="12">
        <v>17410</v>
      </c>
      <c r="D12" s="12">
        <v>21995</v>
      </c>
      <c r="E12" s="12">
        <v>71358</v>
      </c>
      <c r="F12" s="12">
        <v>10323</v>
      </c>
      <c r="G12" s="12">
        <v>11567</v>
      </c>
    </row>
    <row r="13" spans="1:7" x14ac:dyDescent="0.2">
      <c r="A13" s="12" t="s">
        <v>95</v>
      </c>
      <c r="B13" s="12">
        <v>9289</v>
      </c>
      <c r="C13" s="12">
        <v>779</v>
      </c>
      <c r="D13" s="12">
        <v>1349</v>
      </c>
      <c r="E13" s="12">
        <v>4903</v>
      </c>
      <c r="F13" s="12">
        <v>976</v>
      </c>
      <c r="G13" s="12">
        <v>1282</v>
      </c>
    </row>
    <row r="14" spans="1:7" x14ac:dyDescent="0.2">
      <c r="A14" s="12" t="s">
        <v>96</v>
      </c>
      <c r="B14" s="12">
        <v>123364</v>
      </c>
      <c r="C14" s="12">
        <v>16631</v>
      </c>
      <c r="D14" s="12">
        <v>20646</v>
      </c>
      <c r="E14" s="12">
        <v>66455</v>
      </c>
      <c r="F14" s="12">
        <v>9347</v>
      </c>
      <c r="G14" s="12">
        <v>10285</v>
      </c>
    </row>
    <row r="16" spans="1:7" x14ac:dyDescent="0.2">
      <c r="A16" s="12" t="s">
        <v>157</v>
      </c>
    </row>
    <row r="18" spans="1:7" x14ac:dyDescent="0.2">
      <c r="A18" s="12" t="s">
        <v>0</v>
      </c>
      <c r="B18" s="12">
        <v>271388</v>
      </c>
      <c r="C18" s="12">
        <v>34639</v>
      </c>
      <c r="D18" s="12">
        <v>46748</v>
      </c>
      <c r="E18" s="12">
        <v>143625</v>
      </c>
      <c r="F18" s="12">
        <v>20949</v>
      </c>
      <c r="G18" s="12">
        <v>25427</v>
      </c>
    </row>
    <row r="19" spans="1:7" x14ac:dyDescent="0.2">
      <c r="A19" s="12" t="s">
        <v>97</v>
      </c>
      <c r="B19" s="12">
        <v>219674</v>
      </c>
      <c r="C19" s="12">
        <v>30302</v>
      </c>
      <c r="D19" s="12">
        <v>38304</v>
      </c>
      <c r="E19" s="12">
        <v>114912</v>
      </c>
      <c r="F19" s="12">
        <v>17234</v>
      </c>
      <c r="G19" s="12">
        <v>18922</v>
      </c>
    </row>
    <row r="20" spans="1:7" x14ac:dyDescent="0.2">
      <c r="A20" s="12" t="s">
        <v>98</v>
      </c>
      <c r="B20" s="12">
        <v>39146</v>
      </c>
      <c r="C20" s="12">
        <v>3466</v>
      </c>
      <c r="D20" s="12">
        <v>6260</v>
      </c>
      <c r="E20" s="12">
        <v>21670</v>
      </c>
      <c r="F20" s="12">
        <v>2814</v>
      </c>
      <c r="G20" s="12">
        <v>4936</v>
      </c>
    </row>
    <row r="21" spans="1:7" x14ac:dyDescent="0.2">
      <c r="A21" s="12" t="s">
        <v>99</v>
      </c>
      <c r="B21" s="12">
        <v>9710</v>
      </c>
      <c r="C21" s="12">
        <v>660</v>
      </c>
      <c r="D21" s="12">
        <v>1630</v>
      </c>
      <c r="E21" s="12">
        <v>5434</v>
      </c>
      <c r="F21" s="12">
        <v>692</v>
      </c>
      <c r="G21" s="12">
        <v>1294</v>
      </c>
    </row>
    <row r="22" spans="1:7" x14ac:dyDescent="0.2">
      <c r="A22" s="12" t="s">
        <v>100</v>
      </c>
      <c r="B22" s="12">
        <v>222</v>
      </c>
      <c r="C22" s="12">
        <v>13</v>
      </c>
      <c r="D22" s="12">
        <v>50</v>
      </c>
      <c r="E22" s="12">
        <v>128</v>
      </c>
      <c r="F22" s="12">
        <v>15</v>
      </c>
      <c r="G22" s="12">
        <v>16</v>
      </c>
    </row>
    <row r="23" spans="1:7" x14ac:dyDescent="0.2">
      <c r="A23" s="12" t="s">
        <v>101</v>
      </c>
      <c r="B23" s="12">
        <v>1438</v>
      </c>
      <c r="C23" s="12">
        <v>146</v>
      </c>
      <c r="D23" s="12">
        <v>205</v>
      </c>
      <c r="E23" s="12">
        <v>728</v>
      </c>
      <c r="F23" s="12">
        <v>165</v>
      </c>
      <c r="G23" s="12">
        <v>194</v>
      </c>
    </row>
    <row r="24" spans="1:7" x14ac:dyDescent="0.2">
      <c r="A24" s="12" t="s">
        <v>102</v>
      </c>
      <c r="B24" s="12">
        <v>284</v>
      </c>
      <c r="C24" s="12">
        <v>12</v>
      </c>
      <c r="D24" s="12">
        <v>38</v>
      </c>
      <c r="E24" s="12">
        <v>187</v>
      </c>
      <c r="F24" s="12">
        <v>10</v>
      </c>
      <c r="G24" s="12">
        <v>37</v>
      </c>
    </row>
    <row r="25" spans="1:7" x14ac:dyDescent="0.2">
      <c r="A25" s="12" t="s">
        <v>103</v>
      </c>
      <c r="B25" s="12">
        <v>78</v>
      </c>
      <c r="C25" s="12">
        <v>8</v>
      </c>
      <c r="D25" s="12">
        <v>17</v>
      </c>
      <c r="E25" s="12">
        <v>40</v>
      </c>
      <c r="F25" s="12">
        <v>4</v>
      </c>
      <c r="G25" s="12">
        <v>9</v>
      </c>
    </row>
    <row r="26" spans="1:7" x14ac:dyDescent="0.2">
      <c r="A26" s="12" t="s">
        <v>94</v>
      </c>
      <c r="B26" s="12">
        <v>836</v>
      </c>
      <c r="C26" s="12">
        <v>32</v>
      </c>
      <c r="D26" s="12">
        <v>244</v>
      </c>
      <c r="E26" s="12">
        <v>526</v>
      </c>
      <c r="F26" s="12">
        <v>15</v>
      </c>
      <c r="G26" s="12">
        <v>19</v>
      </c>
    </row>
    <row r="27" spans="1:7" x14ac:dyDescent="0.2">
      <c r="A27" s="12" t="s">
        <v>13</v>
      </c>
    </row>
    <row r="28" spans="1:7" x14ac:dyDescent="0.2">
      <c r="A28" s="12" t="s">
        <v>0</v>
      </c>
      <c r="B28" s="12">
        <v>138735</v>
      </c>
      <c r="C28" s="12">
        <v>17229</v>
      </c>
      <c r="D28" s="12">
        <v>24753</v>
      </c>
      <c r="E28" s="12">
        <v>72267</v>
      </c>
      <c r="F28" s="12">
        <v>10626</v>
      </c>
      <c r="G28" s="12">
        <v>13860</v>
      </c>
    </row>
    <row r="29" spans="1:7" x14ac:dyDescent="0.2">
      <c r="A29" s="12" t="s">
        <v>97</v>
      </c>
      <c r="B29" s="12">
        <v>107362</v>
      </c>
      <c r="C29" s="12">
        <v>14537</v>
      </c>
      <c r="D29" s="12">
        <v>19357</v>
      </c>
      <c r="E29" s="12">
        <v>55175</v>
      </c>
      <c r="F29" s="12">
        <v>8371</v>
      </c>
      <c r="G29" s="12">
        <v>9922</v>
      </c>
    </row>
    <row r="30" spans="1:7" x14ac:dyDescent="0.2">
      <c r="A30" s="12" t="s">
        <v>98</v>
      </c>
      <c r="B30" s="12">
        <v>22949</v>
      </c>
      <c r="C30" s="12">
        <v>2118</v>
      </c>
      <c r="D30" s="12">
        <v>3890</v>
      </c>
      <c r="E30" s="12">
        <v>12393</v>
      </c>
      <c r="F30" s="12">
        <v>1648</v>
      </c>
      <c r="G30" s="12">
        <v>2900</v>
      </c>
    </row>
    <row r="31" spans="1:7" x14ac:dyDescent="0.2">
      <c r="A31" s="12" t="s">
        <v>99</v>
      </c>
      <c r="B31" s="12">
        <v>6404</v>
      </c>
      <c r="C31" s="12">
        <v>422</v>
      </c>
      <c r="D31" s="12">
        <v>1147</v>
      </c>
      <c r="E31" s="12">
        <v>3572</v>
      </c>
      <c r="F31" s="12">
        <v>441</v>
      </c>
      <c r="G31" s="12">
        <v>822</v>
      </c>
    </row>
    <row r="32" spans="1:7" x14ac:dyDescent="0.2">
      <c r="A32" s="12" t="s">
        <v>100</v>
      </c>
      <c r="B32" s="12">
        <v>171</v>
      </c>
      <c r="C32" s="12">
        <v>8</v>
      </c>
      <c r="D32" s="12">
        <v>39</v>
      </c>
      <c r="E32" s="12">
        <v>95</v>
      </c>
      <c r="F32" s="12">
        <v>13</v>
      </c>
      <c r="G32" s="12">
        <v>16</v>
      </c>
    </row>
    <row r="33" spans="1:7" x14ac:dyDescent="0.2">
      <c r="A33" s="12" t="s">
        <v>101</v>
      </c>
      <c r="B33" s="12">
        <v>1111</v>
      </c>
      <c r="C33" s="12">
        <v>116</v>
      </c>
      <c r="D33" s="12">
        <v>148</v>
      </c>
      <c r="E33" s="12">
        <v>560</v>
      </c>
      <c r="F33" s="12">
        <v>134</v>
      </c>
      <c r="G33" s="12">
        <v>153</v>
      </c>
    </row>
    <row r="34" spans="1:7" x14ac:dyDescent="0.2">
      <c r="A34" s="12" t="s">
        <v>102</v>
      </c>
      <c r="B34" s="12">
        <v>224</v>
      </c>
      <c r="C34" s="12">
        <v>8</v>
      </c>
      <c r="D34" s="12">
        <v>35</v>
      </c>
      <c r="E34" s="12">
        <v>141</v>
      </c>
      <c r="F34" s="12">
        <v>9</v>
      </c>
      <c r="G34" s="12">
        <v>31</v>
      </c>
    </row>
    <row r="35" spans="1:7" x14ac:dyDescent="0.2">
      <c r="A35" s="12" t="s">
        <v>103</v>
      </c>
      <c r="B35" s="12">
        <v>52</v>
      </c>
      <c r="C35" s="12">
        <v>8</v>
      </c>
      <c r="D35" s="12">
        <v>11</v>
      </c>
      <c r="E35" s="12">
        <v>28</v>
      </c>
      <c r="F35" s="12">
        <v>2</v>
      </c>
      <c r="G35" s="12">
        <v>3</v>
      </c>
    </row>
    <row r="36" spans="1:7" x14ac:dyDescent="0.2">
      <c r="A36" s="12" t="s">
        <v>94</v>
      </c>
      <c r="B36" s="12">
        <v>462</v>
      </c>
      <c r="C36" s="12">
        <v>12</v>
      </c>
      <c r="D36" s="12">
        <v>126</v>
      </c>
      <c r="E36" s="12">
        <v>303</v>
      </c>
      <c r="F36" s="12">
        <v>8</v>
      </c>
      <c r="G36" s="12">
        <v>13</v>
      </c>
    </row>
    <row r="37" spans="1:7" x14ac:dyDescent="0.2">
      <c r="A37" s="12" t="s">
        <v>14</v>
      </c>
    </row>
    <row r="38" spans="1:7" x14ac:dyDescent="0.2">
      <c r="A38" s="12" t="s">
        <v>0</v>
      </c>
      <c r="B38" s="12">
        <v>132653</v>
      </c>
      <c r="C38" s="12">
        <v>17410</v>
      </c>
      <c r="D38" s="12">
        <v>21995</v>
      </c>
      <c r="E38" s="12">
        <v>71358</v>
      </c>
      <c r="F38" s="12">
        <v>10323</v>
      </c>
      <c r="G38" s="12">
        <v>11567</v>
      </c>
    </row>
    <row r="39" spans="1:7" x14ac:dyDescent="0.2">
      <c r="A39" s="12" t="s">
        <v>97</v>
      </c>
      <c r="B39" s="12">
        <v>112312</v>
      </c>
      <c r="C39" s="12">
        <v>15765</v>
      </c>
      <c r="D39" s="12">
        <v>18947</v>
      </c>
      <c r="E39" s="12">
        <v>59737</v>
      </c>
      <c r="F39" s="12">
        <v>8863</v>
      </c>
      <c r="G39" s="12">
        <v>9000</v>
      </c>
    </row>
    <row r="40" spans="1:7" x14ac:dyDescent="0.2">
      <c r="A40" s="12" t="s">
        <v>98</v>
      </c>
      <c r="B40" s="12">
        <v>16197</v>
      </c>
      <c r="C40" s="12">
        <v>1348</v>
      </c>
      <c r="D40" s="12">
        <v>2370</v>
      </c>
      <c r="E40" s="12">
        <v>9277</v>
      </c>
      <c r="F40" s="12">
        <v>1166</v>
      </c>
      <c r="G40" s="12">
        <v>2036</v>
      </c>
    </row>
    <row r="41" spans="1:7" x14ac:dyDescent="0.2">
      <c r="A41" s="12" t="s">
        <v>99</v>
      </c>
      <c r="B41" s="12">
        <v>3306</v>
      </c>
      <c r="C41" s="12">
        <v>238</v>
      </c>
      <c r="D41" s="12">
        <v>483</v>
      </c>
      <c r="E41" s="12">
        <v>1862</v>
      </c>
      <c r="F41" s="12">
        <v>251</v>
      </c>
      <c r="G41" s="12">
        <v>472</v>
      </c>
    </row>
    <row r="42" spans="1:7" x14ac:dyDescent="0.2">
      <c r="A42" s="12" t="s">
        <v>100</v>
      </c>
      <c r="B42" s="12">
        <v>51</v>
      </c>
      <c r="C42" s="12">
        <v>5</v>
      </c>
      <c r="D42" s="12">
        <v>11</v>
      </c>
      <c r="E42" s="12">
        <v>33</v>
      </c>
      <c r="F42" s="12">
        <v>2</v>
      </c>
      <c r="G42" s="12">
        <v>0</v>
      </c>
    </row>
    <row r="43" spans="1:7" x14ac:dyDescent="0.2">
      <c r="A43" s="12" t="s">
        <v>101</v>
      </c>
      <c r="B43" s="12">
        <v>327</v>
      </c>
      <c r="C43" s="12">
        <v>30</v>
      </c>
      <c r="D43" s="12">
        <v>57</v>
      </c>
      <c r="E43" s="12">
        <v>168</v>
      </c>
      <c r="F43" s="12">
        <v>31</v>
      </c>
      <c r="G43" s="12">
        <v>41</v>
      </c>
    </row>
    <row r="44" spans="1:7" x14ac:dyDescent="0.2">
      <c r="A44" s="12" t="s">
        <v>102</v>
      </c>
      <c r="B44" s="12">
        <v>60</v>
      </c>
      <c r="C44" s="12">
        <v>4</v>
      </c>
      <c r="D44" s="12">
        <v>3</v>
      </c>
      <c r="E44" s="12">
        <v>46</v>
      </c>
      <c r="F44" s="12">
        <v>1</v>
      </c>
      <c r="G44" s="12">
        <v>6</v>
      </c>
    </row>
    <row r="45" spans="1:7" x14ac:dyDescent="0.2">
      <c r="A45" s="12" t="s">
        <v>103</v>
      </c>
      <c r="B45" s="12">
        <v>26</v>
      </c>
      <c r="C45" s="12">
        <v>0</v>
      </c>
      <c r="D45" s="12">
        <v>6</v>
      </c>
      <c r="E45" s="12">
        <v>12</v>
      </c>
      <c r="F45" s="12">
        <v>2</v>
      </c>
      <c r="G45" s="12">
        <v>6</v>
      </c>
    </row>
    <row r="46" spans="1:7" x14ac:dyDescent="0.2">
      <c r="A46" s="12" t="s">
        <v>94</v>
      </c>
      <c r="B46" s="12">
        <v>374</v>
      </c>
      <c r="C46" s="12">
        <v>20</v>
      </c>
      <c r="D46" s="12">
        <v>118</v>
      </c>
      <c r="E46" s="12">
        <v>223</v>
      </c>
      <c r="F46" s="12">
        <v>7</v>
      </c>
      <c r="G46" s="12">
        <v>6</v>
      </c>
    </row>
    <row r="47" spans="1:7" x14ac:dyDescent="0.2">
      <c r="A47" s="12" t="s">
        <v>15</v>
      </c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324AC0-9361-405D-BF5F-932EEE24807D}">
  <dimension ref="A1:G54"/>
  <sheetViews>
    <sheetView view="pageBreakPreview" topLeftCell="A10" zoomScaleNormal="100" zoomScaleSheetLayoutView="100" workbookViewId="0">
      <selection activeCell="B25" sqref="B25"/>
    </sheetView>
  </sheetViews>
  <sheetFormatPr defaultRowHeight="10.199999999999999" x14ac:dyDescent="0.2"/>
  <cols>
    <col min="1" max="1" width="18.44140625" style="12" customWidth="1"/>
    <col min="2" max="7" width="11.33203125" style="12" customWidth="1"/>
    <col min="8" max="16384" width="8.88671875" style="12"/>
  </cols>
  <sheetData>
    <row r="1" spans="1:7" x14ac:dyDescent="0.2">
      <c r="A1" s="12" t="s">
        <v>149</v>
      </c>
    </row>
    <row r="2" spans="1:7" s="5" customFormat="1" x14ac:dyDescent="0.2">
      <c r="A2" s="13"/>
      <c r="B2" s="7" t="s">
        <v>0</v>
      </c>
      <c r="C2" s="7" t="s">
        <v>1</v>
      </c>
      <c r="D2" s="7" t="s">
        <v>2</v>
      </c>
      <c r="E2" s="7" t="s">
        <v>3</v>
      </c>
      <c r="F2" s="7" t="s">
        <v>4</v>
      </c>
      <c r="G2" s="11" t="s">
        <v>5</v>
      </c>
    </row>
    <row r="3" spans="1:7" x14ac:dyDescent="0.2">
      <c r="A3" s="12" t="s">
        <v>158</v>
      </c>
    </row>
    <row r="4" spans="1:7" x14ac:dyDescent="0.2">
      <c r="A4" s="12" t="s">
        <v>0</v>
      </c>
      <c r="B4" s="12">
        <v>219260</v>
      </c>
      <c r="C4" s="12">
        <v>28280</v>
      </c>
      <c r="D4" s="12">
        <v>38632</v>
      </c>
      <c r="E4" s="12">
        <v>114933</v>
      </c>
      <c r="F4" s="12">
        <v>16976</v>
      </c>
      <c r="G4" s="12">
        <v>20439</v>
      </c>
    </row>
    <row r="5" spans="1:7" x14ac:dyDescent="0.2">
      <c r="A5" s="12" t="s">
        <v>104</v>
      </c>
      <c r="B5" s="12">
        <v>40007</v>
      </c>
      <c r="C5" s="12">
        <v>3441</v>
      </c>
      <c r="D5" s="12">
        <v>6755</v>
      </c>
      <c r="E5" s="12">
        <v>21244</v>
      </c>
      <c r="F5" s="12">
        <v>3107</v>
      </c>
      <c r="G5" s="12">
        <v>5460</v>
      </c>
    </row>
    <row r="6" spans="1:7" x14ac:dyDescent="0.2">
      <c r="A6" s="12" t="s">
        <v>105</v>
      </c>
      <c r="B6" s="12">
        <v>179253</v>
      </c>
      <c r="C6" s="12">
        <v>24839</v>
      </c>
      <c r="D6" s="12">
        <v>31877</v>
      </c>
      <c r="E6" s="12">
        <v>93689</v>
      </c>
      <c r="F6" s="12">
        <v>13869</v>
      </c>
      <c r="G6" s="12">
        <v>14979</v>
      </c>
    </row>
    <row r="7" spans="1:7" x14ac:dyDescent="0.2">
      <c r="A7" s="12" t="s">
        <v>13</v>
      </c>
    </row>
    <row r="8" spans="1:7" x14ac:dyDescent="0.2">
      <c r="A8" s="12" t="s">
        <v>0</v>
      </c>
      <c r="B8" s="12">
        <v>110816</v>
      </c>
      <c r="C8" s="12">
        <v>13959</v>
      </c>
      <c r="D8" s="12">
        <v>20325</v>
      </c>
      <c r="E8" s="12">
        <v>57145</v>
      </c>
      <c r="F8" s="12">
        <v>8509</v>
      </c>
      <c r="G8" s="12">
        <v>10878</v>
      </c>
    </row>
    <row r="9" spans="1:7" x14ac:dyDescent="0.2">
      <c r="A9" s="12" t="s">
        <v>104</v>
      </c>
      <c r="B9" s="12">
        <v>24801</v>
      </c>
      <c r="C9" s="12">
        <v>2175</v>
      </c>
      <c r="D9" s="12">
        <v>4382</v>
      </c>
      <c r="E9" s="12">
        <v>12974</v>
      </c>
      <c r="F9" s="12">
        <v>1934</v>
      </c>
      <c r="G9" s="12">
        <v>3336</v>
      </c>
    </row>
    <row r="10" spans="1:7" x14ac:dyDescent="0.2">
      <c r="A10" s="12" t="s">
        <v>105</v>
      </c>
      <c r="B10" s="12">
        <v>86015</v>
      </c>
      <c r="C10" s="12">
        <v>11784</v>
      </c>
      <c r="D10" s="12">
        <v>15943</v>
      </c>
      <c r="E10" s="12">
        <v>44171</v>
      </c>
      <c r="F10" s="12">
        <v>6575</v>
      </c>
      <c r="G10" s="12">
        <v>7542</v>
      </c>
    </row>
    <row r="11" spans="1:7" x14ac:dyDescent="0.2">
      <c r="A11" s="12" t="s">
        <v>14</v>
      </c>
    </row>
    <row r="12" spans="1:7" x14ac:dyDescent="0.2">
      <c r="A12" s="12" t="s">
        <v>0</v>
      </c>
      <c r="B12" s="12">
        <v>108444</v>
      </c>
      <c r="C12" s="12">
        <v>14321</v>
      </c>
      <c r="D12" s="12">
        <v>18307</v>
      </c>
      <c r="E12" s="12">
        <v>57788</v>
      </c>
      <c r="F12" s="12">
        <v>8467</v>
      </c>
      <c r="G12" s="12">
        <v>9561</v>
      </c>
    </row>
    <row r="13" spans="1:7" x14ac:dyDescent="0.2">
      <c r="A13" s="12" t="s">
        <v>104</v>
      </c>
      <c r="B13" s="12">
        <v>15206</v>
      </c>
      <c r="C13" s="12">
        <v>1266</v>
      </c>
      <c r="D13" s="12">
        <v>2373</v>
      </c>
      <c r="E13" s="12">
        <v>8270</v>
      </c>
      <c r="F13" s="12">
        <v>1173</v>
      </c>
      <c r="G13" s="12">
        <v>2124</v>
      </c>
    </row>
    <row r="14" spans="1:7" x14ac:dyDescent="0.2">
      <c r="A14" s="12" t="s">
        <v>105</v>
      </c>
      <c r="B14" s="12">
        <v>93238</v>
      </c>
      <c r="C14" s="12">
        <v>13055</v>
      </c>
      <c r="D14" s="12">
        <v>15934</v>
      </c>
      <c r="E14" s="12">
        <v>49518</v>
      </c>
      <c r="F14" s="12">
        <v>7294</v>
      </c>
      <c r="G14" s="12">
        <v>7437</v>
      </c>
    </row>
    <row r="16" spans="1:7" x14ac:dyDescent="0.2">
      <c r="A16" s="12" t="s">
        <v>159</v>
      </c>
    </row>
    <row r="17" spans="1:7" x14ac:dyDescent="0.2">
      <c r="A17" s="12" t="s">
        <v>0</v>
      </c>
      <c r="B17" s="12">
        <v>219260</v>
      </c>
      <c r="C17" s="12">
        <v>28280</v>
      </c>
      <c r="D17" s="12">
        <v>38632</v>
      </c>
      <c r="E17" s="12">
        <v>114933</v>
      </c>
      <c r="F17" s="12">
        <v>16976</v>
      </c>
      <c r="G17" s="12">
        <v>20439</v>
      </c>
    </row>
    <row r="18" spans="1:7" x14ac:dyDescent="0.2">
      <c r="A18" s="12" t="s">
        <v>106</v>
      </c>
      <c r="B18" s="12">
        <v>45521</v>
      </c>
      <c r="C18" s="12">
        <v>3657</v>
      </c>
      <c r="D18" s="12">
        <v>6870</v>
      </c>
      <c r="E18" s="12">
        <v>25732</v>
      </c>
      <c r="F18" s="12">
        <v>3922</v>
      </c>
      <c r="G18" s="12">
        <v>5340</v>
      </c>
    </row>
    <row r="19" spans="1:7" x14ac:dyDescent="0.2">
      <c r="A19" s="12" t="s">
        <v>107</v>
      </c>
      <c r="B19" s="12">
        <v>173739</v>
      </c>
      <c r="C19" s="12">
        <v>24623</v>
      </c>
      <c r="D19" s="12">
        <v>31762</v>
      </c>
      <c r="E19" s="12">
        <v>89201</v>
      </c>
      <c r="F19" s="12">
        <v>13054</v>
      </c>
      <c r="G19" s="12">
        <v>15099</v>
      </c>
    </row>
    <row r="20" spans="1:7" x14ac:dyDescent="0.2">
      <c r="A20" s="12" t="s">
        <v>13</v>
      </c>
    </row>
    <row r="21" spans="1:7" x14ac:dyDescent="0.2">
      <c r="A21" s="12" t="s">
        <v>0</v>
      </c>
      <c r="B21" s="12">
        <v>110816</v>
      </c>
      <c r="C21" s="12">
        <v>13959</v>
      </c>
      <c r="D21" s="12">
        <v>20325</v>
      </c>
      <c r="E21" s="12">
        <v>57145</v>
      </c>
      <c r="F21" s="12">
        <v>8509</v>
      </c>
      <c r="G21" s="12">
        <v>10878</v>
      </c>
    </row>
    <row r="22" spans="1:7" x14ac:dyDescent="0.2">
      <c r="A22" s="12" t="s">
        <v>106</v>
      </c>
      <c r="B22" s="12">
        <v>28527</v>
      </c>
      <c r="C22" s="12">
        <v>2412</v>
      </c>
      <c r="D22" s="12">
        <v>4591</v>
      </c>
      <c r="E22" s="12">
        <v>15682</v>
      </c>
      <c r="F22" s="12">
        <v>2501</v>
      </c>
      <c r="G22" s="12">
        <v>3341</v>
      </c>
    </row>
    <row r="23" spans="1:7" x14ac:dyDescent="0.2">
      <c r="A23" s="12" t="s">
        <v>107</v>
      </c>
      <c r="B23" s="12">
        <v>82289</v>
      </c>
      <c r="C23" s="12">
        <v>11547</v>
      </c>
      <c r="D23" s="12">
        <v>15734</v>
      </c>
      <c r="E23" s="12">
        <v>41463</v>
      </c>
      <c r="F23" s="12">
        <v>6008</v>
      </c>
      <c r="G23" s="12">
        <v>7537</v>
      </c>
    </row>
    <row r="24" spans="1:7" x14ac:dyDescent="0.2">
      <c r="A24" s="12" t="s">
        <v>14</v>
      </c>
    </row>
    <row r="25" spans="1:7" x14ac:dyDescent="0.2">
      <c r="A25" s="12" t="s">
        <v>0</v>
      </c>
      <c r="B25" s="12">
        <v>108444</v>
      </c>
      <c r="C25" s="12">
        <v>14321</v>
      </c>
      <c r="D25" s="12">
        <v>18307</v>
      </c>
      <c r="E25" s="12">
        <v>57788</v>
      </c>
      <c r="F25" s="12">
        <v>8467</v>
      </c>
      <c r="G25" s="12">
        <v>9561</v>
      </c>
    </row>
    <row r="26" spans="1:7" x14ac:dyDescent="0.2">
      <c r="A26" s="12" t="s">
        <v>106</v>
      </c>
      <c r="B26" s="12">
        <v>16994</v>
      </c>
      <c r="C26" s="12">
        <v>1245</v>
      </c>
      <c r="D26" s="12">
        <v>2279</v>
      </c>
      <c r="E26" s="12">
        <v>10050</v>
      </c>
      <c r="F26" s="12">
        <v>1421</v>
      </c>
      <c r="G26" s="12">
        <v>1999</v>
      </c>
    </row>
    <row r="27" spans="1:7" x14ac:dyDescent="0.2">
      <c r="A27" s="12" t="s">
        <v>107</v>
      </c>
      <c r="B27" s="12">
        <v>91450</v>
      </c>
      <c r="C27" s="12">
        <v>13076</v>
      </c>
      <c r="D27" s="12">
        <v>16028</v>
      </c>
      <c r="E27" s="12">
        <v>47738</v>
      </c>
      <c r="F27" s="12">
        <v>7046</v>
      </c>
      <c r="G27" s="12">
        <v>7562</v>
      </c>
    </row>
    <row r="29" spans="1:7" x14ac:dyDescent="0.2">
      <c r="A29" s="12" t="s">
        <v>160</v>
      </c>
    </row>
    <row r="30" spans="1:7" x14ac:dyDescent="0.2">
      <c r="A30" s="12" t="s">
        <v>0</v>
      </c>
      <c r="B30" s="12">
        <v>219260</v>
      </c>
      <c r="C30" s="12">
        <v>28280</v>
      </c>
      <c r="D30" s="12">
        <v>38632</v>
      </c>
      <c r="E30" s="12">
        <v>114933</v>
      </c>
      <c r="F30" s="12">
        <v>16976</v>
      </c>
      <c r="G30" s="12">
        <v>20439</v>
      </c>
    </row>
    <row r="31" spans="1:7" x14ac:dyDescent="0.2">
      <c r="A31" s="12" t="s">
        <v>108</v>
      </c>
      <c r="B31" s="12">
        <v>1632</v>
      </c>
      <c r="C31" s="12">
        <v>69</v>
      </c>
      <c r="D31" s="12">
        <v>370</v>
      </c>
      <c r="E31" s="12">
        <v>1090</v>
      </c>
      <c r="F31" s="12">
        <v>23</v>
      </c>
      <c r="G31" s="12">
        <v>80</v>
      </c>
    </row>
    <row r="32" spans="1:7" x14ac:dyDescent="0.2">
      <c r="A32" s="12" t="s">
        <v>109</v>
      </c>
      <c r="B32" s="12">
        <v>217628</v>
      </c>
      <c r="C32" s="12">
        <v>28211</v>
      </c>
      <c r="D32" s="12">
        <v>38262</v>
      </c>
      <c r="E32" s="12">
        <v>113843</v>
      </c>
      <c r="F32" s="12">
        <v>16953</v>
      </c>
      <c r="G32" s="12">
        <v>20359</v>
      </c>
    </row>
    <row r="33" spans="1:7" x14ac:dyDescent="0.2">
      <c r="A33" s="12" t="s">
        <v>13</v>
      </c>
    </row>
    <row r="34" spans="1:7" x14ac:dyDescent="0.2">
      <c r="A34" s="12" t="s">
        <v>0</v>
      </c>
      <c r="B34" s="12">
        <v>110816</v>
      </c>
      <c r="C34" s="12">
        <v>13959</v>
      </c>
      <c r="D34" s="12">
        <v>20325</v>
      </c>
      <c r="E34" s="12">
        <v>57145</v>
      </c>
      <c r="F34" s="12">
        <v>8509</v>
      </c>
      <c r="G34" s="12">
        <v>10878</v>
      </c>
    </row>
    <row r="35" spans="1:7" x14ac:dyDescent="0.2">
      <c r="A35" s="12" t="s">
        <v>108</v>
      </c>
      <c r="B35" s="12">
        <v>1170</v>
      </c>
      <c r="C35" s="12">
        <v>42</v>
      </c>
      <c r="D35" s="12">
        <v>262</v>
      </c>
      <c r="E35" s="12">
        <v>794</v>
      </c>
      <c r="F35" s="12">
        <v>18</v>
      </c>
      <c r="G35" s="12">
        <v>54</v>
      </c>
    </row>
    <row r="36" spans="1:7" x14ac:dyDescent="0.2">
      <c r="A36" s="12" t="s">
        <v>109</v>
      </c>
      <c r="B36" s="12">
        <v>109646</v>
      </c>
      <c r="C36" s="12">
        <v>13917</v>
      </c>
      <c r="D36" s="12">
        <v>20063</v>
      </c>
      <c r="E36" s="12">
        <v>56351</v>
      </c>
      <c r="F36" s="12">
        <v>8491</v>
      </c>
      <c r="G36" s="12">
        <v>10824</v>
      </c>
    </row>
    <row r="37" spans="1:7" x14ac:dyDescent="0.2">
      <c r="A37" s="12" t="s">
        <v>14</v>
      </c>
    </row>
    <row r="38" spans="1:7" x14ac:dyDescent="0.2">
      <c r="A38" s="12" t="s">
        <v>0</v>
      </c>
      <c r="B38" s="12">
        <v>108444</v>
      </c>
      <c r="C38" s="12">
        <v>14321</v>
      </c>
      <c r="D38" s="12">
        <v>18307</v>
      </c>
      <c r="E38" s="12">
        <v>57788</v>
      </c>
      <c r="F38" s="12">
        <v>8467</v>
      </c>
      <c r="G38" s="12">
        <v>9561</v>
      </c>
    </row>
    <row r="39" spans="1:7" x14ac:dyDescent="0.2">
      <c r="A39" s="12" t="s">
        <v>108</v>
      </c>
      <c r="B39" s="12">
        <v>462</v>
      </c>
      <c r="C39" s="12">
        <v>27</v>
      </c>
      <c r="D39" s="12">
        <v>108</v>
      </c>
      <c r="E39" s="12">
        <v>296</v>
      </c>
      <c r="F39" s="12">
        <v>5</v>
      </c>
      <c r="G39" s="12">
        <v>26</v>
      </c>
    </row>
    <row r="40" spans="1:7" x14ac:dyDescent="0.2">
      <c r="A40" s="12" t="s">
        <v>109</v>
      </c>
      <c r="B40" s="12">
        <v>107982</v>
      </c>
      <c r="C40" s="12">
        <v>14294</v>
      </c>
      <c r="D40" s="12">
        <v>18199</v>
      </c>
      <c r="E40" s="12">
        <v>57492</v>
      </c>
      <c r="F40" s="12">
        <v>8462</v>
      </c>
      <c r="G40" s="12">
        <v>9535</v>
      </c>
    </row>
    <row r="42" spans="1:7" x14ac:dyDescent="0.2">
      <c r="A42" s="12" t="s">
        <v>161</v>
      </c>
    </row>
    <row r="43" spans="1:7" x14ac:dyDescent="0.2">
      <c r="A43" s="12" t="s">
        <v>0</v>
      </c>
      <c r="B43" s="12">
        <v>219258</v>
      </c>
      <c r="C43" s="12">
        <v>28280</v>
      </c>
      <c r="D43" s="12">
        <v>38630</v>
      </c>
      <c r="E43" s="12">
        <v>114933</v>
      </c>
      <c r="F43" s="12">
        <v>16976</v>
      </c>
      <c r="G43" s="12">
        <v>20439</v>
      </c>
    </row>
    <row r="44" spans="1:7" x14ac:dyDescent="0.2">
      <c r="A44" s="12" t="s">
        <v>110</v>
      </c>
      <c r="B44" s="12">
        <v>42768</v>
      </c>
      <c r="C44" s="12">
        <v>4584</v>
      </c>
      <c r="D44" s="12">
        <v>12094</v>
      </c>
      <c r="E44" s="12">
        <v>20632</v>
      </c>
      <c r="F44" s="12">
        <v>3694</v>
      </c>
      <c r="G44" s="12">
        <v>1764</v>
      </c>
    </row>
    <row r="45" spans="1:7" x14ac:dyDescent="0.2">
      <c r="A45" s="12" t="s">
        <v>111</v>
      </c>
      <c r="B45" s="12">
        <v>176490</v>
      </c>
      <c r="C45" s="12">
        <v>23696</v>
      </c>
      <c r="D45" s="12">
        <v>26536</v>
      </c>
      <c r="E45" s="12">
        <v>94301</v>
      </c>
      <c r="F45" s="12">
        <v>13282</v>
      </c>
      <c r="G45" s="12">
        <v>18675</v>
      </c>
    </row>
    <row r="46" spans="1:7" x14ac:dyDescent="0.2">
      <c r="A46" s="12" t="s">
        <v>13</v>
      </c>
    </row>
    <row r="47" spans="1:7" x14ac:dyDescent="0.2">
      <c r="A47" s="12" t="s">
        <v>0</v>
      </c>
      <c r="B47" s="12">
        <v>110816</v>
      </c>
      <c r="C47" s="12">
        <v>13959</v>
      </c>
      <c r="D47" s="12">
        <v>20325</v>
      </c>
      <c r="E47" s="12">
        <v>57145</v>
      </c>
      <c r="F47" s="12">
        <v>8509</v>
      </c>
      <c r="G47" s="12">
        <v>10878</v>
      </c>
    </row>
    <row r="48" spans="1:7" x14ac:dyDescent="0.2">
      <c r="A48" s="12" t="s">
        <v>110</v>
      </c>
      <c r="B48" s="12">
        <v>24171</v>
      </c>
      <c r="C48" s="12">
        <v>2656</v>
      </c>
      <c r="D48" s="12">
        <v>6831</v>
      </c>
      <c r="E48" s="12">
        <v>11626</v>
      </c>
      <c r="F48" s="12">
        <v>1953</v>
      </c>
      <c r="G48" s="12">
        <v>1105</v>
      </c>
    </row>
    <row r="49" spans="1:7" x14ac:dyDescent="0.2">
      <c r="A49" s="12" t="s">
        <v>111</v>
      </c>
      <c r="B49" s="12">
        <v>86645</v>
      </c>
      <c r="C49" s="12">
        <v>11303</v>
      </c>
      <c r="D49" s="12">
        <v>13494</v>
      </c>
      <c r="E49" s="12">
        <v>45519</v>
      </c>
      <c r="F49" s="12">
        <v>6556</v>
      </c>
      <c r="G49" s="12">
        <v>9773</v>
      </c>
    </row>
    <row r="50" spans="1:7" x14ac:dyDescent="0.2">
      <c r="A50" s="12" t="s">
        <v>14</v>
      </c>
    </row>
    <row r="51" spans="1:7" x14ac:dyDescent="0.2">
      <c r="A51" s="12" t="s">
        <v>0</v>
      </c>
      <c r="B51" s="12">
        <v>108442</v>
      </c>
      <c r="C51" s="12">
        <v>14321</v>
      </c>
      <c r="D51" s="12">
        <v>18305</v>
      </c>
      <c r="E51" s="12">
        <v>57788</v>
      </c>
      <c r="F51" s="12">
        <v>8467</v>
      </c>
      <c r="G51" s="12">
        <v>9561</v>
      </c>
    </row>
    <row r="52" spans="1:7" x14ac:dyDescent="0.2">
      <c r="A52" s="12" t="s">
        <v>110</v>
      </c>
      <c r="B52" s="12">
        <v>18597</v>
      </c>
      <c r="C52" s="12">
        <v>1928</v>
      </c>
      <c r="D52" s="12">
        <v>5263</v>
      </c>
      <c r="E52" s="12">
        <v>9006</v>
      </c>
      <c r="F52" s="12">
        <v>1741</v>
      </c>
      <c r="G52" s="12">
        <v>659</v>
      </c>
    </row>
    <row r="53" spans="1:7" x14ac:dyDescent="0.2">
      <c r="A53" s="12" t="s">
        <v>111</v>
      </c>
      <c r="B53" s="12">
        <v>89845</v>
      </c>
      <c r="C53" s="12">
        <v>12393</v>
      </c>
      <c r="D53" s="12">
        <v>13042</v>
      </c>
      <c r="E53" s="12">
        <v>48782</v>
      </c>
      <c r="F53" s="12">
        <v>6726</v>
      </c>
      <c r="G53" s="12">
        <v>8902</v>
      </c>
    </row>
    <row r="54" spans="1:7" x14ac:dyDescent="0.2">
      <c r="A54" s="12" t="s">
        <v>15</v>
      </c>
    </row>
  </sheetData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64D6E3-F8F8-4FD9-97A5-994D1B77A1E2}">
  <dimension ref="A1:G45"/>
  <sheetViews>
    <sheetView view="pageBreakPreview" zoomScale="125" zoomScaleNormal="100" zoomScaleSheetLayoutView="125" workbookViewId="0">
      <selection activeCell="A2" sqref="A2:G2"/>
    </sheetView>
  </sheetViews>
  <sheetFormatPr defaultRowHeight="10.199999999999999" x14ac:dyDescent="0.2"/>
  <cols>
    <col min="1" max="1" width="18.44140625" style="12" customWidth="1"/>
    <col min="2" max="7" width="11.33203125" style="12" customWidth="1"/>
    <col min="8" max="16384" width="8.88671875" style="12"/>
  </cols>
  <sheetData>
    <row r="1" spans="1:7" x14ac:dyDescent="0.2">
      <c r="A1" s="12" t="s">
        <v>150</v>
      </c>
    </row>
    <row r="2" spans="1:7" s="5" customFormat="1" x14ac:dyDescent="0.2">
      <c r="A2" s="13"/>
      <c r="B2" s="7" t="s">
        <v>0</v>
      </c>
      <c r="C2" s="7" t="s">
        <v>1</v>
      </c>
      <c r="D2" s="7" t="s">
        <v>2</v>
      </c>
      <c r="E2" s="7" t="s">
        <v>3</v>
      </c>
      <c r="F2" s="7" t="s">
        <v>4</v>
      </c>
      <c r="G2" s="11" t="s">
        <v>5</v>
      </c>
    </row>
    <row r="3" spans="1:7" x14ac:dyDescent="0.2">
      <c r="A3" s="12" t="s">
        <v>6</v>
      </c>
    </row>
    <row r="4" spans="1:7" x14ac:dyDescent="0.2">
      <c r="A4" s="12" t="s">
        <v>0</v>
      </c>
      <c r="B4" s="12">
        <v>216697</v>
      </c>
      <c r="C4" s="12">
        <v>27824</v>
      </c>
      <c r="D4" s="12">
        <v>37855</v>
      </c>
      <c r="E4" s="12">
        <v>113716</v>
      </c>
      <c r="F4" s="12">
        <v>16931</v>
      </c>
      <c r="G4" s="12">
        <v>20371</v>
      </c>
    </row>
    <row r="5" spans="1:7" x14ac:dyDescent="0.2">
      <c r="A5" s="12" t="s">
        <v>112</v>
      </c>
      <c r="B5" s="12">
        <v>7565</v>
      </c>
      <c r="C5" s="12">
        <v>520</v>
      </c>
      <c r="D5" s="12">
        <v>1495</v>
      </c>
      <c r="E5" s="12">
        <v>4152</v>
      </c>
      <c r="F5" s="12">
        <v>422</v>
      </c>
      <c r="G5" s="12">
        <v>976</v>
      </c>
    </row>
    <row r="6" spans="1:7" x14ac:dyDescent="0.2">
      <c r="A6" s="12" t="s">
        <v>113</v>
      </c>
      <c r="B6" s="12">
        <v>727</v>
      </c>
      <c r="C6" s="12">
        <v>51</v>
      </c>
      <c r="D6" s="12">
        <v>216</v>
      </c>
      <c r="E6" s="12">
        <v>371</v>
      </c>
      <c r="F6" s="12">
        <v>47</v>
      </c>
      <c r="G6" s="12">
        <v>42</v>
      </c>
    </row>
    <row r="7" spans="1:7" x14ac:dyDescent="0.2">
      <c r="A7" s="12" t="s">
        <v>114</v>
      </c>
      <c r="B7" s="12">
        <v>2291</v>
      </c>
      <c r="C7" s="12">
        <v>312</v>
      </c>
      <c r="D7" s="12">
        <v>472</v>
      </c>
      <c r="E7" s="12">
        <v>892</v>
      </c>
      <c r="F7" s="12">
        <v>405</v>
      </c>
      <c r="G7" s="12">
        <v>210</v>
      </c>
    </row>
    <row r="8" spans="1:7" x14ac:dyDescent="0.2">
      <c r="A8" s="12" t="s">
        <v>115</v>
      </c>
      <c r="B8" s="12">
        <v>53422</v>
      </c>
      <c r="C8" s="12">
        <v>3288</v>
      </c>
      <c r="D8" s="12">
        <v>8602</v>
      </c>
      <c r="E8" s="12">
        <v>32758</v>
      </c>
      <c r="F8" s="12">
        <v>2166</v>
      </c>
      <c r="G8" s="12">
        <v>6608</v>
      </c>
    </row>
    <row r="9" spans="1:7" x14ac:dyDescent="0.2">
      <c r="A9" s="12" t="s">
        <v>116</v>
      </c>
      <c r="B9" s="12">
        <v>94055</v>
      </c>
      <c r="C9" s="12">
        <v>17077</v>
      </c>
      <c r="D9" s="12">
        <v>16129</v>
      </c>
      <c r="E9" s="12">
        <v>47956</v>
      </c>
      <c r="F9" s="12">
        <v>7174</v>
      </c>
      <c r="G9" s="12">
        <v>5719</v>
      </c>
    </row>
    <row r="10" spans="1:7" x14ac:dyDescent="0.2">
      <c r="A10" s="12" t="s">
        <v>117</v>
      </c>
      <c r="B10" s="12">
        <v>20268</v>
      </c>
      <c r="C10" s="12">
        <v>1743</v>
      </c>
      <c r="D10" s="12">
        <v>3258</v>
      </c>
      <c r="E10" s="12">
        <v>10275</v>
      </c>
      <c r="F10" s="12">
        <v>2120</v>
      </c>
      <c r="G10" s="12">
        <v>2872</v>
      </c>
    </row>
    <row r="11" spans="1:7" x14ac:dyDescent="0.2">
      <c r="A11" s="12" t="s">
        <v>118</v>
      </c>
      <c r="B11" s="12">
        <v>16732</v>
      </c>
      <c r="C11" s="12">
        <v>2239</v>
      </c>
      <c r="D11" s="12">
        <v>4003</v>
      </c>
      <c r="E11" s="12">
        <v>5711</v>
      </c>
      <c r="F11" s="12">
        <v>2509</v>
      </c>
      <c r="G11" s="12">
        <v>2270</v>
      </c>
    </row>
    <row r="12" spans="1:7" x14ac:dyDescent="0.2">
      <c r="A12" s="12" t="s">
        <v>119</v>
      </c>
      <c r="B12" s="12">
        <v>4982</v>
      </c>
      <c r="C12" s="12">
        <v>881</v>
      </c>
      <c r="D12" s="12">
        <v>787</v>
      </c>
      <c r="E12" s="12">
        <v>2177</v>
      </c>
      <c r="F12" s="12">
        <v>599</v>
      </c>
      <c r="G12" s="12">
        <v>538</v>
      </c>
    </row>
    <row r="13" spans="1:7" x14ac:dyDescent="0.2">
      <c r="A13" s="12" t="s">
        <v>120</v>
      </c>
      <c r="B13" s="12">
        <v>841</v>
      </c>
      <c r="C13" s="12">
        <v>71</v>
      </c>
      <c r="D13" s="12">
        <v>244</v>
      </c>
      <c r="E13" s="12">
        <v>340</v>
      </c>
      <c r="F13" s="12">
        <v>98</v>
      </c>
      <c r="G13" s="12">
        <v>88</v>
      </c>
    </row>
    <row r="14" spans="1:7" x14ac:dyDescent="0.2">
      <c r="A14" s="12" t="s">
        <v>121</v>
      </c>
      <c r="B14" s="12">
        <v>7275</v>
      </c>
      <c r="C14" s="12">
        <v>678</v>
      </c>
      <c r="D14" s="12">
        <v>1138</v>
      </c>
      <c r="E14" s="12">
        <v>4197</v>
      </c>
      <c r="F14" s="12">
        <v>612</v>
      </c>
      <c r="G14" s="12">
        <v>650</v>
      </c>
    </row>
    <row r="15" spans="1:7" x14ac:dyDescent="0.2">
      <c r="A15" s="12" t="s">
        <v>122</v>
      </c>
      <c r="B15" s="12">
        <v>8365</v>
      </c>
      <c r="C15" s="12">
        <v>961</v>
      </c>
      <c r="D15" s="12">
        <v>1496</v>
      </c>
      <c r="E15" s="12">
        <v>4764</v>
      </c>
      <c r="F15" s="12">
        <v>779</v>
      </c>
      <c r="G15" s="12">
        <v>365</v>
      </c>
    </row>
    <row r="16" spans="1:7" x14ac:dyDescent="0.2">
      <c r="A16" s="12" t="s">
        <v>123</v>
      </c>
      <c r="B16" s="12">
        <v>174</v>
      </c>
      <c r="C16" s="12">
        <v>3</v>
      </c>
      <c r="D16" s="12">
        <v>15</v>
      </c>
      <c r="E16" s="12">
        <v>123</v>
      </c>
      <c r="F16" s="12">
        <v>0</v>
      </c>
      <c r="G16" s="12">
        <v>33</v>
      </c>
    </row>
    <row r="17" spans="1:7" x14ac:dyDescent="0.2">
      <c r="A17" s="12" t="s">
        <v>13</v>
      </c>
    </row>
    <row r="18" spans="1:7" x14ac:dyDescent="0.2">
      <c r="A18" s="12" t="s">
        <v>0</v>
      </c>
      <c r="B18" s="12">
        <v>109383</v>
      </c>
      <c r="C18" s="12">
        <v>13698</v>
      </c>
      <c r="D18" s="12">
        <v>19877</v>
      </c>
      <c r="E18" s="12">
        <v>56491</v>
      </c>
      <c r="F18" s="12">
        <v>8477</v>
      </c>
      <c r="G18" s="12">
        <v>10840</v>
      </c>
    </row>
    <row r="19" spans="1:7" x14ac:dyDescent="0.2">
      <c r="A19" s="12" t="s">
        <v>112</v>
      </c>
      <c r="B19" s="12">
        <v>6500</v>
      </c>
      <c r="C19" s="12">
        <v>456</v>
      </c>
      <c r="D19" s="12">
        <v>1302</v>
      </c>
      <c r="E19" s="12">
        <v>3496</v>
      </c>
      <c r="F19" s="12">
        <v>376</v>
      </c>
      <c r="G19" s="12">
        <v>870</v>
      </c>
    </row>
    <row r="20" spans="1:7" x14ac:dyDescent="0.2">
      <c r="A20" s="12" t="s">
        <v>113</v>
      </c>
      <c r="B20" s="12">
        <v>567</v>
      </c>
      <c r="C20" s="12">
        <v>47</v>
      </c>
      <c r="D20" s="12">
        <v>174</v>
      </c>
      <c r="E20" s="12">
        <v>269</v>
      </c>
      <c r="F20" s="12">
        <v>41</v>
      </c>
      <c r="G20" s="12">
        <v>36</v>
      </c>
    </row>
    <row r="21" spans="1:7" x14ac:dyDescent="0.2">
      <c r="A21" s="12" t="s">
        <v>114</v>
      </c>
      <c r="B21" s="12">
        <v>1768</v>
      </c>
      <c r="C21" s="12">
        <v>215</v>
      </c>
      <c r="D21" s="12">
        <v>390</v>
      </c>
      <c r="E21" s="12">
        <v>699</v>
      </c>
      <c r="F21" s="12">
        <v>287</v>
      </c>
      <c r="G21" s="12">
        <v>177</v>
      </c>
    </row>
    <row r="22" spans="1:7" x14ac:dyDescent="0.2">
      <c r="A22" s="12" t="s">
        <v>115</v>
      </c>
      <c r="B22" s="12">
        <v>25547</v>
      </c>
      <c r="C22" s="12">
        <v>1611</v>
      </c>
      <c r="D22" s="12">
        <v>4110</v>
      </c>
      <c r="E22" s="12">
        <v>15275</v>
      </c>
      <c r="F22" s="12">
        <v>1107</v>
      </c>
      <c r="G22" s="12">
        <v>3444</v>
      </c>
    </row>
    <row r="23" spans="1:7" x14ac:dyDescent="0.2">
      <c r="A23" s="12" t="s">
        <v>116</v>
      </c>
      <c r="B23" s="12">
        <v>48097</v>
      </c>
      <c r="C23" s="12">
        <v>8491</v>
      </c>
      <c r="D23" s="12">
        <v>8998</v>
      </c>
      <c r="E23" s="12">
        <v>23438</v>
      </c>
      <c r="F23" s="12">
        <v>4031</v>
      </c>
      <c r="G23" s="12">
        <v>3139</v>
      </c>
    </row>
    <row r="24" spans="1:7" x14ac:dyDescent="0.2">
      <c r="A24" s="12" t="s">
        <v>117</v>
      </c>
      <c r="B24" s="12">
        <v>11862</v>
      </c>
      <c r="C24" s="12">
        <v>1006</v>
      </c>
      <c r="D24" s="12">
        <v>2005</v>
      </c>
      <c r="E24" s="12">
        <v>5915</v>
      </c>
      <c r="F24" s="12">
        <v>1271</v>
      </c>
      <c r="G24" s="12">
        <v>1665</v>
      </c>
    </row>
    <row r="25" spans="1:7" x14ac:dyDescent="0.2">
      <c r="A25" s="12" t="s">
        <v>118</v>
      </c>
      <c r="B25" s="12">
        <v>2795</v>
      </c>
      <c r="C25" s="12">
        <v>433</v>
      </c>
      <c r="D25" s="12">
        <v>732</v>
      </c>
      <c r="E25" s="12">
        <v>837</v>
      </c>
      <c r="F25" s="12">
        <v>243</v>
      </c>
      <c r="G25" s="12">
        <v>550</v>
      </c>
    </row>
    <row r="26" spans="1:7" x14ac:dyDescent="0.2">
      <c r="A26" s="12" t="s">
        <v>119</v>
      </c>
      <c r="B26" s="12">
        <v>2099</v>
      </c>
      <c r="C26" s="12">
        <v>401</v>
      </c>
      <c r="D26" s="12">
        <v>359</v>
      </c>
      <c r="E26" s="12">
        <v>864</v>
      </c>
      <c r="F26" s="12">
        <v>236</v>
      </c>
      <c r="G26" s="12">
        <v>239</v>
      </c>
    </row>
    <row r="27" spans="1:7" x14ac:dyDescent="0.2">
      <c r="A27" s="12" t="s">
        <v>120</v>
      </c>
      <c r="B27" s="12">
        <v>481</v>
      </c>
      <c r="C27" s="12">
        <v>46</v>
      </c>
      <c r="D27" s="12">
        <v>144</v>
      </c>
      <c r="E27" s="12">
        <v>185</v>
      </c>
      <c r="F27" s="12">
        <v>46</v>
      </c>
      <c r="G27" s="12">
        <v>60</v>
      </c>
    </row>
    <row r="28" spans="1:7" x14ac:dyDescent="0.2">
      <c r="A28" s="12" t="s">
        <v>121</v>
      </c>
      <c r="B28" s="12">
        <v>4592</v>
      </c>
      <c r="C28" s="12">
        <v>427</v>
      </c>
      <c r="D28" s="12">
        <v>724</v>
      </c>
      <c r="E28" s="12">
        <v>2654</v>
      </c>
      <c r="F28" s="12">
        <v>403</v>
      </c>
      <c r="G28" s="12">
        <v>384</v>
      </c>
    </row>
    <row r="29" spans="1:7" x14ac:dyDescent="0.2">
      <c r="A29" s="12" t="s">
        <v>122</v>
      </c>
      <c r="B29" s="12">
        <v>4973</v>
      </c>
      <c r="C29" s="12">
        <v>562</v>
      </c>
      <c r="D29" s="12">
        <v>930</v>
      </c>
      <c r="E29" s="12">
        <v>2791</v>
      </c>
      <c r="F29" s="12">
        <v>436</v>
      </c>
      <c r="G29" s="12">
        <v>254</v>
      </c>
    </row>
    <row r="30" spans="1:7" x14ac:dyDescent="0.2">
      <c r="A30" s="12" t="s">
        <v>123</v>
      </c>
      <c r="B30" s="12">
        <v>102</v>
      </c>
      <c r="C30" s="12">
        <v>3</v>
      </c>
      <c r="D30" s="12">
        <v>9</v>
      </c>
      <c r="E30" s="12">
        <v>68</v>
      </c>
      <c r="F30" s="12">
        <v>0</v>
      </c>
      <c r="G30" s="12">
        <v>22</v>
      </c>
    </row>
    <row r="31" spans="1:7" x14ac:dyDescent="0.2">
      <c r="A31" s="12" t="s">
        <v>14</v>
      </c>
    </row>
    <row r="32" spans="1:7" x14ac:dyDescent="0.2">
      <c r="A32" s="12" t="s">
        <v>0</v>
      </c>
      <c r="B32" s="12">
        <v>107314</v>
      </c>
      <c r="C32" s="12">
        <v>14126</v>
      </c>
      <c r="D32" s="12">
        <v>17978</v>
      </c>
      <c r="E32" s="12">
        <v>57225</v>
      </c>
      <c r="F32" s="12">
        <v>8454</v>
      </c>
      <c r="G32" s="12">
        <v>9531</v>
      </c>
    </row>
    <row r="33" spans="1:7" x14ac:dyDescent="0.2">
      <c r="A33" s="12" t="s">
        <v>112</v>
      </c>
      <c r="B33" s="12">
        <v>1065</v>
      </c>
      <c r="C33" s="12">
        <v>64</v>
      </c>
      <c r="D33" s="12">
        <v>193</v>
      </c>
      <c r="E33" s="12">
        <v>656</v>
      </c>
      <c r="F33" s="12">
        <v>46</v>
      </c>
      <c r="G33" s="12">
        <v>106</v>
      </c>
    </row>
    <row r="34" spans="1:7" x14ac:dyDescent="0.2">
      <c r="A34" s="12" t="s">
        <v>113</v>
      </c>
      <c r="B34" s="12">
        <v>160</v>
      </c>
      <c r="C34" s="12">
        <v>4</v>
      </c>
      <c r="D34" s="12">
        <v>42</v>
      </c>
      <c r="E34" s="12">
        <v>102</v>
      </c>
      <c r="F34" s="12">
        <v>6</v>
      </c>
      <c r="G34" s="12">
        <v>6</v>
      </c>
    </row>
    <row r="35" spans="1:7" x14ac:dyDescent="0.2">
      <c r="A35" s="12" t="s">
        <v>114</v>
      </c>
      <c r="B35" s="12">
        <v>523</v>
      </c>
      <c r="C35" s="12">
        <v>97</v>
      </c>
      <c r="D35" s="12">
        <v>82</v>
      </c>
      <c r="E35" s="12">
        <v>193</v>
      </c>
      <c r="F35" s="12">
        <v>118</v>
      </c>
      <c r="G35" s="12">
        <v>33</v>
      </c>
    </row>
    <row r="36" spans="1:7" x14ac:dyDescent="0.2">
      <c r="A36" s="12" t="s">
        <v>115</v>
      </c>
      <c r="B36" s="12">
        <v>27875</v>
      </c>
      <c r="C36" s="12">
        <v>1677</v>
      </c>
      <c r="D36" s="12">
        <v>4492</v>
      </c>
      <c r="E36" s="12">
        <v>17483</v>
      </c>
      <c r="F36" s="12">
        <v>1059</v>
      </c>
      <c r="G36" s="12">
        <v>3164</v>
      </c>
    </row>
    <row r="37" spans="1:7" x14ac:dyDescent="0.2">
      <c r="A37" s="12" t="s">
        <v>116</v>
      </c>
      <c r="B37" s="12">
        <v>45958</v>
      </c>
      <c r="C37" s="12">
        <v>8586</v>
      </c>
      <c r="D37" s="12">
        <v>7131</v>
      </c>
      <c r="E37" s="12">
        <v>24518</v>
      </c>
      <c r="F37" s="12">
        <v>3143</v>
      </c>
      <c r="G37" s="12">
        <v>2580</v>
      </c>
    </row>
    <row r="38" spans="1:7" x14ac:dyDescent="0.2">
      <c r="A38" s="12" t="s">
        <v>117</v>
      </c>
      <c r="B38" s="12">
        <v>8406</v>
      </c>
      <c r="C38" s="12">
        <v>737</v>
      </c>
      <c r="D38" s="12">
        <v>1253</v>
      </c>
      <c r="E38" s="12">
        <v>4360</v>
      </c>
      <c r="F38" s="12">
        <v>849</v>
      </c>
      <c r="G38" s="12">
        <v>1207</v>
      </c>
    </row>
    <row r="39" spans="1:7" x14ac:dyDescent="0.2">
      <c r="A39" s="12" t="s">
        <v>118</v>
      </c>
      <c r="B39" s="12">
        <v>13937</v>
      </c>
      <c r="C39" s="12">
        <v>1806</v>
      </c>
      <c r="D39" s="12">
        <v>3271</v>
      </c>
      <c r="E39" s="12">
        <v>4874</v>
      </c>
      <c r="F39" s="12">
        <v>2266</v>
      </c>
      <c r="G39" s="12">
        <v>1720</v>
      </c>
    </row>
    <row r="40" spans="1:7" x14ac:dyDescent="0.2">
      <c r="A40" s="12" t="s">
        <v>119</v>
      </c>
      <c r="B40" s="12">
        <v>2883</v>
      </c>
      <c r="C40" s="12">
        <v>480</v>
      </c>
      <c r="D40" s="12">
        <v>428</v>
      </c>
      <c r="E40" s="12">
        <v>1313</v>
      </c>
      <c r="F40" s="12">
        <v>363</v>
      </c>
      <c r="G40" s="12">
        <v>299</v>
      </c>
    </row>
    <row r="41" spans="1:7" x14ac:dyDescent="0.2">
      <c r="A41" s="12" t="s">
        <v>120</v>
      </c>
      <c r="B41" s="12">
        <v>360</v>
      </c>
      <c r="C41" s="12">
        <v>25</v>
      </c>
      <c r="D41" s="12">
        <v>100</v>
      </c>
      <c r="E41" s="12">
        <v>155</v>
      </c>
      <c r="F41" s="12">
        <v>52</v>
      </c>
      <c r="G41" s="12">
        <v>28</v>
      </c>
    </row>
    <row r="42" spans="1:7" x14ac:dyDescent="0.2">
      <c r="A42" s="12" t="s">
        <v>121</v>
      </c>
      <c r="B42" s="12">
        <v>2683</v>
      </c>
      <c r="C42" s="12">
        <v>251</v>
      </c>
      <c r="D42" s="12">
        <v>414</v>
      </c>
      <c r="E42" s="12">
        <v>1543</v>
      </c>
      <c r="F42" s="12">
        <v>209</v>
      </c>
      <c r="G42" s="12">
        <v>266</v>
      </c>
    </row>
    <row r="43" spans="1:7" x14ac:dyDescent="0.2">
      <c r="A43" s="12" t="s">
        <v>122</v>
      </c>
      <c r="B43" s="12">
        <v>3392</v>
      </c>
      <c r="C43" s="12">
        <v>399</v>
      </c>
      <c r="D43" s="12">
        <v>566</v>
      </c>
      <c r="E43" s="12">
        <v>1973</v>
      </c>
      <c r="F43" s="12">
        <v>343</v>
      </c>
      <c r="G43" s="12">
        <v>111</v>
      </c>
    </row>
    <row r="44" spans="1:7" x14ac:dyDescent="0.2">
      <c r="A44" s="12" t="s">
        <v>123</v>
      </c>
      <c r="B44" s="12">
        <v>72</v>
      </c>
      <c r="C44" s="12">
        <v>0</v>
      </c>
      <c r="D44" s="12">
        <v>6</v>
      </c>
      <c r="E44" s="12">
        <v>55</v>
      </c>
      <c r="F44" s="12">
        <v>0</v>
      </c>
      <c r="G44" s="12">
        <v>11</v>
      </c>
    </row>
    <row r="45" spans="1:7" x14ac:dyDescent="0.2">
      <c r="A45" s="12" t="s">
        <v>15</v>
      </c>
    </row>
  </sheetData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5DB52F-818C-4B8E-A28C-450A6C45BF33}">
  <dimension ref="A1:G15"/>
  <sheetViews>
    <sheetView view="pageBreakPreview" zoomScale="125" zoomScaleNormal="100" zoomScaleSheetLayoutView="125" workbookViewId="0">
      <selection activeCell="A2" sqref="A2:G2"/>
    </sheetView>
  </sheetViews>
  <sheetFormatPr defaultRowHeight="10.199999999999999" x14ac:dyDescent="0.2"/>
  <cols>
    <col min="1" max="1" width="18.44140625" style="12" customWidth="1"/>
    <col min="2" max="7" width="11.33203125" style="12" customWidth="1"/>
    <col min="8" max="16384" width="8.88671875" style="12"/>
  </cols>
  <sheetData>
    <row r="1" spans="1:7" x14ac:dyDescent="0.2">
      <c r="A1" s="12" t="s">
        <v>151</v>
      </c>
    </row>
    <row r="2" spans="1:7" s="5" customFormat="1" x14ac:dyDescent="0.2">
      <c r="A2" s="13"/>
      <c r="B2" s="7" t="s">
        <v>0</v>
      </c>
      <c r="C2" s="7" t="s">
        <v>1</v>
      </c>
      <c r="D2" s="7" t="s">
        <v>2</v>
      </c>
      <c r="E2" s="7" t="s">
        <v>3</v>
      </c>
      <c r="F2" s="7" t="s">
        <v>4</v>
      </c>
      <c r="G2" s="11" t="s">
        <v>5</v>
      </c>
    </row>
    <row r="3" spans="1:7" x14ac:dyDescent="0.2">
      <c r="A3" s="12" t="s">
        <v>6</v>
      </c>
    </row>
    <row r="4" spans="1:7" x14ac:dyDescent="0.2">
      <c r="A4" s="12" t="s">
        <v>0</v>
      </c>
      <c r="B4" s="12">
        <v>5823</v>
      </c>
      <c r="C4" s="12">
        <v>0</v>
      </c>
      <c r="D4" s="12">
        <v>603</v>
      </c>
      <c r="E4" s="12">
        <v>4270</v>
      </c>
      <c r="F4" s="12">
        <v>0</v>
      </c>
      <c r="G4" s="12">
        <v>950</v>
      </c>
    </row>
    <row r="5" spans="1:7" x14ac:dyDescent="0.2">
      <c r="A5" s="12" t="s">
        <v>124</v>
      </c>
      <c r="B5" s="12">
        <v>1869</v>
      </c>
      <c r="C5" s="12">
        <v>0</v>
      </c>
      <c r="D5" s="12">
        <v>217</v>
      </c>
      <c r="E5" s="12">
        <v>1440</v>
      </c>
      <c r="F5" s="12">
        <v>0</v>
      </c>
      <c r="G5" s="12">
        <v>212</v>
      </c>
    </row>
    <row r="6" spans="1:7" x14ac:dyDescent="0.2">
      <c r="A6" s="12" t="s">
        <v>125</v>
      </c>
      <c r="B6" s="12">
        <v>3954</v>
      </c>
      <c r="C6" s="12">
        <v>0</v>
      </c>
      <c r="D6" s="12">
        <v>386</v>
      </c>
      <c r="E6" s="12">
        <v>2830</v>
      </c>
      <c r="F6" s="12">
        <v>0</v>
      </c>
      <c r="G6" s="12">
        <v>738</v>
      </c>
    </row>
    <row r="7" spans="1:7" x14ac:dyDescent="0.2">
      <c r="A7" s="12" t="s">
        <v>13</v>
      </c>
    </row>
    <row r="8" spans="1:7" x14ac:dyDescent="0.2">
      <c r="A8" s="12" t="s">
        <v>0</v>
      </c>
      <c r="B8" s="12">
        <v>3256</v>
      </c>
      <c r="C8" s="12">
        <v>0</v>
      </c>
      <c r="D8" s="12">
        <v>361</v>
      </c>
      <c r="E8" s="12">
        <v>2385</v>
      </c>
      <c r="F8" s="12">
        <v>0</v>
      </c>
      <c r="G8" s="12">
        <v>510</v>
      </c>
    </row>
    <row r="9" spans="1:7" x14ac:dyDescent="0.2">
      <c r="A9" s="12" t="s">
        <v>124</v>
      </c>
      <c r="B9" s="12">
        <v>1416</v>
      </c>
      <c r="C9" s="12">
        <v>0</v>
      </c>
      <c r="D9" s="12">
        <v>171</v>
      </c>
      <c r="E9" s="12">
        <v>1074</v>
      </c>
      <c r="F9" s="12">
        <v>0</v>
      </c>
      <c r="G9" s="12">
        <v>171</v>
      </c>
    </row>
    <row r="10" spans="1:7" x14ac:dyDescent="0.2">
      <c r="A10" s="12" t="s">
        <v>125</v>
      </c>
      <c r="B10" s="12">
        <v>1840</v>
      </c>
      <c r="C10" s="12">
        <v>0</v>
      </c>
      <c r="D10" s="12">
        <v>190</v>
      </c>
      <c r="E10" s="12">
        <v>1311</v>
      </c>
      <c r="F10" s="12">
        <v>0</v>
      </c>
      <c r="G10" s="12">
        <v>339</v>
      </c>
    </row>
    <row r="11" spans="1:7" x14ac:dyDescent="0.2">
      <c r="A11" s="12" t="s">
        <v>14</v>
      </c>
    </row>
    <row r="12" spans="1:7" x14ac:dyDescent="0.2">
      <c r="A12" s="12" t="s">
        <v>0</v>
      </c>
      <c r="B12" s="12">
        <v>2567</v>
      </c>
      <c r="C12" s="12">
        <v>0</v>
      </c>
      <c r="D12" s="12">
        <v>242</v>
      </c>
      <c r="E12" s="12">
        <v>1885</v>
      </c>
      <c r="F12" s="12">
        <v>0</v>
      </c>
      <c r="G12" s="12">
        <v>440</v>
      </c>
    </row>
    <row r="13" spans="1:7" x14ac:dyDescent="0.2">
      <c r="A13" s="12" t="s">
        <v>124</v>
      </c>
      <c r="B13" s="12">
        <v>453</v>
      </c>
      <c r="C13" s="12">
        <v>0</v>
      </c>
      <c r="D13" s="12">
        <v>46</v>
      </c>
      <c r="E13" s="12">
        <v>366</v>
      </c>
      <c r="F13" s="12">
        <v>0</v>
      </c>
      <c r="G13" s="12">
        <v>41</v>
      </c>
    </row>
    <row r="14" spans="1:7" x14ac:dyDescent="0.2">
      <c r="A14" s="12" t="s">
        <v>125</v>
      </c>
      <c r="B14" s="12">
        <v>2114</v>
      </c>
      <c r="C14" s="12">
        <v>0</v>
      </c>
      <c r="D14" s="12">
        <v>196</v>
      </c>
      <c r="E14" s="12">
        <v>1519</v>
      </c>
      <c r="F14" s="12">
        <v>0</v>
      </c>
      <c r="G14" s="12">
        <v>399</v>
      </c>
    </row>
    <row r="15" spans="1:7" x14ac:dyDescent="0.2">
      <c r="A15" s="12" t="s">
        <v>15</v>
      </c>
    </row>
  </sheetData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C2BFD3-9119-48C4-8B7D-A318538889FD}">
  <dimension ref="A1:G51"/>
  <sheetViews>
    <sheetView view="pageBreakPreview" zoomScale="125" zoomScaleNormal="100" zoomScaleSheetLayoutView="125" workbookViewId="0">
      <selection activeCell="A2" sqref="A2:G2"/>
    </sheetView>
  </sheetViews>
  <sheetFormatPr defaultRowHeight="10.199999999999999" x14ac:dyDescent="0.2"/>
  <cols>
    <col min="1" max="1" width="18.44140625" style="12" customWidth="1"/>
    <col min="2" max="7" width="11.33203125" style="12" customWidth="1"/>
    <col min="8" max="16384" width="8.88671875" style="12"/>
  </cols>
  <sheetData>
    <row r="1" spans="1:7" x14ac:dyDescent="0.2">
      <c r="A1" s="12" t="s">
        <v>152</v>
      </c>
    </row>
    <row r="2" spans="1:7" s="5" customFormat="1" x14ac:dyDescent="0.2">
      <c r="A2" s="13"/>
      <c r="B2" s="7" t="s">
        <v>0</v>
      </c>
      <c r="C2" s="7" t="s">
        <v>1</v>
      </c>
      <c r="D2" s="7" t="s">
        <v>2</v>
      </c>
      <c r="E2" s="7" t="s">
        <v>3</v>
      </c>
      <c r="F2" s="7" t="s">
        <v>4</v>
      </c>
      <c r="G2" s="11" t="s">
        <v>5</v>
      </c>
    </row>
    <row r="3" spans="1:7" x14ac:dyDescent="0.2">
      <c r="A3" s="12" t="s">
        <v>6</v>
      </c>
    </row>
    <row r="4" spans="1:7" x14ac:dyDescent="0.2">
      <c r="A4" s="12" t="s">
        <v>0</v>
      </c>
      <c r="B4" s="12">
        <v>1784</v>
      </c>
      <c r="C4" s="12">
        <v>0</v>
      </c>
      <c r="D4" s="12">
        <v>213</v>
      </c>
      <c r="E4" s="12">
        <v>1370</v>
      </c>
      <c r="F4" s="12">
        <v>0</v>
      </c>
      <c r="G4" s="12">
        <v>201</v>
      </c>
    </row>
    <row r="5" spans="1:7" x14ac:dyDescent="0.2">
      <c r="A5" s="12" t="s">
        <v>126</v>
      </c>
      <c r="B5" s="12">
        <v>13</v>
      </c>
      <c r="C5" s="12">
        <v>0</v>
      </c>
      <c r="D5" s="12">
        <v>0</v>
      </c>
      <c r="E5" s="12">
        <v>13</v>
      </c>
      <c r="F5" s="12">
        <v>0</v>
      </c>
      <c r="G5" s="12">
        <v>0</v>
      </c>
    </row>
    <row r="6" spans="1:7" x14ac:dyDescent="0.2">
      <c r="A6" s="12" t="s">
        <v>127</v>
      </c>
      <c r="B6" s="12">
        <v>165</v>
      </c>
      <c r="C6" s="12">
        <v>0</v>
      </c>
      <c r="D6" s="12">
        <v>28</v>
      </c>
      <c r="E6" s="12">
        <v>122</v>
      </c>
      <c r="F6" s="12">
        <v>0</v>
      </c>
      <c r="G6" s="12">
        <v>15</v>
      </c>
    </row>
    <row r="7" spans="1:7" x14ac:dyDescent="0.2">
      <c r="A7" s="12" t="s">
        <v>128</v>
      </c>
      <c r="B7" s="12">
        <v>470</v>
      </c>
      <c r="C7" s="12">
        <v>0</v>
      </c>
      <c r="D7" s="12">
        <v>41</v>
      </c>
      <c r="E7" s="12">
        <v>354</v>
      </c>
      <c r="F7" s="12">
        <v>0</v>
      </c>
      <c r="G7" s="12">
        <v>75</v>
      </c>
    </row>
    <row r="8" spans="1:7" x14ac:dyDescent="0.2">
      <c r="A8" s="12" t="s">
        <v>129</v>
      </c>
      <c r="B8" s="12">
        <v>64</v>
      </c>
      <c r="C8" s="12">
        <v>0</v>
      </c>
      <c r="D8" s="12">
        <v>7</v>
      </c>
      <c r="E8" s="12">
        <v>50</v>
      </c>
      <c r="F8" s="12">
        <v>0</v>
      </c>
      <c r="G8" s="12">
        <v>7</v>
      </c>
    </row>
    <row r="9" spans="1:7" x14ac:dyDescent="0.2">
      <c r="A9" s="12" t="s">
        <v>130</v>
      </c>
      <c r="B9" s="12">
        <v>201</v>
      </c>
      <c r="C9" s="12">
        <v>0</v>
      </c>
      <c r="D9" s="12">
        <v>26</v>
      </c>
      <c r="E9" s="12">
        <v>166</v>
      </c>
      <c r="F9" s="12">
        <v>0</v>
      </c>
      <c r="G9" s="12">
        <v>9</v>
      </c>
    </row>
    <row r="10" spans="1:7" x14ac:dyDescent="0.2">
      <c r="A10" s="12" t="s">
        <v>131</v>
      </c>
      <c r="B10" s="12">
        <v>422</v>
      </c>
      <c r="C10" s="12">
        <v>0</v>
      </c>
      <c r="D10" s="12">
        <v>70</v>
      </c>
      <c r="E10" s="12">
        <v>298</v>
      </c>
      <c r="F10" s="12">
        <v>0</v>
      </c>
      <c r="G10" s="12">
        <v>54</v>
      </c>
    </row>
    <row r="11" spans="1:7" x14ac:dyDescent="0.2">
      <c r="A11" s="12" t="s">
        <v>132</v>
      </c>
      <c r="B11" s="12">
        <v>109</v>
      </c>
      <c r="C11" s="12">
        <v>0</v>
      </c>
      <c r="D11" s="12">
        <v>0</v>
      </c>
      <c r="E11" s="12">
        <v>109</v>
      </c>
      <c r="F11" s="12">
        <v>0</v>
      </c>
      <c r="G11" s="12">
        <v>0</v>
      </c>
    </row>
    <row r="12" spans="1:7" x14ac:dyDescent="0.2">
      <c r="A12" s="12" t="s">
        <v>133</v>
      </c>
      <c r="B12" s="12">
        <v>113</v>
      </c>
      <c r="C12" s="12">
        <v>0</v>
      </c>
      <c r="D12" s="12">
        <v>14</v>
      </c>
      <c r="E12" s="12">
        <v>82</v>
      </c>
      <c r="F12" s="12">
        <v>0</v>
      </c>
      <c r="G12" s="12">
        <v>17</v>
      </c>
    </row>
    <row r="13" spans="1:7" x14ac:dyDescent="0.2">
      <c r="A13" s="12" t="s">
        <v>134</v>
      </c>
      <c r="B13" s="12">
        <v>10</v>
      </c>
      <c r="C13" s="12">
        <v>0</v>
      </c>
      <c r="D13" s="12">
        <v>1</v>
      </c>
      <c r="E13" s="12">
        <v>8</v>
      </c>
      <c r="F13" s="12">
        <v>0</v>
      </c>
      <c r="G13" s="12">
        <v>1</v>
      </c>
    </row>
    <row r="14" spans="1:7" x14ac:dyDescent="0.2">
      <c r="A14" s="12" t="s">
        <v>135</v>
      </c>
      <c r="B14" s="12">
        <v>110</v>
      </c>
      <c r="C14" s="12">
        <v>0</v>
      </c>
      <c r="D14" s="12">
        <v>8</v>
      </c>
      <c r="E14" s="12">
        <v>87</v>
      </c>
      <c r="F14" s="12">
        <v>0</v>
      </c>
      <c r="G14" s="12">
        <v>15</v>
      </c>
    </row>
    <row r="15" spans="1:7" x14ac:dyDescent="0.2">
      <c r="A15" s="12" t="s">
        <v>136</v>
      </c>
      <c r="B15" s="12">
        <v>14</v>
      </c>
      <c r="C15" s="12">
        <v>0</v>
      </c>
      <c r="D15" s="12">
        <v>1</v>
      </c>
      <c r="E15" s="12">
        <v>10</v>
      </c>
      <c r="F15" s="12">
        <v>0</v>
      </c>
      <c r="G15" s="12">
        <v>3</v>
      </c>
    </row>
    <row r="16" spans="1:7" x14ac:dyDescent="0.2">
      <c r="A16" s="12" t="s">
        <v>118</v>
      </c>
      <c r="B16" s="12">
        <v>2</v>
      </c>
      <c r="C16" s="12">
        <v>0</v>
      </c>
      <c r="D16" s="12">
        <v>0</v>
      </c>
      <c r="E16" s="12">
        <v>2</v>
      </c>
      <c r="F16" s="12">
        <v>0</v>
      </c>
      <c r="G16" s="12">
        <v>0</v>
      </c>
    </row>
    <row r="17" spans="1:7" x14ac:dyDescent="0.2">
      <c r="A17" s="12" t="s">
        <v>137</v>
      </c>
      <c r="B17" s="12">
        <v>76</v>
      </c>
      <c r="C17" s="12">
        <v>0</v>
      </c>
      <c r="D17" s="12">
        <v>5</v>
      </c>
      <c r="E17" s="12">
        <v>66</v>
      </c>
      <c r="F17" s="12">
        <v>0</v>
      </c>
      <c r="G17" s="12">
        <v>5</v>
      </c>
    </row>
    <row r="18" spans="1:7" x14ac:dyDescent="0.2">
      <c r="A18" s="12" t="s">
        <v>94</v>
      </c>
      <c r="B18" s="12">
        <v>15</v>
      </c>
      <c r="C18" s="12">
        <v>0</v>
      </c>
      <c r="D18" s="12">
        <v>12</v>
      </c>
      <c r="E18" s="12">
        <v>3</v>
      </c>
      <c r="F18" s="12">
        <v>0</v>
      </c>
      <c r="G18" s="12">
        <v>0</v>
      </c>
    </row>
    <row r="19" spans="1:7" x14ac:dyDescent="0.2">
      <c r="A19" s="12" t="s">
        <v>13</v>
      </c>
    </row>
    <row r="20" spans="1:7" x14ac:dyDescent="0.2">
      <c r="A20" s="12" t="s">
        <v>0</v>
      </c>
      <c r="B20" s="12">
        <v>1330</v>
      </c>
      <c r="C20" s="12">
        <v>0</v>
      </c>
      <c r="D20" s="12">
        <v>167</v>
      </c>
      <c r="E20" s="12">
        <v>1003</v>
      </c>
      <c r="F20" s="12">
        <v>0</v>
      </c>
      <c r="G20" s="12">
        <v>160</v>
      </c>
    </row>
    <row r="21" spans="1:7" x14ac:dyDescent="0.2">
      <c r="A21" s="12" t="s">
        <v>126</v>
      </c>
      <c r="B21" s="12">
        <v>13</v>
      </c>
      <c r="C21" s="12">
        <v>0</v>
      </c>
      <c r="D21" s="12">
        <v>0</v>
      </c>
      <c r="E21" s="12">
        <v>13</v>
      </c>
      <c r="F21" s="12">
        <v>0</v>
      </c>
      <c r="G21" s="12">
        <v>0</v>
      </c>
    </row>
    <row r="22" spans="1:7" x14ac:dyDescent="0.2">
      <c r="A22" s="12" t="s">
        <v>127</v>
      </c>
      <c r="B22" s="12">
        <v>148</v>
      </c>
      <c r="C22" s="12">
        <v>0</v>
      </c>
      <c r="D22" s="12">
        <v>23</v>
      </c>
      <c r="E22" s="12">
        <v>112</v>
      </c>
      <c r="F22" s="12">
        <v>0</v>
      </c>
      <c r="G22" s="12">
        <v>13</v>
      </c>
    </row>
    <row r="23" spans="1:7" x14ac:dyDescent="0.2">
      <c r="A23" s="12" t="s">
        <v>128</v>
      </c>
      <c r="B23" s="12">
        <v>298</v>
      </c>
      <c r="C23" s="12">
        <v>0</v>
      </c>
      <c r="D23" s="12">
        <v>22</v>
      </c>
      <c r="E23" s="12">
        <v>219</v>
      </c>
      <c r="F23" s="12">
        <v>0</v>
      </c>
      <c r="G23" s="12">
        <v>57</v>
      </c>
    </row>
    <row r="24" spans="1:7" x14ac:dyDescent="0.2">
      <c r="A24" s="12" t="s">
        <v>129</v>
      </c>
      <c r="B24" s="12">
        <v>55</v>
      </c>
      <c r="C24" s="12">
        <v>0</v>
      </c>
      <c r="D24" s="12">
        <v>3</v>
      </c>
      <c r="E24" s="12">
        <v>45</v>
      </c>
      <c r="F24" s="12">
        <v>0</v>
      </c>
      <c r="G24" s="12">
        <v>7</v>
      </c>
    </row>
    <row r="25" spans="1:7" x14ac:dyDescent="0.2">
      <c r="A25" s="12" t="s">
        <v>130</v>
      </c>
      <c r="B25" s="12">
        <v>108</v>
      </c>
      <c r="C25" s="12">
        <v>0</v>
      </c>
      <c r="D25" s="12">
        <v>18</v>
      </c>
      <c r="E25" s="12">
        <v>88</v>
      </c>
      <c r="F25" s="12">
        <v>0</v>
      </c>
      <c r="G25" s="12">
        <v>2</v>
      </c>
    </row>
    <row r="26" spans="1:7" x14ac:dyDescent="0.2">
      <c r="A26" s="12" t="s">
        <v>131</v>
      </c>
      <c r="B26" s="12">
        <v>359</v>
      </c>
      <c r="C26" s="12">
        <v>0</v>
      </c>
      <c r="D26" s="12">
        <v>62</v>
      </c>
      <c r="E26" s="12">
        <v>254</v>
      </c>
      <c r="F26" s="12">
        <v>0</v>
      </c>
      <c r="G26" s="12">
        <v>43</v>
      </c>
    </row>
    <row r="27" spans="1:7" x14ac:dyDescent="0.2">
      <c r="A27" s="12" t="s">
        <v>132</v>
      </c>
      <c r="B27" s="12">
        <v>39</v>
      </c>
      <c r="C27" s="12">
        <v>0</v>
      </c>
      <c r="D27" s="12">
        <v>0</v>
      </c>
      <c r="E27" s="12">
        <v>39</v>
      </c>
      <c r="F27" s="12">
        <v>0</v>
      </c>
      <c r="G27" s="12">
        <v>0</v>
      </c>
    </row>
    <row r="28" spans="1:7" x14ac:dyDescent="0.2">
      <c r="A28" s="12" t="s">
        <v>133</v>
      </c>
      <c r="B28" s="12">
        <v>108</v>
      </c>
      <c r="C28" s="12">
        <v>0</v>
      </c>
      <c r="D28" s="12">
        <v>14</v>
      </c>
      <c r="E28" s="12">
        <v>79</v>
      </c>
      <c r="F28" s="12">
        <v>0</v>
      </c>
      <c r="G28" s="12">
        <v>15</v>
      </c>
    </row>
    <row r="29" spans="1:7" x14ac:dyDescent="0.2">
      <c r="A29" s="12" t="s">
        <v>134</v>
      </c>
      <c r="B29" s="12">
        <v>10</v>
      </c>
      <c r="C29" s="12">
        <v>0</v>
      </c>
      <c r="D29" s="12">
        <v>1</v>
      </c>
      <c r="E29" s="12">
        <v>8</v>
      </c>
      <c r="F29" s="12">
        <v>0</v>
      </c>
      <c r="G29" s="12">
        <v>1</v>
      </c>
    </row>
    <row r="30" spans="1:7" x14ac:dyDescent="0.2">
      <c r="A30" s="12" t="s">
        <v>135</v>
      </c>
      <c r="B30" s="12">
        <v>99</v>
      </c>
      <c r="C30" s="12">
        <v>0</v>
      </c>
      <c r="D30" s="12">
        <v>7</v>
      </c>
      <c r="E30" s="12">
        <v>77</v>
      </c>
      <c r="F30" s="12">
        <v>0</v>
      </c>
      <c r="G30" s="12">
        <v>15</v>
      </c>
    </row>
    <row r="31" spans="1:7" x14ac:dyDescent="0.2">
      <c r="A31" s="12" t="s">
        <v>136</v>
      </c>
      <c r="B31" s="12">
        <v>14</v>
      </c>
      <c r="C31" s="12">
        <v>0</v>
      </c>
      <c r="D31" s="12">
        <v>1</v>
      </c>
      <c r="E31" s="12">
        <v>10</v>
      </c>
      <c r="F31" s="12">
        <v>0</v>
      </c>
      <c r="G31" s="12">
        <v>3</v>
      </c>
    </row>
    <row r="32" spans="1:7" x14ac:dyDescent="0.2">
      <c r="A32" s="12" t="s">
        <v>118</v>
      </c>
      <c r="B32" s="12">
        <v>0</v>
      </c>
      <c r="C32" s="12">
        <v>0</v>
      </c>
      <c r="D32" s="12">
        <v>0</v>
      </c>
      <c r="E32" s="12">
        <v>0</v>
      </c>
      <c r="F32" s="12">
        <v>0</v>
      </c>
      <c r="G32" s="12">
        <v>0</v>
      </c>
    </row>
    <row r="33" spans="1:7" x14ac:dyDescent="0.2">
      <c r="A33" s="12" t="s">
        <v>137</v>
      </c>
      <c r="B33" s="12">
        <v>67</v>
      </c>
      <c r="C33" s="12">
        <v>0</v>
      </c>
      <c r="D33" s="12">
        <v>5</v>
      </c>
      <c r="E33" s="12">
        <v>58</v>
      </c>
      <c r="F33" s="12">
        <v>0</v>
      </c>
      <c r="G33" s="12">
        <v>4</v>
      </c>
    </row>
    <row r="34" spans="1:7" x14ac:dyDescent="0.2">
      <c r="A34" s="12" t="s">
        <v>94</v>
      </c>
      <c r="B34" s="12">
        <v>12</v>
      </c>
      <c r="C34" s="12">
        <v>0</v>
      </c>
      <c r="D34" s="12">
        <v>11</v>
      </c>
      <c r="E34" s="12">
        <v>1</v>
      </c>
      <c r="F34" s="12">
        <v>0</v>
      </c>
      <c r="G34" s="12">
        <v>0</v>
      </c>
    </row>
    <row r="35" spans="1:7" x14ac:dyDescent="0.2">
      <c r="A35" s="12" t="s">
        <v>14</v>
      </c>
    </row>
    <row r="36" spans="1:7" x14ac:dyDescent="0.2">
      <c r="A36" s="12" t="s">
        <v>0</v>
      </c>
      <c r="B36" s="12">
        <v>454</v>
      </c>
      <c r="C36" s="12">
        <v>0</v>
      </c>
      <c r="D36" s="12">
        <v>46</v>
      </c>
      <c r="E36" s="12">
        <v>367</v>
      </c>
      <c r="F36" s="12">
        <v>0</v>
      </c>
      <c r="G36" s="12">
        <v>41</v>
      </c>
    </row>
    <row r="37" spans="1:7" x14ac:dyDescent="0.2">
      <c r="A37" s="12" t="s">
        <v>126</v>
      </c>
      <c r="B37" s="12">
        <v>0</v>
      </c>
      <c r="C37" s="12">
        <v>0</v>
      </c>
      <c r="D37" s="12">
        <v>0</v>
      </c>
      <c r="E37" s="12">
        <v>0</v>
      </c>
      <c r="F37" s="12">
        <v>0</v>
      </c>
      <c r="G37" s="12">
        <v>0</v>
      </c>
    </row>
    <row r="38" spans="1:7" x14ac:dyDescent="0.2">
      <c r="A38" s="12" t="s">
        <v>127</v>
      </c>
      <c r="B38" s="12">
        <v>17</v>
      </c>
      <c r="C38" s="12">
        <v>0</v>
      </c>
      <c r="D38" s="12">
        <v>5</v>
      </c>
      <c r="E38" s="12">
        <v>10</v>
      </c>
      <c r="F38" s="12">
        <v>0</v>
      </c>
      <c r="G38" s="12">
        <v>2</v>
      </c>
    </row>
    <row r="39" spans="1:7" x14ac:dyDescent="0.2">
      <c r="A39" s="12" t="s">
        <v>128</v>
      </c>
      <c r="B39" s="12">
        <v>172</v>
      </c>
      <c r="C39" s="12">
        <v>0</v>
      </c>
      <c r="D39" s="12">
        <v>19</v>
      </c>
      <c r="E39" s="12">
        <v>135</v>
      </c>
      <c r="F39" s="12">
        <v>0</v>
      </c>
      <c r="G39" s="12">
        <v>18</v>
      </c>
    </row>
    <row r="40" spans="1:7" x14ac:dyDescent="0.2">
      <c r="A40" s="12" t="s">
        <v>129</v>
      </c>
      <c r="B40" s="12">
        <v>9</v>
      </c>
      <c r="C40" s="12">
        <v>0</v>
      </c>
      <c r="D40" s="12">
        <v>4</v>
      </c>
      <c r="E40" s="12">
        <v>5</v>
      </c>
      <c r="F40" s="12">
        <v>0</v>
      </c>
      <c r="G40" s="12">
        <v>0</v>
      </c>
    </row>
    <row r="41" spans="1:7" x14ac:dyDescent="0.2">
      <c r="A41" s="12" t="s">
        <v>130</v>
      </c>
      <c r="B41" s="12">
        <v>93</v>
      </c>
      <c r="C41" s="12">
        <v>0</v>
      </c>
      <c r="D41" s="12">
        <v>8</v>
      </c>
      <c r="E41" s="12">
        <v>78</v>
      </c>
      <c r="F41" s="12">
        <v>0</v>
      </c>
      <c r="G41" s="12">
        <v>7</v>
      </c>
    </row>
    <row r="42" spans="1:7" x14ac:dyDescent="0.2">
      <c r="A42" s="12" t="s">
        <v>131</v>
      </c>
      <c r="B42" s="12">
        <v>63</v>
      </c>
      <c r="C42" s="12">
        <v>0</v>
      </c>
      <c r="D42" s="12">
        <v>8</v>
      </c>
      <c r="E42" s="12">
        <v>44</v>
      </c>
      <c r="F42" s="12">
        <v>0</v>
      </c>
      <c r="G42" s="12">
        <v>11</v>
      </c>
    </row>
    <row r="43" spans="1:7" x14ac:dyDescent="0.2">
      <c r="A43" s="12" t="s">
        <v>132</v>
      </c>
      <c r="B43" s="12">
        <v>70</v>
      </c>
      <c r="C43" s="12">
        <v>0</v>
      </c>
      <c r="D43" s="12">
        <v>0</v>
      </c>
      <c r="E43" s="12">
        <v>70</v>
      </c>
      <c r="F43" s="12">
        <v>0</v>
      </c>
      <c r="G43" s="12">
        <v>0</v>
      </c>
    </row>
    <row r="44" spans="1:7" x14ac:dyDescent="0.2">
      <c r="A44" s="12" t="s">
        <v>133</v>
      </c>
      <c r="B44" s="12">
        <v>5</v>
      </c>
      <c r="C44" s="12">
        <v>0</v>
      </c>
      <c r="D44" s="12">
        <v>0</v>
      </c>
      <c r="E44" s="12">
        <v>3</v>
      </c>
      <c r="F44" s="12">
        <v>0</v>
      </c>
      <c r="G44" s="12">
        <v>2</v>
      </c>
    </row>
    <row r="45" spans="1:7" x14ac:dyDescent="0.2">
      <c r="A45" s="12" t="s">
        <v>134</v>
      </c>
      <c r="B45" s="12">
        <v>0</v>
      </c>
      <c r="C45" s="12">
        <v>0</v>
      </c>
      <c r="D45" s="12">
        <v>0</v>
      </c>
      <c r="E45" s="12">
        <v>0</v>
      </c>
      <c r="F45" s="12">
        <v>0</v>
      </c>
      <c r="G45" s="12">
        <v>0</v>
      </c>
    </row>
    <row r="46" spans="1:7" x14ac:dyDescent="0.2">
      <c r="A46" s="12" t="s">
        <v>135</v>
      </c>
      <c r="B46" s="12">
        <v>11</v>
      </c>
      <c r="C46" s="12">
        <v>0</v>
      </c>
      <c r="D46" s="12">
        <v>1</v>
      </c>
      <c r="E46" s="12">
        <v>10</v>
      </c>
      <c r="F46" s="12">
        <v>0</v>
      </c>
      <c r="G46" s="12">
        <v>0</v>
      </c>
    </row>
    <row r="47" spans="1:7" x14ac:dyDescent="0.2">
      <c r="A47" s="12" t="s">
        <v>136</v>
      </c>
      <c r="B47" s="12">
        <v>0</v>
      </c>
      <c r="C47" s="12">
        <v>0</v>
      </c>
      <c r="D47" s="12">
        <v>0</v>
      </c>
      <c r="E47" s="12">
        <v>0</v>
      </c>
      <c r="F47" s="12">
        <v>0</v>
      </c>
      <c r="G47" s="12">
        <v>0</v>
      </c>
    </row>
    <row r="48" spans="1:7" x14ac:dyDescent="0.2">
      <c r="A48" s="12" t="s">
        <v>118</v>
      </c>
      <c r="B48" s="12">
        <v>2</v>
      </c>
      <c r="C48" s="12">
        <v>0</v>
      </c>
      <c r="D48" s="12">
        <v>0</v>
      </c>
      <c r="E48" s="12">
        <v>2</v>
      </c>
      <c r="F48" s="12">
        <v>0</v>
      </c>
      <c r="G48" s="12">
        <v>0</v>
      </c>
    </row>
    <row r="49" spans="1:7" x14ac:dyDescent="0.2">
      <c r="A49" s="12" t="s">
        <v>137</v>
      </c>
      <c r="B49" s="12">
        <v>9</v>
      </c>
      <c r="C49" s="12">
        <v>0</v>
      </c>
      <c r="D49" s="12">
        <v>0</v>
      </c>
      <c r="E49" s="12">
        <v>8</v>
      </c>
      <c r="F49" s="12">
        <v>0</v>
      </c>
      <c r="G49" s="12">
        <v>1</v>
      </c>
    </row>
    <row r="50" spans="1:7" x14ac:dyDescent="0.2">
      <c r="A50" s="12" t="s">
        <v>94</v>
      </c>
      <c r="B50" s="12">
        <v>3</v>
      </c>
      <c r="C50" s="12">
        <v>0</v>
      </c>
      <c r="D50" s="12">
        <v>1</v>
      </c>
      <c r="E50" s="12">
        <v>2</v>
      </c>
      <c r="F50" s="12">
        <v>0</v>
      </c>
      <c r="G50" s="12">
        <v>0</v>
      </c>
    </row>
    <row r="51" spans="1:7" x14ac:dyDescent="0.2">
      <c r="A51" s="12" t="s">
        <v>15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1A22B7-7395-4186-A1C5-BA98AE322927}">
  <dimension ref="A1:G27"/>
  <sheetViews>
    <sheetView view="pageBreakPreview" zoomScale="125" zoomScaleNormal="100" zoomScaleSheetLayoutView="125" workbookViewId="0">
      <selection activeCell="B14" sqref="B14"/>
    </sheetView>
  </sheetViews>
  <sheetFormatPr defaultRowHeight="10.199999999999999" x14ac:dyDescent="0.2"/>
  <cols>
    <col min="1" max="1" width="18.44140625" style="12" customWidth="1"/>
    <col min="2" max="7" width="11.33203125" style="12" customWidth="1"/>
    <col min="8" max="16384" width="8.88671875" style="12"/>
  </cols>
  <sheetData>
    <row r="1" spans="1:7" x14ac:dyDescent="0.2">
      <c r="A1" s="12" t="s">
        <v>139</v>
      </c>
    </row>
    <row r="2" spans="1:7" s="5" customFormat="1" x14ac:dyDescent="0.2">
      <c r="A2" s="13"/>
      <c r="B2" s="7" t="s">
        <v>0</v>
      </c>
      <c r="C2" s="7" t="s">
        <v>1</v>
      </c>
      <c r="D2" s="7" t="s">
        <v>2</v>
      </c>
      <c r="E2" s="7" t="s">
        <v>3</v>
      </c>
      <c r="F2" s="7" t="s">
        <v>4</v>
      </c>
      <c r="G2" s="11" t="s">
        <v>5</v>
      </c>
    </row>
    <row r="3" spans="1:7" x14ac:dyDescent="0.2">
      <c r="A3" s="12" t="s">
        <v>6</v>
      </c>
    </row>
    <row r="4" spans="1:7" x14ac:dyDescent="0.2">
      <c r="A4" s="12" t="s">
        <v>0</v>
      </c>
      <c r="B4" s="12">
        <v>317437</v>
      </c>
      <c r="C4" s="12">
        <v>40119</v>
      </c>
      <c r="D4" s="12">
        <v>54353</v>
      </c>
      <c r="E4" s="12">
        <v>168360</v>
      </c>
      <c r="F4" s="12">
        <v>24482</v>
      </c>
      <c r="G4" s="12">
        <v>30123</v>
      </c>
    </row>
    <row r="5" spans="1:7" x14ac:dyDescent="0.2">
      <c r="A5" s="12" t="s">
        <v>7</v>
      </c>
      <c r="B5" s="12">
        <v>52625</v>
      </c>
      <c r="C5" s="12">
        <v>6447</v>
      </c>
      <c r="D5" s="12">
        <v>9237</v>
      </c>
      <c r="E5" s="12">
        <v>27373</v>
      </c>
      <c r="F5" s="12">
        <v>4091</v>
      </c>
      <c r="G5" s="12">
        <v>5477</v>
      </c>
    </row>
    <row r="6" spans="1:7" x14ac:dyDescent="0.2">
      <c r="A6" s="12" t="s">
        <v>8</v>
      </c>
      <c r="B6" s="12">
        <v>46241</v>
      </c>
      <c r="C6" s="12">
        <v>5900</v>
      </c>
      <c r="D6" s="12">
        <v>7376</v>
      </c>
      <c r="E6" s="12">
        <v>24688</v>
      </c>
      <c r="F6" s="12">
        <v>3646</v>
      </c>
      <c r="G6" s="12">
        <v>4631</v>
      </c>
    </row>
    <row r="7" spans="1:7" x14ac:dyDescent="0.2">
      <c r="A7" s="12" t="s">
        <v>9</v>
      </c>
      <c r="B7" s="12">
        <v>155216</v>
      </c>
      <c r="C7" s="12">
        <v>20086</v>
      </c>
      <c r="D7" s="12">
        <v>26345</v>
      </c>
      <c r="E7" s="12">
        <v>82476</v>
      </c>
      <c r="F7" s="12">
        <v>11640</v>
      </c>
      <c r="G7" s="12">
        <v>14669</v>
      </c>
    </row>
    <row r="8" spans="1:7" x14ac:dyDescent="0.2">
      <c r="A8" s="12" t="s">
        <v>10</v>
      </c>
      <c r="B8" s="12">
        <v>6301</v>
      </c>
      <c r="C8" s="12">
        <v>524</v>
      </c>
      <c r="D8" s="12">
        <v>963</v>
      </c>
      <c r="E8" s="12">
        <v>3921</v>
      </c>
      <c r="F8" s="12">
        <v>529</v>
      </c>
      <c r="G8" s="12">
        <v>364</v>
      </c>
    </row>
    <row r="9" spans="1:7" x14ac:dyDescent="0.2">
      <c r="A9" s="12" t="s">
        <v>11</v>
      </c>
      <c r="B9" s="12">
        <v>53147</v>
      </c>
      <c r="C9" s="12">
        <v>6438</v>
      </c>
      <c r="D9" s="12">
        <v>9336</v>
      </c>
      <c r="E9" s="12">
        <v>28130</v>
      </c>
      <c r="F9" s="12">
        <v>4444</v>
      </c>
      <c r="G9" s="12">
        <v>4799</v>
      </c>
    </row>
    <row r="10" spans="1:7" x14ac:dyDescent="0.2">
      <c r="A10" s="12" t="s">
        <v>12</v>
      </c>
      <c r="B10" s="12">
        <v>3907</v>
      </c>
      <c r="C10" s="12">
        <v>724</v>
      </c>
      <c r="D10" s="12">
        <v>1096</v>
      </c>
      <c r="E10" s="12">
        <v>1772</v>
      </c>
      <c r="F10" s="12">
        <v>132</v>
      </c>
      <c r="G10" s="12">
        <v>183</v>
      </c>
    </row>
    <row r="11" spans="1:7" x14ac:dyDescent="0.2">
      <c r="A11" s="12" t="s">
        <v>13</v>
      </c>
    </row>
    <row r="12" spans="1:7" x14ac:dyDescent="0.2">
      <c r="A12" s="12" t="s">
        <v>0</v>
      </c>
      <c r="B12" s="12">
        <v>162896</v>
      </c>
      <c r="C12" s="12">
        <v>20016</v>
      </c>
      <c r="D12" s="12">
        <v>28871</v>
      </c>
      <c r="E12" s="12">
        <v>84998</v>
      </c>
      <c r="F12" s="12">
        <v>12391</v>
      </c>
      <c r="G12" s="12">
        <v>16620</v>
      </c>
    </row>
    <row r="13" spans="1:7" x14ac:dyDescent="0.2">
      <c r="A13" s="12" t="s">
        <v>7</v>
      </c>
      <c r="B13" s="12">
        <v>46555</v>
      </c>
      <c r="C13" s="12">
        <v>5597</v>
      </c>
      <c r="D13" s="12">
        <v>7533</v>
      </c>
      <c r="E13" s="12">
        <v>24734</v>
      </c>
      <c r="F13" s="12">
        <v>3726</v>
      </c>
      <c r="G13" s="12">
        <v>4965</v>
      </c>
    </row>
    <row r="14" spans="1:7" x14ac:dyDescent="0.2">
      <c r="A14" s="12" t="s">
        <v>8</v>
      </c>
      <c r="B14" s="12">
        <v>314</v>
      </c>
      <c r="C14" s="12">
        <v>24</v>
      </c>
      <c r="D14" s="12">
        <v>87</v>
      </c>
      <c r="E14" s="12">
        <v>142</v>
      </c>
      <c r="F14" s="12">
        <v>17</v>
      </c>
      <c r="G14" s="12">
        <v>44</v>
      </c>
    </row>
    <row r="15" spans="1:7" x14ac:dyDescent="0.2">
      <c r="A15" s="12" t="s">
        <v>9</v>
      </c>
      <c r="B15" s="12">
        <v>85109</v>
      </c>
      <c r="C15" s="12">
        <v>10843</v>
      </c>
      <c r="D15" s="12">
        <v>15033</v>
      </c>
      <c r="E15" s="12">
        <v>44124</v>
      </c>
      <c r="F15" s="12">
        <v>6204</v>
      </c>
      <c r="G15" s="12">
        <v>8905</v>
      </c>
    </row>
    <row r="16" spans="1:7" x14ac:dyDescent="0.2">
      <c r="A16" s="12" t="s">
        <v>10</v>
      </c>
      <c r="B16" s="12">
        <v>3420</v>
      </c>
      <c r="C16" s="12">
        <v>280</v>
      </c>
      <c r="D16" s="12">
        <v>566</v>
      </c>
      <c r="E16" s="12">
        <v>2119</v>
      </c>
      <c r="F16" s="12">
        <v>262</v>
      </c>
      <c r="G16" s="12">
        <v>193</v>
      </c>
    </row>
    <row r="17" spans="1:7" x14ac:dyDescent="0.2">
      <c r="A17" s="12" t="s">
        <v>11</v>
      </c>
      <c r="B17" s="12">
        <v>25249</v>
      </c>
      <c r="C17" s="12">
        <v>2941</v>
      </c>
      <c r="D17" s="12">
        <v>5047</v>
      </c>
      <c r="E17" s="12">
        <v>12762</v>
      </c>
      <c r="F17" s="12">
        <v>2105</v>
      </c>
      <c r="G17" s="12">
        <v>2394</v>
      </c>
    </row>
    <row r="18" spans="1:7" x14ac:dyDescent="0.2">
      <c r="A18" s="12" t="s">
        <v>12</v>
      </c>
      <c r="B18" s="12">
        <v>2249</v>
      </c>
      <c r="C18" s="12">
        <v>331</v>
      </c>
      <c r="D18" s="12">
        <v>605</v>
      </c>
      <c r="E18" s="12">
        <v>1117</v>
      </c>
      <c r="F18" s="12">
        <v>77</v>
      </c>
      <c r="G18" s="12">
        <v>119</v>
      </c>
    </row>
    <row r="19" spans="1:7" x14ac:dyDescent="0.2">
      <c r="A19" s="12" t="s">
        <v>14</v>
      </c>
    </row>
    <row r="20" spans="1:7" x14ac:dyDescent="0.2">
      <c r="A20" s="12" t="s">
        <v>0</v>
      </c>
      <c r="B20" s="12">
        <v>154541</v>
      </c>
      <c r="C20" s="12">
        <v>20103</v>
      </c>
      <c r="D20" s="12">
        <v>25482</v>
      </c>
      <c r="E20" s="12">
        <v>83362</v>
      </c>
      <c r="F20" s="12">
        <v>12091</v>
      </c>
      <c r="G20" s="12">
        <v>13503</v>
      </c>
    </row>
    <row r="21" spans="1:7" x14ac:dyDescent="0.2">
      <c r="A21" s="12" t="s">
        <v>7</v>
      </c>
      <c r="B21" s="12">
        <v>6070</v>
      </c>
      <c r="C21" s="12">
        <v>850</v>
      </c>
      <c r="D21" s="12">
        <v>1704</v>
      </c>
      <c r="E21" s="12">
        <v>2639</v>
      </c>
      <c r="F21" s="12">
        <v>365</v>
      </c>
      <c r="G21" s="12">
        <v>512</v>
      </c>
    </row>
    <row r="22" spans="1:7" x14ac:dyDescent="0.2">
      <c r="A22" s="12" t="s">
        <v>8</v>
      </c>
      <c r="B22" s="12">
        <v>45927</v>
      </c>
      <c r="C22" s="12">
        <v>5876</v>
      </c>
      <c r="D22" s="12">
        <v>7289</v>
      </c>
      <c r="E22" s="12">
        <v>24546</v>
      </c>
      <c r="F22" s="12">
        <v>3629</v>
      </c>
      <c r="G22" s="12">
        <v>4587</v>
      </c>
    </row>
    <row r="23" spans="1:7" x14ac:dyDescent="0.2">
      <c r="A23" s="12" t="s">
        <v>9</v>
      </c>
      <c r="B23" s="12">
        <v>70107</v>
      </c>
      <c r="C23" s="12">
        <v>9243</v>
      </c>
      <c r="D23" s="12">
        <v>11312</v>
      </c>
      <c r="E23" s="12">
        <v>38352</v>
      </c>
      <c r="F23" s="12">
        <v>5436</v>
      </c>
      <c r="G23" s="12">
        <v>5764</v>
      </c>
    </row>
    <row r="24" spans="1:7" x14ac:dyDescent="0.2">
      <c r="A24" s="12" t="s">
        <v>10</v>
      </c>
      <c r="B24" s="12">
        <v>2881</v>
      </c>
      <c r="C24" s="12">
        <v>244</v>
      </c>
      <c r="D24" s="12">
        <v>397</v>
      </c>
      <c r="E24" s="12">
        <v>1802</v>
      </c>
      <c r="F24" s="12">
        <v>267</v>
      </c>
      <c r="G24" s="12">
        <v>171</v>
      </c>
    </row>
    <row r="25" spans="1:7" x14ac:dyDescent="0.2">
      <c r="A25" s="12" t="s">
        <v>11</v>
      </c>
      <c r="B25" s="12">
        <v>27898</v>
      </c>
      <c r="C25" s="12">
        <v>3497</v>
      </c>
      <c r="D25" s="12">
        <v>4289</v>
      </c>
      <c r="E25" s="12">
        <v>15368</v>
      </c>
      <c r="F25" s="12">
        <v>2339</v>
      </c>
      <c r="G25" s="12">
        <v>2405</v>
      </c>
    </row>
    <row r="26" spans="1:7" x14ac:dyDescent="0.2">
      <c r="A26" s="12" t="s">
        <v>12</v>
      </c>
      <c r="B26" s="12">
        <v>1658</v>
      </c>
      <c r="C26" s="12">
        <v>393</v>
      </c>
      <c r="D26" s="12">
        <v>491</v>
      </c>
      <c r="E26" s="12">
        <v>655</v>
      </c>
      <c r="F26" s="12">
        <v>55</v>
      </c>
      <c r="G26" s="12">
        <v>64</v>
      </c>
    </row>
    <row r="27" spans="1:7" x14ac:dyDescent="0.2">
      <c r="A27" s="12" t="s">
        <v>15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8107B6-F7B8-4467-B2D3-6066B10EAB8A}">
  <dimension ref="A1:G60"/>
  <sheetViews>
    <sheetView view="pageBreakPreview" zoomScale="125" zoomScaleNormal="100" zoomScaleSheetLayoutView="125" workbookViewId="0">
      <selection activeCell="A2" sqref="A2:G2"/>
    </sheetView>
  </sheetViews>
  <sheetFormatPr defaultRowHeight="10.199999999999999" x14ac:dyDescent="0.2"/>
  <cols>
    <col min="1" max="1" width="18.44140625" style="14" customWidth="1"/>
    <col min="2" max="7" width="11.33203125" style="12" customWidth="1"/>
    <col min="8" max="16384" width="8.88671875" style="12"/>
  </cols>
  <sheetData>
    <row r="1" spans="1:7" x14ac:dyDescent="0.2">
      <c r="A1" s="14" t="s">
        <v>140</v>
      </c>
    </row>
    <row r="2" spans="1:7" s="5" customFormat="1" x14ac:dyDescent="0.2">
      <c r="A2" s="16"/>
      <c r="B2" s="7" t="s">
        <v>0</v>
      </c>
      <c r="C2" s="7" t="s">
        <v>1</v>
      </c>
      <c r="D2" s="7" t="s">
        <v>2</v>
      </c>
      <c r="E2" s="7" t="s">
        <v>3</v>
      </c>
      <c r="F2" s="7" t="s">
        <v>4</v>
      </c>
      <c r="G2" s="11" t="s">
        <v>5</v>
      </c>
    </row>
    <row r="3" spans="1:7" x14ac:dyDescent="0.2">
      <c r="A3" s="14" t="s">
        <v>6</v>
      </c>
    </row>
    <row r="4" spans="1:7" x14ac:dyDescent="0.2">
      <c r="A4" s="14" t="s">
        <v>0</v>
      </c>
      <c r="B4" s="12">
        <v>317436</v>
      </c>
      <c r="C4" s="12">
        <v>40119</v>
      </c>
      <c r="D4" s="12">
        <v>54352</v>
      </c>
      <c r="E4" s="12">
        <v>168360</v>
      </c>
      <c r="F4" s="12">
        <v>24482</v>
      </c>
      <c r="G4" s="12">
        <v>30123</v>
      </c>
    </row>
    <row r="5" spans="1:7" x14ac:dyDescent="0.2">
      <c r="A5" s="14" t="s">
        <v>16</v>
      </c>
      <c r="B5" s="12">
        <v>46049</v>
      </c>
      <c r="C5" s="12">
        <v>5480</v>
      </c>
      <c r="D5" s="12">
        <v>7605</v>
      </c>
      <c r="E5" s="12">
        <v>24735</v>
      </c>
      <c r="F5" s="12">
        <v>3533</v>
      </c>
      <c r="G5" s="12">
        <v>4696</v>
      </c>
    </row>
    <row r="6" spans="1:7" x14ac:dyDescent="0.2">
      <c r="A6" s="14" t="s">
        <v>153</v>
      </c>
      <c r="B6" s="12">
        <v>52127</v>
      </c>
      <c r="C6" s="12">
        <v>6359</v>
      </c>
      <c r="D6" s="12">
        <v>8115</v>
      </c>
      <c r="E6" s="12">
        <v>28692</v>
      </c>
      <c r="F6" s="12">
        <v>3973</v>
      </c>
      <c r="G6" s="12">
        <v>4988</v>
      </c>
    </row>
    <row r="7" spans="1:7" x14ac:dyDescent="0.2">
      <c r="A7" s="14" t="s">
        <v>154</v>
      </c>
      <c r="B7" s="12">
        <v>42014</v>
      </c>
      <c r="C7" s="12">
        <v>5240</v>
      </c>
      <c r="D7" s="12">
        <v>7265</v>
      </c>
      <c r="E7" s="12">
        <v>22441</v>
      </c>
      <c r="F7" s="12">
        <v>3190</v>
      </c>
      <c r="G7" s="12">
        <v>3878</v>
      </c>
    </row>
    <row r="8" spans="1:7" x14ac:dyDescent="0.2">
      <c r="A8" s="14" t="s">
        <v>17</v>
      </c>
      <c r="B8" s="12">
        <v>34033</v>
      </c>
      <c r="C8" s="12">
        <v>4158</v>
      </c>
      <c r="D8" s="12">
        <v>6255</v>
      </c>
      <c r="E8" s="12">
        <v>18108</v>
      </c>
      <c r="F8" s="12">
        <v>2487</v>
      </c>
      <c r="G8" s="12">
        <v>3025</v>
      </c>
    </row>
    <row r="9" spans="1:7" x14ac:dyDescent="0.2">
      <c r="A9" s="14" t="s">
        <v>18</v>
      </c>
      <c r="B9" s="12">
        <v>23127</v>
      </c>
      <c r="C9" s="12">
        <v>2816</v>
      </c>
      <c r="D9" s="12">
        <v>4493</v>
      </c>
      <c r="E9" s="12">
        <v>12277</v>
      </c>
      <c r="F9" s="12">
        <v>1639</v>
      </c>
      <c r="G9" s="12">
        <v>1902</v>
      </c>
    </row>
    <row r="10" spans="1:7" x14ac:dyDescent="0.2">
      <c r="A10" s="14" t="s">
        <v>19</v>
      </c>
      <c r="B10" s="12">
        <v>23409</v>
      </c>
      <c r="C10" s="12">
        <v>2863</v>
      </c>
      <c r="D10" s="12">
        <v>4160</v>
      </c>
      <c r="E10" s="12">
        <v>12543</v>
      </c>
      <c r="F10" s="12">
        <v>1862</v>
      </c>
      <c r="G10" s="12">
        <v>1981</v>
      </c>
    </row>
    <row r="11" spans="1:7" x14ac:dyDescent="0.2">
      <c r="A11" s="14" t="s">
        <v>20</v>
      </c>
      <c r="B11" s="12">
        <v>20236</v>
      </c>
      <c r="C11" s="12">
        <v>2508</v>
      </c>
      <c r="D11" s="12">
        <v>3704</v>
      </c>
      <c r="E11" s="12">
        <v>10800</v>
      </c>
      <c r="F11" s="12">
        <v>1557</v>
      </c>
      <c r="G11" s="12">
        <v>1667</v>
      </c>
    </row>
    <row r="12" spans="1:7" x14ac:dyDescent="0.2">
      <c r="A12" s="14" t="s">
        <v>21</v>
      </c>
      <c r="B12" s="12">
        <v>19215</v>
      </c>
      <c r="C12" s="12">
        <v>2386</v>
      </c>
      <c r="D12" s="12">
        <v>3387</v>
      </c>
      <c r="E12" s="12">
        <v>10142</v>
      </c>
      <c r="F12" s="12">
        <v>1584</v>
      </c>
      <c r="G12" s="12">
        <v>1716</v>
      </c>
    </row>
    <row r="13" spans="1:7" x14ac:dyDescent="0.2">
      <c r="A13" s="14" t="s">
        <v>22</v>
      </c>
      <c r="B13" s="12">
        <v>14758</v>
      </c>
      <c r="C13" s="12">
        <v>2093</v>
      </c>
      <c r="D13" s="12">
        <v>2645</v>
      </c>
      <c r="E13" s="12">
        <v>7554</v>
      </c>
      <c r="F13" s="12">
        <v>1033</v>
      </c>
      <c r="G13" s="12">
        <v>1433</v>
      </c>
    </row>
    <row r="14" spans="1:7" x14ac:dyDescent="0.2">
      <c r="A14" s="14" t="s">
        <v>23</v>
      </c>
      <c r="B14" s="12">
        <v>13813</v>
      </c>
      <c r="C14" s="12">
        <v>1901</v>
      </c>
      <c r="D14" s="12">
        <v>2153</v>
      </c>
      <c r="E14" s="12">
        <v>6927</v>
      </c>
      <c r="F14" s="12">
        <v>1293</v>
      </c>
      <c r="G14" s="12">
        <v>1539</v>
      </c>
    </row>
    <row r="15" spans="1:7" x14ac:dyDescent="0.2">
      <c r="A15" s="14" t="s">
        <v>24</v>
      </c>
      <c r="B15" s="12">
        <v>9895</v>
      </c>
      <c r="C15" s="12">
        <v>1446</v>
      </c>
      <c r="D15" s="12">
        <v>1743</v>
      </c>
      <c r="E15" s="12">
        <v>4796</v>
      </c>
      <c r="F15" s="12">
        <v>785</v>
      </c>
      <c r="G15" s="12">
        <v>1125</v>
      </c>
    </row>
    <row r="16" spans="1:7" x14ac:dyDescent="0.2">
      <c r="A16" s="14" t="s">
        <v>25</v>
      </c>
      <c r="B16" s="12">
        <v>6881</v>
      </c>
      <c r="C16" s="12">
        <v>1016</v>
      </c>
      <c r="D16" s="12">
        <v>1101</v>
      </c>
      <c r="E16" s="12">
        <v>3431</v>
      </c>
      <c r="F16" s="12">
        <v>534</v>
      </c>
      <c r="G16" s="12">
        <v>799</v>
      </c>
    </row>
    <row r="17" spans="1:7" x14ac:dyDescent="0.2">
      <c r="A17" s="14" t="s">
        <v>26</v>
      </c>
      <c r="B17" s="12">
        <v>5645</v>
      </c>
      <c r="C17" s="12">
        <v>835</v>
      </c>
      <c r="D17" s="12">
        <v>965</v>
      </c>
      <c r="E17" s="12">
        <v>2775</v>
      </c>
      <c r="F17" s="12">
        <v>440</v>
      </c>
      <c r="G17" s="12">
        <v>630</v>
      </c>
    </row>
    <row r="18" spans="1:7" x14ac:dyDescent="0.2">
      <c r="A18" s="14" t="s">
        <v>27</v>
      </c>
      <c r="B18" s="12">
        <v>3184</v>
      </c>
      <c r="C18" s="12">
        <v>497</v>
      </c>
      <c r="D18" s="12">
        <v>382</v>
      </c>
      <c r="E18" s="12">
        <v>1629</v>
      </c>
      <c r="F18" s="12">
        <v>270</v>
      </c>
      <c r="G18" s="12">
        <v>406</v>
      </c>
    </row>
    <row r="19" spans="1:7" x14ac:dyDescent="0.2">
      <c r="A19" s="14" t="s">
        <v>28</v>
      </c>
      <c r="B19" s="12">
        <v>1612</v>
      </c>
      <c r="C19" s="12">
        <v>285</v>
      </c>
      <c r="D19" s="12">
        <v>227</v>
      </c>
      <c r="E19" s="12">
        <v>800</v>
      </c>
      <c r="F19" s="12">
        <v>151</v>
      </c>
      <c r="G19" s="12">
        <v>149</v>
      </c>
    </row>
    <row r="20" spans="1:7" x14ac:dyDescent="0.2">
      <c r="A20" s="14" t="s">
        <v>29</v>
      </c>
      <c r="B20" s="12">
        <v>1438</v>
      </c>
      <c r="C20" s="12">
        <v>236</v>
      </c>
      <c r="D20" s="12">
        <v>152</v>
      </c>
      <c r="E20" s="12">
        <v>710</v>
      </c>
      <c r="F20" s="12">
        <v>151</v>
      </c>
      <c r="G20" s="12">
        <v>189</v>
      </c>
    </row>
    <row r="21" spans="1:7" x14ac:dyDescent="0.2">
      <c r="A21" s="14" t="s">
        <v>30</v>
      </c>
      <c r="B21" s="15">
        <v>17.7</v>
      </c>
      <c r="C21" s="15">
        <v>18.600000000000001</v>
      </c>
      <c r="D21" s="15">
        <v>18.399999999999999</v>
      </c>
      <c r="E21" s="15">
        <v>17.3</v>
      </c>
      <c r="F21" s="15">
        <v>18.100000000000001</v>
      </c>
      <c r="G21" s="15">
        <v>17.5</v>
      </c>
    </row>
    <row r="22" spans="1:7" x14ac:dyDescent="0.2">
      <c r="A22" s="14" t="s">
        <v>13</v>
      </c>
    </row>
    <row r="23" spans="1:7" x14ac:dyDescent="0.2">
      <c r="A23" s="14" t="s">
        <v>0</v>
      </c>
      <c r="B23" s="12">
        <v>162896</v>
      </c>
      <c r="C23" s="12">
        <v>20016</v>
      </c>
      <c r="D23" s="12">
        <v>28871</v>
      </c>
      <c r="E23" s="12">
        <v>84998</v>
      </c>
      <c r="F23" s="12">
        <v>12391</v>
      </c>
      <c r="G23" s="12">
        <v>16620</v>
      </c>
    </row>
    <row r="24" spans="1:7" x14ac:dyDescent="0.2">
      <c r="A24" s="14" t="s">
        <v>16</v>
      </c>
      <c r="B24" s="12">
        <v>24161</v>
      </c>
      <c r="C24" s="12">
        <v>2787</v>
      </c>
      <c r="D24" s="12">
        <v>4118</v>
      </c>
      <c r="E24" s="12">
        <v>12731</v>
      </c>
      <c r="F24" s="12">
        <v>1765</v>
      </c>
      <c r="G24" s="12">
        <v>2760</v>
      </c>
    </row>
    <row r="25" spans="1:7" x14ac:dyDescent="0.2">
      <c r="A25" s="14" t="s">
        <v>153</v>
      </c>
      <c r="B25" s="12">
        <v>27919</v>
      </c>
      <c r="C25" s="12">
        <v>3270</v>
      </c>
      <c r="D25" s="12">
        <v>4428</v>
      </c>
      <c r="E25" s="12">
        <v>15122</v>
      </c>
      <c r="F25" s="12">
        <v>2117</v>
      </c>
      <c r="G25" s="12">
        <v>2982</v>
      </c>
    </row>
    <row r="26" spans="1:7" x14ac:dyDescent="0.2">
      <c r="A26" s="14" t="s">
        <v>154</v>
      </c>
      <c r="B26" s="12">
        <v>22953</v>
      </c>
      <c r="C26" s="12">
        <v>2817</v>
      </c>
      <c r="D26" s="12">
        <v>4103</v>
      </c>
      <c r="E26" s="12">
        <v>12056</v>
      </c>
      <c r="F26" s="12">
        <v>1683</v>
      </c>
      <c r="G26" s="12">
        <v>2294</v>
      </c>
    </row>
    <row r="27" spans="1:7" x14ac:dyDescent="0.2">
      <c r="A27" s="14" t="s">
        <v>17</v>
      </c>
      <c r="B27" s="12">
        <v>18047</v>
      </c>
      <c r="C27" s="12">
        <v>2188</v>
      </c>
      <c r="D27" s="12">
        <v>3578</v>
      </c>
      <c r="E27" s="12">
        <v>9319</v>
      </c>
      <c r="F27" s="12">
        <v>1263</v>
      </c>
      <c r="G27" s="12">
        <v>1699</v>
      </c>
    </row>
    <row r="28" spans="1:7" x14ac:dyDescent="0.2">
      <c r="A28" s="14" t="s">
        <v>18</v>
      </c>
      <c r="B28" s="12">
        <v>11299</v>
      </c>
      <c r="C28" s="12">
        <v>1424</v>
      </c>
      <c r="D28" s="12">
        <v>2430</v>
      </c>
      <c r="E28" s="12">
        <v>5810</v>
      </c>
      <c r="F28" s="12">
        <v>700</v>
      </c>
      <c r="G28" s="12">
        <v>935</v>
      </c>
    </row>
    <row r="29" spans="1:7" x14ac:dyDescent="0.2">
      <c r="A29" s="14" t="s">
        <v>19</v>
      </c>
      <c r="B29" s="12">
        <v>10450</v>
      </c>
      <c r="C29" s="12">
        <v>1250</v>
      </c>
      <c r="D29" s="12">
        <v>1896</v>
      </c>
      <c r="E29" s="12">
        <v>5521</v>
      </c>
      <c r="F29" s="12">
        <v>845</v>
      </c>
      <c r="G29" s="12">
        <v>938</v>
      </c>
    </row>
    <row r="30" spans="1:7" x14ac:dyDescent="0.2">
      <c r="A30" s="14" t="s">
        <v>20</v>
      </c>
      <c r="B30" s="12">
        <v>9099</v>
      </c>
      <c r="C30" s="12">
        <v>1035</v>
      </c>
      <c r="D30" s="12">
        <v>1705</v>
      </c>
      <c r="E30" s="12">
        <v>4817</v>
      </c>
      <c r="F30" s="12">
        <v>743</v>
      </c>
      <c r="G30" s="12">
        <v>799</v>
      </c>
    </row>
    <row r="31" spans="1:7" x14ac:dyDescent="0.2">
      <c r="A31" s="14" t="s">
        <v>21</v>
      </c>
      <c r="B31" s="12">
        <v>8758</v>
      </c>
      <c r="C31" s="12">
        <v>956</v>
      </c>
      <c r="D31" s="12">
        <v>1515</v>
      </c>
      <c r="E31" s="12">
        <v>4670</v>
      </c>
      <c r="F31" s="12">
        <v>799</v>
      </c>
      <c r="G31" s="12">
        <v>818</v>
      </c>
    </row>
    <row r="32" spans="1:7" x14ac:dyDescent="0.2">
      <c r="A32" s="14" t="s">
        <v>22</v>
      </c>
      <c r="B32" s="12">
        <v>7063</v>
      </c>
      <c r="C32" s="12">
        <v>979</v>
      </c>
      <c r="D32" s="12">
        <v>1323</v>
      </c>
      <c r="E32" s="12">
        <v>3520</v>
      </c>
      <c r="F32" s="12">
        <v>528</v>
      </c>
      <c r="G32" s="12">
        <v>713</v>
      </c>
    </row>
    <row r="33" spans="1:7" x14ac:dyDescent="0.2">
      <c r="A33" s="14" t="s">
        <v>23</v>
      </c>
      <c r="B33" s="12">
        <v>6867</v>
      </c>
      <c r="C33" s="12">
        <v>899</v>
      </c>
      <c r="D33" s="12">
        <v>1098</v>
      </c>
      <c r="E33" s="12">
        <v>3417</v>
      </c>
      <c r="F33" s="12">
        <v>645</v>
      </c>
      <c r="G33" s="12">
        <v>808</v>
      </c>
    </row>
    <row r="34" spans="1:7" x14ac:dyDescent="0.2">
      <c r="A34" s="14" t="s">
        <v>24</v>
      </c>
      <c r="B34" s="12">
        <v>5308</v>
      </c>
      <c r="C34" s="12">
        <v>756</v>
      </c>
      <c r="D34" s="12">
        <v>937</v>
      </c>
      <c r="E34" s="12">
        <v>2567</v>
      </c>
      <c r="F34" s="12">
        <v>440</v>
      </c>
      <c r="G34" s="12">
        <v>608</v>
      </c>
    </row>
    <row r="35" spans="1:7" x14ac:dyDescent="0.2">
      <c r="A35" s="14" t="s">
        <v>25</v>
      </c>
      <c r="B35" s="12">
        <v>3804</v>
      </c>
      <c r="C35" s="12">
        <v>537</v>
      </c>
      <c r="D35" s="12">
        <v>626</v>
      </c>
      <c r="E35" s="12">
        <v>1909</v>
      </c>
      <c r="F35" s="12">
        <v>274</v>
      </c>
      <c r="G35" s="12">
        <v>458</v>
      </c>
    </row>
    <row r="36" spans="1:7" x14ac:dyDescent="0.2">
      <c r="A36" s="14" t="s">
        <v>26</v>
      </c>
      <c r="B36" s="12">
        <v>3340</v>
      </c>
      <c r="C36" s="12">
        <v>489</v>
      </c>
      <c r="D36" s="12">
        <v>612</v>
      </c>
      <c r="E36" s="12">
        <v>1604</v>
      </c>
      <c r="F36" s="12">
        <v>245</v>
      </c>
      <c r="G36" s="12">
        <v>390</v>
      </c>
    </row>
    <row r="37" spans="1:7" x14ac:dyDescent="0.2">
      <c r="A37" s="14" t="s">
        <v>27</v>
      </c>
      <c r="B37" s="12">
        <v>1955</v>
      </c>
      <c r="C37" s="12">
        <v>301</v>
      </c>
      <c r="D37" s="12">
        <v>265</v>
      </c>
      <c r="E37" s="12">
        <v>1004</v>
      </c>
      <c r="F37" s="12">
        <v>160</v>
      </c>
      <c r="G37" s="12">
        <v>225</v>
      </c>
    </row>
    <row r="38" spans="1:7" x14ac:dyDescent="0.2">
      <c r="A38" s="14" t="s">
        <v>28</v>
      </c>
      <c r="B38" s="12">
        <v>995</v>
      </c>
      <c r="C38" s="12">
        <v>181</v>
      </c>
      <c r="D38" s="12">
        <v>136</v>
      </c>
      <c r="E38" s="12">
        <v>509</v>
      </c>
      <c r="F38" s="12">
        <v>88</v>
      </c>
      <c r="G38" s="12">
        <v>81</v>
      </c>
    </row>
    <row r="39" spans="1:7" x14ac:dyDescent="0.2">
      <c r="A39" s="14" t="s">
        <v>29</v>
      </c>
      <c r="B39" s="12">
        <v>878</v>
      </c>
      <c r="C39" s="12">
        <v>147</v>
      </c>
      <c r="D39" s="12">
        <v>101</v>
      </c>
      <c r="E39" s="12">
        <v>422</v>
      </c>
      <c r="F39" s="12">
        <v>96</v>
      </c>
      <c r="G39" s="12">
        <v>112</v>
      </c>
    </row>
    <row r="40" spans="1:7" x14ac:dyDescent="0.2">
      <c r="A40" s="14" t="s">
        <v>30</v>
      </c>
      <c r="B40" s="15">
        <v>16.8</v>
      </c>
      <c r="C40" s="15">
        <v>17.600000000000001</v>
      </c>
      <c r="D40" s="15">
        <v>17.5</v>
      </c>
      <c r="E40" s="15">
        <v>16.399999999999999</v>
      </c>
      <c r="F40" s="15">
        <v>17.5</v>
      </c>
      <c r="G40" s="15">
        <v>15.8</v>
      </c>
    </row>
    <row r="41" spans="1:7" x14ac:dyDescent="0.2">
      <c r="A41" s="14" t="s">
        <v>14</v>
      </c>
    </row>
    <row r="42" spans="1:7" x14ac:dyDescent="0.2">
      <c r="A42" s="14" t="s">
        <v>0</v>
      </c>
      <c r="B42" s="12">
        <v>154540</v>
      </c>
      <c r="C42" s="12">
        <v>20103</v>
      </c>
      <c r="D42" s="12">
        <v>25481</v>
      </c>
      <c r="E42" s="12">
        <v>83362</v>
      </c>
      <c r="F42" s="12">
        <v>12091</v>
      </c>
      <c r="G42" s="12">
        <v>13503</v>
      </c>
    </row>
    <row r="43" spans="1:7" x14ac:dyDescent="0.2">
      <c r="A43" s="14" t="s">
        <v>16</v>
      </c>
      <c r="B43" s="12">
        <v>21888</v>
      </c>
      <c r="C43" s="12">
        <v>2693</v>
      </c>
      <c r="D43" s="12">
        <v>3487</v>
      </c>
      <c r="E43" s="12">
        <v>12004</v>
      </c>
      <c r="F43" s="12">
        <v>1768</v>
      </c>
      <c r="G43" s="12">
        <v>1936</v>
      </c>
    </row>
    <row r="44" spans="1:7" x14ac:dyDescent="0.2">
      <c r="A44" s="14" t="s">
        <v>153</v>
      </c>
      <c r="B44" s="12">
        <v>24208</v>
      </c>
      <c r="C44" s="12">
        <v>3089</v>
      </c>
      <c r="D44" s="12">
        <v>3687</v>
      </c>
      <c r="E44" s="12">
        <v>13570</v>
      </c>
      <c r="F44" s="12">
        <v>1856</v>
      </c>
      <c r="G44" s="12">
        <v>2006</v>
      </c>
    </row>
    <row r="45" spans="1:7" x14ac:dyDescent="0.2">
      <c r="A45" s="14" t="s">
        <v>154</v>
      </c>
      <c r="B45" s="12">
        <v>19061</v>
      </c>
      <c r="C45" s="12">
        <v>2423</v>
      </c>
      <c r="D45" s="12">
        <v>3162</v>
      </c>
      <c r="E45" s="12">
        <v>10385</v>
      </c>
      <c r="F45" s="12">
        <v>1507</v>
      </c>
      <c r="G45" s="12">
        <v>1584</v>
      </c>
    </row>
    <row r="46" spans="1:7" x14ac:dyDescent="0.2">
      <c r="A46" s="14" t="s">
        <v>17</v>
      </c>
      <c r="B46" s="12">
        <v>15986</v>
      </c>
      <c r="C46" s="12">
        <v>1970</v>
      </c>
      <c r="D46" s="12">
        <v>2677</v>
      </c>
      <c r="E46" s="12">
        <v>8789</v>
      </c>
      <c r="F46" s="12">
        <v>1224</v>
      </c>
      <c r="G46" s="12">
        <v>1326</v>
      </c>
    </row>
    <row r="47" spans="1:7" x14ac:dyDescent="0.2">
      <c r="A47" s="14" t="s">
        <v>18</v>
      </c>
      <c r="B47" s="12">
        <v>11828</v>
      </c>
      <c r="C47" s="12">
        <v>1392</v>
      </c>
      <c r="D47" s="12">
        <v>2063</v>
      </c>
      <c r="E47" s="12">
        <v>6467</v>
      </c>
      <c r="F47" s="12">
        <v>939</v>
      </c>
      <c r="G47" s="12">
        <v>967</v>
      </c>
    </row>
    <row r="48" spans="1:7" x14ac:dyDescent="0.2">
      <c r="A48" s="14" t="s">
        <v>19</v>
      </c>
      <c r="B48" s="12">
        <v>12959</v>
      </c>
      <c r="C48" s="12">
        <v>1613</v>
      </c>
      <c r="D48" s="12">
        <v>2264</v>
      </c>
      <c r="E48" s="12">
        <v>7022</v>
      </c>
      <c r="F48" s="12">
        <v>1017</v>
      </c>
      <c r="G48" s="12">
        <v>1043</v>
      </c>
    </row>
    <row r="49" spans="1:7" x14ac:dyDescent="0.2">
      <c r="A49" s="14" t="s">
        <v>20</v>
      </c>
      <c r="B49" s="12">
        <v>11137</v>
      </c>
      <c r="C49" s="12">
        <v>1473</v>
      </c>
      <c r="D49" s="12">
        <v>1999</v>
      </c>
      <c r="E49" s="12">
        <v>5983</v>
      </c>
      <c r="F49" s="12">
        <v>814</v>
      </c>
      <c r="G49" s="12">
        <v>868</v>
      </c>
    </row>
    <row r="50" spans="1:7" x14ac:dyDescent="0.2">
      <c r="A50" s="14" t="s">
        <v>21</v>
      </c>
      <c r="B50" s="12">
        <v>10457</v>
      </c>
      <c r="C50" s="12">
        <v>1430</v>
      </c>
      <c r="D50" s="12">
        <v>1872</v>
      </c>
      <c r="E50" s="12">
        <v>5472</v>
      </c>
      <c r="F50" s="12">
        <v>785</v>
      </c>
      <c r="G50" s="12">
        <v>898</v>
      </c>
    </row>
    <row r="51" spans="1:7" x14ac:dyDescent="0.2">
      <c r="A51" s="14" t="s">
        <v>22</v>
      </c>
      <c r="B51" s="12">
        <v>7695</v>
      </c>
      <c r="C51" s="12">
        <v>1114</v>
      </c>
      <c r="D51" s="12">
        <v>1322</v>
      </c>
      <c r="E51" s="12">
        <v>4034</v>
      </c>
      <c r="F51" s="12">
        <v>505</v>
      </c>
      <c r="G51" s="12">
        <v>720</v>
      </c>
    </row>
    <row r="52" spans="1:7" x14ac:dyDescent="0.2">
      <c r="A52" s="14" t="s">
        <v>23</v>
      </c>
      <c r="B52" s="12">
        <v>6946</v>
      </c>
      <c r="C52" s="12">
        <v>1002</v>
      </c>
      <c r="D52" s="12">
        <v>1055</v>
      </c>
      <c r="E52" s="12">
        <v>3510</v>
      </c>
      <c r="F52" s="12">
        <v>648</v>
      </c>
      <c r="G52" s="12">
        <v>731</v>
      </c>
    </row>
    <row r="53" spans="1:7" x14ac:dyDescent="0.2">
      <c r="A53" s="14" t="s">
        <v>24</v>
      </c>
      <c r="B53" s="12">
        <v>4587</v>
      </c>
      <c r="C53" s="12">
        <v>690</v>
      </c>
      <c r="D53" s="12">
        <v>806</v>
      </c>
      <c r="E53" s="12">
        <v>2229</v>
      </c>
      <c r="F53" s="12">
        <v>345</v>
      </c>
      <c r="G53" s="12">
        <v>517</v>
      </c>
    </row>
    <row r="54" spans="1:7" x14ac:dyDescent="0.2">
      <c r="A54" s="14" t="s">
        <v>25</v>
      </c>
      <c r="B54" s="12">
        <v>3077</v>
      </c>
      <c r="C54" s="12">
        <v>479</v>
      </c>
      <c r="D54" s="12">
        <v>475</v>
      </c>
      <c r="E54" s="12">
        <v>1522</v>
      </c>
      <c r="F54" s="12">
        <v>260</v>
      </c>
      <c r="G54" s="12">
        <v>341</v>
      </c>
    </row>
    <row r="55" spans="1:7" x14ac:dyDescent="0.2">
      <c r="A55" s="14" t="s">
        <v>26</v>
      </c>
      <c r="B55" s="12">
        <v>2305</v>
      </c>
      <c r="C55" s="12">
        <v>346</v>
      </c>
      <c r="D55" s="12">
        <v>353</v>
      </c>
      <c r="E55" s="12">
        <v>1171</v>
      </c>
      <c r="F55" s="12">
        <v>195</v>
      </c>
      <c r="G55" s="12">
        <v>240</v>
      </c>
    </row>
    <row r="56" spans="1:7" x14ac:dyDescent="0.2">
      <c r="A56" s="14" t="s">
        <v>27</v>
      </c>
      <c r="B56" s="12">
        <v>1229</v>
      </c>
      <c r="C56" s="12">
        <v>196</v>
      </c>
      <c r="D56" s="12">
        <v>117</v>
      </c>
      <c r="E56" s="12">
        <v>625</v>
      </c>
      <c r="F56" s="12">
        <v>110</v>
      </c>
      <c r="G56" s="12">
        <v>181</v>
      </c>
    </row>
    <row r="57" spans="1:7" x14ac:dyDescent="0.2">
      <c r="A57" s="14" t="s">
        <v>28</v>
      </c>
      <c r="B57" s="12">
        <v>617</v>
      </c>
      <c r="C57" s="12">
        <v>104</v>
      </c>
      <c r="D57" s="12">
        <v>91</v>
      </c>
      <c r="E57" s="12">
        <v>291</v>
      </c>
      <c r="F57" s="12">
        <v>63</v>
      </c>
      <c r="G57" s="12">
        <v>68</v>
      </c>
    </row>
    <row r="58" spans="1:7" x14ac:dyDescent="0.2">
      <c r="A58" s="14" t="s">
        <v>29</v>
      </c>
      <c r="B58" s="12">
        <v>560</v>
      </c>
      <c r="C58" s="12">
        <v>89</v>
      </c>
      <c r="D58" s="12">
        <v>51</v>
      </c>
      <c r="E58" s="12">
        <v>288</v>
      </c>
      <c r="F58" s="12">
        <v>55</v>
      </c>
      <c r="G58" s="12">
        <v>77</v>
      </c>
    </row>
    <row r="59" spans="1:7" x14ac:dyDescent="0.2">
      <c r="A59" s="14" t="s">
        <v>30</v>
      </c>
      <c r="B59" s="15">
        <v>18.8</v>
      </c>
      <c r="C59" s="15">
        <v>19.7</v>
      </c>
      <c r="D59" s="15">
        <v>19.5</v>
      </c>
      <c r="E59" s="15">
        <v>18.3</v>
      </c>
      <c r="F59" s="15">
        <v>18.7</v>
      </c>
      <c r="G59" s="15">
        <v>19.600000000000001</v>
      </c>
    </row>
    <row r="60" spans="1:7" x14ac:dyDescent="0.2">
      <c r="A60" s="14" t="s">
        <v>31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692913-5261-4452-A749-B3BA897E4297}">
  <dimension ref="A1:W65"/>
  <sheetViews>
    <sheetView view="pageBreakPreview" zoomScale="125" zoomScaleNormal="100" zoomScaleSheetLayoutView="125" workbookViewId="0">
      <selection activeCell="B1" sqref="B1:M1048576"/>
    </sheetView>
  </sheetViews>
  <sheetFormatPr defaultRowHeight="10.199999999999999" x14ac:dyDescent="0.2"/>
  <cols>
    <col min="1" max="1" width="6.44140625" style="12" customWidth="1"/>
    <col min="2" max="7" width="6.6640625" style="12" customWidth="1"/>
    <col min="8" max="13" width="6.6640625" style="15" customWidth="1"/>
    <col min="14" max="14" width="6.44140625" style="12" customWidth="1"/>
    <col min="15" max="16384" width="8.88671875" style="12"/>
  </cols>
  <sheetData>
    <row r="1" spans="1:23" x14ac:dyDescent="0.2">
      <c r="A1" s="12" t="s">
        <v>141</v>
      </c>
      <c r="N1" s="12" t="s">
        <v>141</v>
      </c>
    </row>
    <row r="2" spans="1:23" x14ac:dyDescent="0.2">
      <c r="B2" s="12" t="s">
        <v>32</v>
      </c>
    </row>
    <row r="3" spans="1:23" s="5" customFormat="1" x14ac:dyDescent="0.2">
      <c r="A3" s="1"/>
      <c r="B3" s="22" t="s">
        <v>0</v>
      </c>
      <c r="C3" s="22"/>
      <c r="D3" s="22"/>
      <c r="E3" s="22" t="s">
        <v>33</v>
      </c>
      <c r="F3" s="22"/>
      <c r="G3" s="22"/>
      <c r="H3" s="2"/>
      <c r="I3" s="3"/>
      <c r="J3" s="4"/>
      <c r="K3" s="23" t="s">
        <v>138</v>
      </c>
      <c r="L3" s="23"/>
      <c r="M3" s="24"/>
      <c r="N3" s="1"/>
      <c r="O3" s="22" t="s">
        <v>34</v>
      </c>
      <c r="P3" s="22"/>
      <c r="Q3" s="22"/>
      <c r="R3" s="22" t="s">
        <v>35</v>
      </c>
      <c r="S3" s="22"/>
      <c r="T3" s="22"/>
      <c r="U3" s="22" t="s">
        <v>36</v>
      </c>
      <c r="V3" s="22"/>
      <c r="W3" s="25"/>
    </row>
    <row r="4" spans="1:23" s="5" customFormat="1" x14ac:dyDescent="0.2">
      <c r="A4" s="6"/>
      <c r="B4" s="7" t="s">
        <v>0</v>
      </c>
      <c r="C4" s="7" t="s">
        <v>37</v>
      </c>
      <c r="D4" s="7" t="s">
        <v>38</v>
      </c>
      <c r="E4" s="7" t="s">
        <v>0</v>
      </c>
      <c r="F4" s="7" t="s">
        <v>37</v>
      </c>
      <c r="G4" s="7" t="s">
        <v>38</v>
      </c>
      <c r="H4" s="8"/>
      <c r="I4" s="9"/>
      <c r="J4" s="10"/>
      <c r="K4" s="17" t="s">
        <v>0</v>
      </c>
      <c r="L4" s="17" t="s">
        <v>37</v>
      </c>
      <c r="M4" s="18" t="s">
        <v>38</v>
      </c>
      <c r="N4" s="6"/>
      <c r="O4" s="7" t="s">
        <v>0</v>
      </c>
      <c r="P4" s="7" t="s">
        <v>37</v>
      </c>
      <c r="Q4" s="7" t="s">
        <v>38</v>
      </c>
      <c r="R4" s="7" t="s">
        <v>0</v>
      </c>
      <c r="S4" s="7" t="s">
        <v>37</v>
      </c>
      <c r="T4" s="7" t="s">
        <v>38</v>
      </c>
      <c r="U4" s="7" t="s">
        <v>0</v>
      </c>
      <c r="V4" s="7" t="s">
        <v>37</v>
      </c>
      <c r="W4" s="11" t="s">
        <v>38</v>
      </c>
    </row>
    <row r="5" spans="1:23" x14ac:dyDescent="0.2">
      <c r="A5" s="12" t="s">
        <v>6</v>
      </c>
      <c r="N5" s="12" t="s">
        <v>6</v>
      </c>
    </row>
    <row r="6" spans="1:23" x14ac:dyDescent="0.2">
      <c r="A6" s="12" t="s">
        <v>0</v>
      </c>
      <c r="B6" s="12">
        <v>158463</v>
      </c>
      <c r="C6" s="12">
        <v>76879</v>
      </c>
      <c r="D6" s="12">
        <v>81584</v>
      </c>
      <c r="E6" s="12">
        <v>51049</v>
      </c>
      <c r="F6" s="12">
        <v>31615</v>
      </c>
      <c r="G6" s="12">
        <v>19434</v>
      </c>
      <c r="N6" s="12" t="s">
        <v>0</v>
      </c>
      <c r="O6" s="12">
        <v>99474</v>
      </c>
      <c r="P6" s="12">
        <v>43256</v>
      </c>
      <c r="Q6" s="12">
        <v>56218</v>
      </c>
      <c r="R6" s="12">
        <v>2786</v>
      </c>
      <c r="S6" s="12">
        <v>819</v>
      </c>
      <c r="T6" s="12">
        <v>1967</v>
      </c>
      <c r="U6" s="12">
        <v>5154</v>
      </c>
      <c r="V6" s="12">
        <v>1189</v>
      </c>
      <c r="W6" s="12">
        <v>3965</v>
      </c>
    </row>
    <row r="7" spans="1:23" x14ac:dyDescent="0.2">
      <c r="A7" s="12" t="s">
        <v>17</v>
      </c>
      <c r="B7" s="12">
        <v>34031</v>
      </c>
      <c r="C7" s="12">
        <v>18046</v>
      </c>
      <c r="D7" s="12">
        <v>15985</v>
      </c>
      <c r="E7" s="12">
        <v>31506</v>
      </c>
      <c r="F7" s="12">
        <v>17621</v>
      </c>
      <c r="G7" s="12">
        <v>13885</v>
      </c>
      <c r="H7" s="19">
        <f t="shared" ref="H7:J14" si="0">E7/B7*100</f>
        <v>92.580294437424698</v>
      </c>
      <c r="I7" s="19">
        <f t="shared" si="0"/>
        <v>97.644907458716617</v>
      </c>
      <c r="J7" s="19">
        <f t="shared" si="0"/>
        <v>86.862683766030656</v>
      </c>
      <c r="K7" s="20">
        <f>H15+1500</f>
        <v>2396.8692467738388</v>
      </c>
      <c r="L7" s="20">
        <f t="shared" ref="L7:M7" si="1">I15+1500</f>
        <v>2647.1436369278781</v>
      </c>
      <c r="M7" s="20">
        <f t="shared" si="1"/>
        <v>2168.5499028860031</v>
      </c>
      <c r="N7" s="12" t="s">
        <v>17</v>
      </c>
      <c r="O7" s="12">
        <v>2405</v>
      </c>
      <c r="P7" s="12">
        <v>402</v>
      </c>
      <c r="Q7" s="12">
        <v>2003</v>
      </c>
      <c r="R7" s="12">
        <v>74</v>
      </c>
      <c r="S7" s="12">
        <v>10</v>
      </c>
      <c r="T7" s="12">
        <v>64</v>
      </c>
      <c r="U7" s="12">
        <v>46</v>
      </c>
      <c r="V7" s="12">
        <v>13</v>
      </c>
      <c r="W7" s="12">
        <v>33</v>
      </c>
    </row>
    <row r="8" spans="1:23" x14ac:dyDescent="0.2">
      <c r="A8" s="12" t="s">
        <v>18</v>
      </c>
      <c r="B8" s="12">
        <v>23126</v>
      </c>
      <c r="C8" s="12">
        <v>11299</v>
      </c>
      <c r="D8" s="12">
        <v>11827</v>
      </c>
      <c r="E8" s="12">
        <v>12062</v>
      </c>
      <c r="F8" s="12">
        <v>8175</v>
      </c>
      <c r="G8" s="12">
        <v>3887</v>
      </c>
      <c r="H8" s="19">
        <f t="shared" si="0"/>
        <v>52.15774452996628</v>
      </c>
      <c r="I8" s="19">
        <f t="shared" si="0"/>
        <v>72.351535534118057</v>
      </c>
      <c r="J8" s="19">
        <f t="shared" si="0"/>
        <v>32.865477297708637</v>
      </c>
      <c r="K8" s="20"/>
      <c r="L8" s="20"/>
      <c r="M8" s="20"/>
      <c r="N8" s="12" t="s">
        <v>18</v>
      </c>
      <c r="O8" s="12">
        <v>10572</v>
      </c>
      <c r="P8" s="12">
        <v>3015</v>
      </c>
      <c r="Q8" s="12">
        <v>7557</v>
      </c>
      <c r="R8" s="12">
        <v>388</v>
      </c>
      <c r="S8" s="12">
        <v>78</v>
      </c>
      <c r="T8" s="12">
        <v>310</v>
      </c>
      <c r="U8" s="12">
        <v>104</v>
      </c>
      <c r="V8" s="12">
        <v>31</v>
      </c>
      <c r="W8" s="12">
        <v>73</v>
      </c>
    </row>
    <row r="9" spans="1:23" x14ac:dyDescent="0.2">
      <c r="A9" s="12" t="s">
        <v>19</v>
      </c>
      <c r="B9" s="12">
        <v>23407</v>
      </c>
      <c r="C9" s="12">
        <v>10448</v>
      </c>
      <c r="D9" s="12">
        <v>12959</v>
      </c>
      <c r="E9" s="12">
        <v>4181</v>
      </c>
      <c r="F9" s="12">
        <v>3171</v>
      </c>
      <c r="G9" s="12">
        <v>1010</v>
      </c>
      <c r="H9" s="19">
        <f t="shared" si="0"/>
        <v>17.862177980945869</v>
      </c>
      <c r="I9" s="19">
        <f t="shared" si="0"/>
        <v>30.350306278713628</v>
      </c>
      <c r="J9" s="19">
        <f t="shared" si="0"/>
        <v>7.7938112508681225</v>
      </c>
      <c r="K9" s="20">
        <f>(H13+H14)/2</f>
        <v>2.6696685815427261</v>
      </c>
      <c r="L9" s="20">
        <f t="shared" ref="L9:M9" si="2">(I13+I14)/2</f>
        <v>4.04818137968011</v>
      </c>
      <c r="M9" s="20">
        <f t="shared" si="2"/>
        <v>1.1904285538396593</v>
      </c>
      <c r="N9" s="12" t="s">
        <v>19</v>
      </c>
      <c r="O9" s="12">
        <v>18392</v>
      </c>
      <c r="P9" s="12">
        <v>7079</v>
      </c>
      <c r="Q9" s="12">
        <v>11313</v>
      </c>
      <c r="R9" s="12">
        <v>580</v>
      </c>
      <c r="S9" s="12">
        <v>143</v>
      </c>
      <c r="T9" s="12">
        <v>437</v>
      </c>
      <c r="U9" s="12">
        <v>254</v>
      </c>
      <c r="V9" s="12">
        <v>55</v>
      </c>
      <c r="W9" s="12">
        <v>199</v>
      </c>
    </row>
    <row r="10" spans="1:23" x14ac:dyDescent="0.2">
      <c r="A10" s="12" t="s">
        <v>20</v>
      </c>
      <c r="B10" s="12">
        <v>20232</v>
      </c>
      <c r="C10" s="12">
        <v>9097</v>
      </c>
      <c r="D10" s="12">
        <v>11135</v>
      </c>
      <c r="E10" s="12">
        <v>1450</v>
      </c>
      <c r="F10" s="12">
        <v>1159</v>
      </c>
      <c r="G10" s="12">
        <v>291</v>
      </c>
      <c r="H10" s="19">
        <f t="shared" si="0"/>
        <v>7.1668643732700668</v>
      </c>
      <c r="I10" s="19">
        <f t="shared" si="0"/>
        <v>12.74046388919424</v>
      </c>
      <c r="J10" s="19">
        <f t="shared" si="0"/>
        <v>2.6133812303547375</v>
      </c>
      <c r="K10" s="20"/>
      <c r="L10" s="20"/>
      <c r="M10" s="20"/>
      <c r="N10" s="12" t="s">
        <v>20</v>
      </c>
      <c r="O10" s="12">
        <v>17822</v>
      </c>
      <c r="P10" s="12">
        <v>7707</v>
      </c>
      <c r="Q10" s="12">
        <v>10115</v>
      </c>
      <c r="R10" s="12">
        <v>498</v>
      </c>
      <c r="S10" s="12">
        <v>122</v>
      </c>
      <c r="T10" s="12">
        <v>376</v>
      </c>
      <c r="U10" s="12">
        <v>462</v>
      </c>
      <c r="V10" s="12">
        <v>109</v>
      </c>
      <c r="W10" s="12">
        <v>353</v>
      </c>
    </row>
    <row r="11" spans="1:23" x14ac:dyDescent="0.2">
      <c r="A11" s="12" t="s">
        <v>21</v>
      </c>
      <c r="B11" s="12">
        <v>19210</v>
      </c>
      <c r="C11" s="12">
        <v>8756</v>
      </c>
      <c r="D11" s="12">
        <v>10454</v>
      </c>
      <c r="E11" s="12">
        <v>755</v>
      </c>
      <c r="F11" s="12">
        <v>613</v>
      </c>
      <c r="G11" s="12">
        <v>142</v>
      </c>
      <c r="H11" s="19">
        <f t="shared" si="0"/>
        <v>3.9302446642373763</v>
      </c>
      <c r="I11" s="19">
        <f t="shared" si="0"/>
        <v>7.0009136592051169</v>
      </c>
      <c r="J11" s="19">
        <f t="shared" si="0"/>
        <v>1.3583317390472547</v>
      </c>
      <c r="K11" s="20">
        <f>K9*50</f>
        <v>133.48342907713629</v>
      </c>
      <c r="L11" s="20">
        <f t="shared" ref="L11:M11" si="3">L9*50</f>
        <v>202.4090689840055</v>
      </c>
      <c r="M11" s="20">
        <f t="shared" si="3"/>
        <v>59.521427691982964</v>
      </c>
      <c r="N11" s="12" t="s">
        <v>21</v>
      </c>
      <c r="O11" s="12">
        <v>17374</v>
      </c>
      <c r="P11" s="12">
        <v>7863</v>
      </c>
      <c r="Q11" s="12">
        <v>9511</v>
      </c>
      <c r="R11" s="12">
        <v>408</v>
      </c>
      <c r="S11" s="12">
        <v>131</v>
      </c>
      <c r="T11" s="12">
        <v>277</v>
      </c>
      <c r="U11" s="12">
        <v>673</v>
      </c>
      <c r="V11" s="12">
        <v>149</v>
      </c>
      <c r="W11" s="12">
        <v>524</v>
      </c>
    </row>
    <row r="12" spans="1:23" x14ac:dyDescent="0.2">
      <c r="A12" s="12" t="s">
        <v>22</v>
      </c>
      <c r="B12" s="12">
        <v>14757</v>
      </c>
      <c r="C12" s="12">
        <v>7062</v>
      </c>
      <c r="D12" s="12">
        <v>7695</v>
      </c>
      <c r="E12" s="12">
        <v>469</v>
      </c>
      <c r="F12" s="12">
        <v>386</v>
      </c>
      <c r="G12" s="12">
        <v>83</v>
      </c>
      <c r="H12" s="19">
        <f t="shared" si="0"/>
        <v>3.1781527410720338</v>
      </c>
      <c r="I12" s="19">
        <f t="shared" si="0"/>
        <v>5.4658736901727556</v>
      </c>
      <c r="J12" s="19">
        <f t="shared" si="0"/>
        <v>1.078622482131254</v>
      </c>
      <c r="K12" s="20"/>
      <c r="L12" s="20"/>
      <c r="M12" s="20"/>
      <c r="N12" s="12" t="s">
        <v>22</v>
      </c>
      <c r="O12" s="12">
        <v>12967</v>
      </c>
      <c r="P12" s="12">
        <v>6371</v>
      </c>
      <c r="Q12" s="12">
        <v>6596</v>
      </c>
      <c r="R12" s="12">
        <v>309</v>
      </c>
      <c r="S12" s="12">
        <v>103</v>
      </c>
      <c r="T12" s="12">
        <v>206</v>
      </c>
      <c r="U12" s="12">
        <v>1012</v>
      </c>
      <c r="V12" s="12">
        <v>202</v>
      </c>
      <c r="W12" s="12">
        <v>810</v>
      </c>
    </row>
    <row r="13" spans="1:23" x14ac:dyDescent="0.2">
      <c r="A13" s="12" t="s">
        <v>23</v>
      </c>
      <c r="B13" s="12">
        <v>13809</v>
      </c>
      <c r="C13" s="12">
        <v>6865</v>
      </c>
      <c r="D13" s="12">
        <v>6944</v>
      </c>
      <c r="E13" s="12">
        <v>345</v>
      </c>
      <c r="F13" s="12">
        <v>266</v>
      </c>
      <c r="G13" s="12">
        <v>79</v>
      </c>
      <c r="H13" s="19">
        <f t="shared" si="0"/>
        <v>2.4983706278514011</v>
      </c>
      <c r="I13" s="19">
        <f t="shared" si="0"/>
        <v>3.8747268754552073</v>
      </c>
      <c r="J13" s="19">
        <f t="shared" si="0"/>
        <v>1.1376728110599077</v>
      </c>
      <c r="K13" s="20">
        <f>K7-K11</f>
        <v>2263.3858176967024</v>
      </c>
      <c r="L13" s="20">
        <f t="shared" ref="L13:M13" si="4">L7-L11</f>
        <v>2444.7345679438727</v>
      </c>
      <c r="M13" s="20">
        <f t="shared" si="4"/>
        <v>2109.0284751940203</v>
      </c>
      <c r="N13" s="12" t="s">
        <v>23</v>
      </c>
      <c r="O13" s="12">
        <v>11936</v>
      </c>
      <c r="P13" s="12">
        <v>6184</v>
      </c>
      <c r="Q13" s="12">
        <v>5752</v>
      </c>
      <c r="R13" s="12">
        <v>303</v>
      </c>
      <c r="S13" s="12">
        <v>126</v>
      </c>
      <c r="T13" s="12">
        <v>177</v>
      </c>
      <c r="U13" s="12">
        <v>1225</v>
      </c>
      <c r="V13" s="12">
        <v>289</v>
      </c>
      <c r="W13" s="12">
        <v>936</v>
      </c>
    </row>
    <row r="14" spans="1:23" x14ac:dyDescent="0.2">
      <c r="A14" s="12" t="s">
        <v>24</v>
      </c>
      <c r="B14" s="12">
        <v>9891</v>
      </c>
      <c r="C14" s="12">
        <v>5306</v>
      </c>
      <c r="D14" s="12">
        <v>4585</v>
      </c>
      <c r="E14" s="12">
        <v>281</v>
      </c>
      <c r="F14" s="12">
        <v>224</v>
      </c>
      <c r="G14" s="12">
        <v>57</v>
      </c>
      <c r="H14" s="19">
        <f t="shared" si="0"/>
        <v>2.8409665352340512</v>
      </c>
      <c r="I14" s="19">
        <f t="shared" si="0"/>
        <v>4.2216358839050132</v>
      </c>
      <c r="J14" s="19">
        <f t="shared" si="0"/>
        <v>1.2431842966194111</v>
      </c>
      <c r="K14" s="20">
        <f>100-K9</f>
        <v>97.330331418457277</v>
      </c>
      <c r="L14" s="20">
        <f t="shared" ref="L14:M14" si="5">100-L9</f>
        <v>95.951818620319884</v>
      </c>
      <c r="M14" s="20">
        <f t="shared" si="5"/>
        <v>98.809571446160334</v>
      </c>
      <c r="N14" s="12" t="s">
        <v>24</v>
      </c>
      <c r="O14" s="12">
        <v>8006</v>
      </c>
      <c r="P14" s="12">
        <v>4635</v>
      </c>
      <c r="Q14" s="12">
        <v>3371</v>
      </c>
      <c r="R14" s="12">
        <v>226</v>
      </c>
      <c r="S14" s="12">
        <v>106</v>
      </c>
      <c r="T14" s="12">
        <v>120</v>
      </c>
      <c r="U14" s="12">
        <v>1378</v>
      </c>
      <c r="V14" s="12">
        <v>341</v>
      </c>
      <c r="W14" s="12">
        <v>1037</v>
      </c>
    </row>
    <row r="15" spans="1:23" x14ac:dyDescent="0.2">
      <c r="A15" s="12" t="s">
        <v>39</v>
      </c>
      <c r="H15" s="19">
        <f>SUM(H7:H13)*5</f>
        <v>896.86924677383877</v>
      </c>
      <c r="I15" s="19">
        <f>SUM(I7:I13)*5</f>
        <v>1147.1436369278779</v>
      </c>
      <c r="J15" s="19">
        <f>SUM(J7:J13)*5</f>
        <v>668.54990288600288</v>
      </c>
      <c r="K15" s="21">
        <f>K13/K14</f>
        <v>23.254681091813115</v>
      </c>
      <c r="L15" s="21">
        <f t="shared" ref="L15:M15" si="6">L13/L14</f>
        <v>25.478772607923734</v>
      </c>
      <c r="M15" s="21">
        <f t="shared" si="6"/>
        <v>21.344374277983732</v>
      </c>
      <c r="N15" s="12" t="s">
        <v>39</v>
      </c>
    </row>
    <row r="16" spans="1:23" x14ac:dyDescent="0.2">
      <c r="A16" s="12" t="s">
        <v>0</v>
      </c>
      <c r="B16" s="12">
        <v>20171</v>
      </c>
      <c r="C16" s="12">
        <v>9487</v>
      </c>
      <c r="D16" s="12">
        <v>10684</v>
      </c>
      <c r="E16" s="12">
        <v>7030</v>
      </c>
      <c r="F16" s="12">
        <v>4377</v>
      </c>
      <c r="G16" s="12">
        <v>2653</v>
      </c>
      <c r="N16" s="12" t="s">
        <v>0</v>
      </c>
      <c r="O16" s="12">
        <v>11819</v>
      </c>
      <c r="P16" s="12">
        <v>4793</v>
      </c>
      <c r="Q16" s="12">
        <v>7026</v>
      </c>
      <c r="R16" s="12">
        <v>497</v>
      </c>
      <c r="S16" s="12">
        <v>136</v>
      </c>
      <c r="T16" s="12">
        <v>361</v>
      </c>
      <c r="U16" s="12">
        <v>825</v>
      </c>
      <c r="V16" s="12">
        <v>181</v>
      </c>
      <c r="W16" s="12">
        <v>644</v>
      </c>
    </row>
    <row r="17" spans="1:23" x14ac:dyDescent="0.2">
      <c r="A17" s="12" t="s">
        <v>17</v>
      </c>
      <c r="B17" s="12">
        <v>4158</v>
      </c>
      <c r="C17" s="12">
        <v>2188</v>
      </c>
      <c r="D17" s="12">
        <v>1970</v>
      </c>
      <c r="E17" s="12">
        <v>3929</v>
      </c>
      <c r="F17" s="12">
        <v>2152</v>
      </c>
      <c r="G17" s="12">
        <v>1777</v>
      </c>
      <c r="H17" s="19">
        <f t="shared" ref="H17:J24" si="7">E17/B17*100</f>
        <v>94.492544492544496</v>
      </c>
      <c r="I17" s="19">
        <f t="shared" si="7"/>
        <v>98.354661791590487</v>
      </c>
      <c r="J17" s="19">
        <f t="shared" si="7"/>
        <v>90.203045685279193</v>
      </c>
      <c r="K17" s="20">
        <f>H25+1500</f>
        <v>2528.6329718909574</v>
      </c>
      <c r="L17" s="20">
        <f t="shared" ref="L17:M17" si="8">I25+1500</f>
        <v>2848.1477234284293</v>
      </c>
      <c r="M17" s="20">
        <f t="shared" si="8"/>
        <v>2253.2189169846934</v>
      </c>
      <c r="N17" s="12" t="s">
        <v>17</v>
      </c>
      <c r="O17" s="12">
        <v>213</v>
      </c>
      <c r="P17" s="12">
        <v>33</v>
      </c>
      <c r="Q17" s="12">
        <v>180</v>
      </c>
      <c r="R17" s="12">
        <v>10</v>
      </c>
      <c r="S17" s="12">
        <v>1</v>
      </c>
      <c r="T17" s="12">
        <v>9</v>
      </c>
      <c r="U17" s="12">
        <v>6</v>
      </c>
      <c r="V17" s="12">
        <v>2</v>
      </c>
      <c r="W17" s="12">
        <v>4</v>
      </c>
    </row>
    <row r="18" spans="1:23" x14ac:dyDescent="0.2">
      <c r="A18" s="12" t="s">
        <v>18</v>
      </c>
      <c r="B18" s="12">
        <v>2816</v>
      </c>
      <c r="C18" s="12">
        <v>1424</v>
      </c>
      <c r="D18" s="12">
        <v>1392</v>
      </c>
      <c r="E18" s="12">
        <v>1751</v>
      </c>
      <c r="F18" s="12">
        <v>1164</v>
      </c>
      <c r="G18" s="12">
        <v>587</v>
      </c>
      <c r="H18" s="19">
        <f t="shared" si="7"/>
        <v>62.180397727272727</v>
      </c>
      <c r="I18" s="19">
        <f t="shared" si="7"/>
        <v>81.741573033707866</v>
      </c>
      <c r="J18" s="19">
        <f t="shared" si="7"/>
        <v>42.169540229885058</v>
      </c>
      <c r="K18" s="20"/>
      <c r="L18" s="20"/>
      <c r="M18" s="20"/>
      <c r="N18" s="12" t="s">
        <v>18</v>
      </c>
      <c r="O18" s="12">
        <v>981</v>
      </c>
      <c r="P18" s="12">
        <v>244</v>
      </c>
      <c r="Q18" s="12">
        <v>737</v>
      </c>
      <c r="R18" s="12">
        <v>73</v>
      </c>
      <c r="S18" s="12">
        <v>14</v>
      </c>
      <c r="T18" s="12">
        <v>59</v>
      </c>
      <c r="U18" s="12">
        <v>11</v>
      </c>
      <c r="V18" s="12">
        <v>2</v>
      </c>
      <c r="W18" s="12">
        <v>9</v>
      </c>
    </row>
    <row r="19" spans="1:23" x14ac:dyDescent="0.2">
      <c r="A19" s="12" t="s">
        <v>19</v>
      </c>
      <c r="B19" s="12">
        <v>2863</v>
      </c>
      <c r="C19" s="12">
        <v>1250</v>
      </c>
      <c r="D19" s="12">
        <v>1613</v>
      </c>
      <c r="E19" s="12">
        <v>771</v>
      </c>
      <c r="F19" s="12">
        <v>577</v>
      </c>
      <c r="G19" s="12">
        <v>194</v>
      </c>
      <c r="H19" s="19">
        <f t="shared" si="7"/>
        <v>26.929793922458963</v>
      </c>
      <c r="I19" s="19">
        <f t="shared" si="7"/>
        <v>46.160000000000004</v>
      </c>
      <c r="J19" s="19">
        <f t="shared" si="7"/>
        <v>12.027278363298203</v>
      </c>
      <c r="K19" s="20">
        <f>(H23+H24)/2</f>
        <v>3.5378482461367424</v>
      </c>
      <c r="L19" s="20">
        <f t="shared" ref="L19:M19" si="9">(I23+I24)/2</f>
        <v>6.1854441442873034</v>
      </c>
      <c r="M19" s="20">
        <f t="shared" si="9"/>
        <v>0.8791113425323267</v>
      </c>
      <c r="N19" s="12" t="s">
        <v>19</v>
      </c>
      <c r="O19" s="12">
        <v>1954</v>
      </c>
      <c r="P19" s="12">
        <v>644</v>
      </c>
      <c r="Q19" s="12">
        <v>1310</v>
      </c>
      <c r="R19" s="12">
        <v>100</v>
      </c>
      <c r="S19" s="12">
        <v>24</v>
      </c>
      <c r="T19" s="12">
        <v>76</v>
      </c>
      <c r="U19" s="12">
        <v>38</v>
      </c>
      <c r="V19" s="12">
        <v>5</v>
      </c>
      <c r="W19" s="12">
        <v>33</v>
      </c>
    </row>
    <row r="20" spans="1:23" x14ac:dyDescent="0.2">
      <c r="A20" s="12" t="s">
        <v>20</v>
      </c>
      <c r="B20" s="12">
        <v>2508</v>
      </c>
      <c r="C20" s="12">
        <v>1035</v>
      </c>
      <c r="D20" s="12">
        <v>1473</v>
      </c>
      <c r="E20" s="12">
        <v>276</v>
      </c>
      <c r="F20" s="12">
        <v>218</v>
      </c>
      <c r="G20" s="12">
        <v>58</v>
      </c>
      <c r="H20" s="19">
        <f t="shared" si="7"/>
        <v>11.004784688995215</v>
      </c>
      <c r="I20" s="19">
        <f t="shared" si="7"/>
        <v>21.062801932367151</v>
      </c>
      <c r="J20" s="19">
        <f t="shared" si="7"/>
        <v>3.9375424304141213</v>
      </c>
      <c r="K20" s="20"/>
      <c r="L20" s="20"/>
      <c r="M20" s="20"/>
      <c r="N20" s="12" t="s">
        <v>20</v>
      </c>
      <c r="O20" s="12">
        <v>2063</v>
      </c>
      <c r="P20" s="12">
        <v>782</v>
      </c>
      <c r="Q20" s="12">
        <v>1281</v>
      </c>
      <c r="R20" s="12">
        <v>106</v>
      </c>
      <c r="S20" s="12">
        <v>22</v>
      </c>
      <c r="T20" s="12">
        <v>84</v>
      </c>
      <c r="U20" s="12">
        <v>63</v>
      </c>
      <c r="V20" s="12">
        <v>13</v>
      </c>
      <c r="W20" s="12">
        <v>50</v>
      </c>
    </row>
    <row r="21" spans="1:23" x14ac:dyDescent="0.2">
      <c r="A21" s="12" t="s">
        <v>21</v>
      </c>
      <c r="B21" s="12">
        <v>2386</v>
      </c>
      <c r="C21" s="12">
        <v>956</v>
      </c>
      <c r="D21" s="12">
        <v>1430</v>
      </c>
      <c r="E21" s="12">
        <v>111</v>
      </c>
      <c r="F21" s="12">
        <v>93</v>
      </c>
      <c r="G21" s="12">
        <v>18</v>
      </c>
      <c r="H21" s="19">
        <f t="shared" si="7"/>
        <v>4.6521374685666386</v>
      </c>
      <c r="I21" s="19">
        <f t="shared" si="7"/>
        <v>9.7280334728033484</v>
      </c>
      <c r="J21" s="19">
        <f t="shared" si="7"/>
        <v>1.2587412587412588</v>
      </c>
      <c r="K21" s="20">
        <f>K19*50</f>
        <v>176.89241230683712</v>
      </c>
      <c r="L21" s="20">
        <f t="shared" ref="L21:M21" si="10">L19*50</f>
        <v>309.27220721436515</v>
      </c>
      <c r="M21" s="20">
        <f t="shared" si="10"/>
        <v>43.955567126616337</v>
      </c>
      <c r="N21" s="12" t="s">
        <v>21</v>
      </c>
      <c r="O21" s="12">
        <v>2075</v>
      </c>
      <c r="P21" s="12">
        <v>813</v>
      </c>
      <c r="Q21" s="12">
        <v>1262</v>
      </c>
      <c r="R21" s="12">
        <v>84</v>
      </c>
      <c r="S21" s="12">
        <v>22</v>
      </c>
      <c r="T21" s="12">
        <v>62</v>
      </c>
      <c r="U21" s="12">
        <v>116</v>
      </c>
      <c r="V21" s="12">
        <v>28</v>
      </c>
      <c r="W21" s="12">
        <v>88</v>
      </c>
    </row>
    <row r="22" spans="1:23" x14ac:dyDescent="0.2">
      <c r="A22" s="12" t="s">
        <v>22</v>
      </c>
      <c r="B22" s="12">
        <v>2093</v>
      </c>
      <c r="C22" s="12">
        <v>979</v>
      </c>
      <c r="D22" s="12">
        <v>1114</v>
      </c>
      <c r="E22" s="12">
        <v>77</v>
      </c>
      <c r="F22" s="12">
        <v>72</v>
      </c>
      <c r="G22" s="12">
        <v>5</v>
      </c>
      <c r="H22" s="19">
        <f t="shared" si="7"/>
        <v>3.6789297658862878</v>
      </c>
      <c r="I22" s="19">
        <f t="shared" si="7"/>
        <v>7.354443309499489</v>
      </c>
      <c r="J22" s="19">
        <f t="shared" si="7"/>
        <v>0.44883303411131059</v>
      </c>
      <c r="K22" s="20"/>
      <c r="L22" s="20"/>
      <c r="M22" s="20"/>
      <c r="N22" s="12" t="s">
        <v>22</v>
      </c>
      <c r="O22" s="12">
        <v>1787</v>
      </c>
      <c r="P22" s="12">
        <v>848</v>
      </c>
      <c r="Q22" s="12">
        <v>939</v>
      </c>
      <c r="R22" s="12">
        <v>42</v>
      </c>
      <c r="S22" s="12">
        <v>12</v>
      </c>
      <c r="T22" s="12">
        <v>30</v>
      </c>
      <c r="U22" s="12">
        <v>187</v>
      </c>
      <c r="V22" s="12">
        <v>47</v>
      </c>
      <c r="W22" s="12">
        <v>140</v>
      </c>
    </row>
    <row r="23" spans="1:23" x14ac:dyDescent="0.2">
      <c r="A23" s="12" t="s">
        <v>23</v>
      </c>
      <c r="B23" s="12">
        <v>1901</v>
      </c>
      <c r="C23" s="12">
        <v>899</v>
      </c>
      <c r="D23" s="12">
        <v>1002</v>
      </c>
      <c r="E23" s="12">
        <v>53</v>
      </c>
      <c r="F23" s="12">
        <v>47</v>
      </c>
      <c r="G23" s="12">
        <v>6</v>
      </c>
      <c r="H23" s="19">
        <f t="shared" si="7"/>
        <v>2.7880063124671226</v>
      </c>
      <c r="I23" s="19">
        <f t="shared" si="7"/>
        <v>5.2280311457174644</v>
      </c>
      <c r="J23" s="19">
        <f t="shared" si="7"/>
        <v>0.5988023952095809</v>
      </c>
      <c r="K23" s="20">
        <f>K17-K21</f>
        <v>2351.7405595841201</v>
      </c>
      <c r="L23" s="20">
        <f t="shared" ref="L23:M23" si="11">L17-L21</f>
        <v>2538.8755162140642</v>
      </c>
      <c r="M23" s="20">
        <f t="shared" si="11"/>
        <v>2209.2633498580772</v>
      </c>
      <c r="N23" s="12" t="s">
        <v>23</v>
      </c>
      <c r="O23" s="12">
        <v>1638</v>
      </c>
      <c r="P23" s="12">
        <v>795</v>
      </c>
      <c r="Q23" s="12">
        <v>843</v>
      </c>
      <c r="R23" s="12">
        <v>53</v>
      </c>
      <c r="S23" s="12">
        <v>26</v>
      </c>
      <c r="T23" s="12">
        <v>27</v>
      </c>
      <c r="U23" s="12">
        <v>157</v>
      </c>
      <c r="V23" s="12">
        <v>31</v>
      </c>
      <c r="W23" s="12">
        <v>126</v>
      </c>
    </row>
    <row r="24" spans="1:23" x14ac:dyDescent="0.2">
      <c r="A24" s="12" t="s">
        <v>24</v>
      </c>
      <c r="B24" s="12">
        <v>1446</v>
      </c>
      <c r="C24" s="12">
        <v>756</v>
      </c>
      <c r="D24" s="12">
        <v>690</v>
      </c>
      <c r="E24" s="12">
        <v>62</v>
      </c>
      <c r="F24" s="12">
        <v>54</v>
      </c>
      <c r="G24" s="12">
        <v>8</v>
      </c>
      <c r="H24" s="19">
        <f t="shared" si="7"/>
        <v>4.2876901798063622</v>
      </c>
      <c r="I24" s="19">
        <f t="shared" si="7"/>
        <v>7.1428571428571423</v>
      </c>
      <c r="J24" s="19">
        <f t="shared" si="7"/>
        <v>1.1594202898550725</v>
      </c>
      <c r="K24" s="20">
        <f>100-K19</f>
        <v>96.462151753863253</v>
      </c>
      <c r="L24" s="20">
        <f t="shared" ref="L24:M24" si="12">100-L19</f>
        <v>93.814555855712698</v>
      </c>
      <c r="M24" s="20">
        <f t="shared" si="12"/>
        <v>99.120888657467674</v>
      </c>
      <c r="N24" s="12" t="s">
        <v>24</v>
      </c>
      <c r="O24" s="12">
        <v>1108</v>
      </c>
      <c r="P24" s="12">
        <v>634</v>
      </c>
      <c r="Q24" s="12">
        <v>474</v>
      </c>
      <c r="R24" s="12">
        <v>29</v>
      </c>
      <c r="S24" s="12">
        <v>15</v>
      </c>
      <c r="T24" s="12">
        <v>14</v>
      </c>
      <c r="U24" s="12">
        <v>247</v>
      </c>
      <c r="V24" s="12">
        <v>53</v>
      </c>
      <c r="W24" s="12">
        <v>194</v>
      </c>
    </row>
    <row r="25" spans="1:23" x14ac:dyDescent="0.2">
      <c r="A25" s="12" t="s">
        <v>40</v>
      </c>
      <c r="H25" s="19">
        <f>SUM(H17:H23)*5</f>
        <v>1028.6329718909574</v>
      </c>
      <c r="I25" s="19">
        <f>SUM(I17:I23)*5</f>
        <v>1348.1477234284293</v>
      </c>
      <c r="J25" s="19">
        <f>SUM(J17:J23)*5</f>
        <v>753.21891698469358</v>
      </c>
      <c r="K25" s="21">
        <f>K23/K24</f>
        <v>24.379930540891486</v>
      </c>
      <c r="L25" s="21">
        <f t="shared" ref="L25:M25" si="13">L23/L24</f>
        <v>27.062703575752877</v>
      </c>
      <c r="M25" s="21">
        <f t="shared" si="13"/>
        <v>22.288574888514514</v>
      </c>
      <c r="N25" s="12" t="s">
        <v>40</v>
      </c>
    </row>
    <row r="26" spans="1:23" x14ac:dyDescent="0.2">
      <c r="A26" s="12" t="s">
        <v>0</v>
      </c>
      <c r="B26" s="12">
        <v>28527</v>
      </c>
      <c r="C26" s="12">
        <v>14479</v>
      </c>
      <c r="D26" s="12">
        <v>14048</v>
      </c>
      <c r="E26" s="12">
        <v>10211</v>
      </c>
      <c r="F26" s="12">
        <v>6792</v>
      </c>
      <c r="G26" s="12">
        <v>3419</v>
      </c>
      <c r="N26" s="12" t="s">
        <v>0</v>
      </c>
      <c r="O26" s="12">
        <v>16798</v>
      </c>
      <c r="P26" s="12">
        <v>7323</v>
      </c>
      <c r="Q26" s="12">
        <v>9475</v>
      </c>
      <c r="R26" s="12">
        <v>545</v>
      </c>
      <c r="S26" s="12">
        <v>169</v>
      </c>
      <c r="T26" s="12">
        <v>376</v>
      </c>
      <c r="U26" s="12">
        <v>973</v>
      </c>
      <c r="V26" s="12">
        <v>195</v>
      </c>
      <c r="W26" s="12">
        <v>778</v>
      </c>
    </row>
    <row r="27" spans="1:23" x14ac:dyDescent="0.2">
      <c r="A27" s="12" t="s">
        <v>17</v>
      </c>
      <c r="B27" s="12">
        <v>6254</v>
      </c>
      <c r="C27" s="12">
        <v>3578</v>
      </c>
      <c r="D27" s="12">
        <v>2676</v>
      </c>
      <c r="E27" s="12">
        <v>5830</v>
      </c>
      <c r="F27" s="12">
        <v>3515</v>
      </c>
      <c r="G27" s="12">
        <v>2315</v>
      </c>
      <c r="H27" s="19">
        <f t="shared" ref="H27:J34" si="14">E27/B27*100</f>
        <v>93.220338983050837</v>
      </c>
      <c r="I27" s="19">
        <f t="shared" si="14"/>
        <v>98.239239798770257</v>
      </c>
      <c r="J27" s="19">
        <f t="shared" si="14"/>
        <v>86.509715994020937</v>
      </c>
      <c r="K27" s="20">
        <f>H35+1500</f>
        <v>2486.5403702393892</v>
      </c>
      <c r="L27" s="20">
        <f t="shared" ref="L27:M27" si="15">I35+1500</f>
        <v>2771.2146304382536</v>
      </c>
      <c r="M27" s="20">
        <f t="shared" si="15"/>
        <v>2199.3399499828593</v>
      </c>
      <c r="N27" s="12" t="s">
        <v>17</v>
      </c>
      <c r="O27" s="12">
        <v>401</v>
      </c>
      <c r="P27" s="12">
        <v>57</v>
      </c>
      <c r="Q27" s="12">
        <v>344</v>
      </c>
      <c r="R27" s="12">
        <v>8</v>
      </c>
      <c r="S27" s="12">
        <v>1</v>
      </c>
      <c r="T27" s="12">
        <v>7</v>
      </c>
      <c r="U27" s="12">
        <v>15</v>
      </c>
      <c r="V27" s="12">
        <v>5</v>
      </c>
      <c r="W27" s="12">
        <v>10</v>
      </c>
    </row>
    <row r="28" spans="1:23" x14ac:dyDescent="0.2">
      <c r="A28" s="12" t="s">
        <v>18</v>
      </c>
      <c r="B28" s="12">
        <v>4492</v>
      </c>
      <c r="C28" s="12">
        <v>2430</v>
      </c>
      <c r="D28" s="12">
        <v>2062</v>
      </c>
      <c r="E28" s="12">
        <v>2658</v>
      </c>
      <c r="F28" s="12">
        <v>1898</v>
      </c>
      <c r="G28" s="12">
        <v>760</v>
      </c>
      <c r="H28" s="19">
        <f t="shared" si="14"/>
        <v>59.171861086375777</v>
      </c>
      <c r="I28" s="19">
        <f t="shared" si="14"/>
        <v>78.106995884773667</v>
      </c>
      <c r="J28" s="19">
        <f t="shared" si="14"/>
        <v>36.857419980601357</v>
      </c>
      <c r="K28" s="20"/>
      <c r="L28" s="20"/>
      <c r="M28" s="20"/>
      <c r="N28" s="12" t="s">
        <v>18</v>
      </c>
      <c r="O28" s="12">
        <v>1752</v>
      </c>
      <c r="P28" s="12">
        <v>515</v>
      </c>
      <c r="Q28" s="12">
        <v>1237</v>
      </c>
      <c r="R28" s="12">
        <v>65</v>
      </c>
      <c r="S28" s="12">
        <v>14</v>
      </c>
      <c r="T28" s="12">
        <v>51</v>
      </c>
      <c r="U28" s="12">
        <v>17</v>
      </c>
      <c r="V28" s="12">
        <v>3</v>
      </c>
      <c r="W28" s="12">
        <v>14</v>
      </c>
    </row>
    <row r="29" spans="1:23" x14ac:dyDescent="0.2">
      <c r="A29" s="12" t="s">
        <v>19</v>
      </c>
      <c r="B29" s="12">
        <v>4159</v>
      </c>
      <c r="C29" s="12">
        <v>1895</v>
      </c>
      <c r="D29" s="12">
        <v>2264</v>
      </c>
      <c r="E29" s="12">
        <v>988</v>
      </c>
      <c r="F29" s="12">
        <v>798</v>
      </c>
      <c r="G29" s="12">
        <v>190</v>
      </c>
      <c r="H29" s="19">
        <f t="shared" si="14"/>
        <v>23.755710507333493</v>
      </c>
      <c r="I29" s="19">
        <f t="shared" si="14"/>
        <v>42.110817941952504</v>
      </c>
      <c r="J29" s="19">
        <f t="shared" si="14"/>
        <v>8.3922261484098932</v>
      </c>
      <c r="K29" s="20">
        <f>(H33+H34)/2</f>
        <v>2.8770310864169089</v>
      </c>
      <c r="L29" s="20">
        <f t="shared" ref="L29:M29" si="16">(I33+I34)/2</f>
        <v>4.1340296333226867</v>
      </c>
      <c r="M29" s="20">
        <f t="shared" si="16"/>
        <v>1.5026363906960922</v>
      </c>
      <c r="N29" s="12" t="s">
        <v>19</v>
      </c>
      <c r="O29" s="12">
        <v>2994</v>
      </c>
      <c r="P29" s="12">
        <v>1060</v>
      </c>
      <c r="Q29" s="12">
        <v>1934</v>
      </c>
      <c r="R29" s="12">
        <v>133</v>
      </c>
      <c r="S29" s="12">
        <v>32</v>
      </c>
      <c r="T29" s="12">
        <v>101</v>
      </c>
      <c r="U29" s="12">
        <v>44</v>
      </c>
      <c r="V29" s="12">
        <v>5</v>
      </c>
      <c r="W29" s="12">
        <v>39</v>
      </c>
    </row>
    <row r="30" spans="1:23" x14ac:dyDescent="0.2">
      <c r="A30" s="12" t="s">
        <v>20</v>
      </c>
      <c r="B30" s="12">
        <v>3703</v>
      </c>
      <c r="C30" s="12">
        <v>1705</v>
      </c>
      <c r="D30" s="12">
        <v>1998</v>
      </c>
      <c r="E30" s="12">
        <v>343</v>
      </c>
      <c r="F30" s="12">
        <v>278</v>
      </c>
      <c r="G30" s="12">
        <v>65</v>
      </c>
      <c r="H30" s="19">
        <f t="shared" si="14"/>
        <v>9.2627599243856338</v>
      </c>
      <c r="I30" s="19">
        <f t="shared" si="14"/>
        <v>16.304985337243401</v>
      </c>
      <c r="J30" s="19">
        <f t="shared" si="14"/>
        <v>3.2532532532532534</v>
      </c>
      <c r="K30" s="20"/>
      <c r="L30" s="20"/>
      <c r="M30" s="20"/>
      <c r="N30" s="12" t="s">
        <v>20</v>
      </c>
      <c r="O30" s="12">
        <v>3126</v>
      </c>
      <c r="P30" s="12">
        <v>1370</v>
      </c>
      <c r="Q30" s="12">
        <v>1756</v>
      </c>
      <c r="R30" s="12">
        <v>105</v>
      </c>
      <c r="S30" s="12">
        <v>30</v>
      </c>
      <c r="T30" s="12">
        <v>75</v>
      </c>
      <c r="U30" s="12">
        <v>129</v>
      </c>
      <c r="V30" s="12">
        <v>27</v>
      </c>
      <c r="W30" s="12">
        <v>102</v>
      </c>
    </row>
    <row r="31" spans="1:23" x14ac:dyDescent="0.2">
      <c r="A31" s="12" t="s">
        <v>21</v>
      </c>
      <c r="B31" s="12">
        <v>3384</v>
      </c>
      <c r="C31" s="12">
        <v>1515</v>
      </c>
      <c r="D31" s="12">
        <v>1869</v>
      </c>
      <c r="E31" s="12">
        <v>167</v>
      </c>
      <c r="F31" s="12">
        <v>123</v>
      </c>
      <c r="G31" s="12">
        <v>44</v>
      </c>
      <c r="H31" s="19">
        <f t="shared" si="14"/>
        <v>4.9349881796690305</v>
      </c>
      <c r="I31" s="19">
        <f t="shared" si="14"/>
        <v>8.1188118811881189</v>
      </c>
      <c r="J31" s="19">
        <f t="shared" si="14"/>
        <v>2.3542001070090959</v>
      </c>
      <c r="K31" s="20">
        <f>K29*50</f>
        <v>143.85155432084545</v>
      </c>
      <c r="L31" s="20">
        <f t="shared" ref="L31:M31" si="17">L29*50</f>
        <v>206.70148166613433</v>
      </c>
      <c r="M31" s="20">
        <f t="shared" si="17"/>
        <v>75.131819534804606</v>
      </c>
      <c r="N31" s="12" t="s">
        <v>21</v>
      </c>
      <c r="O31" s="12">
        <v>3022</v>
      </c>
      <c r="P31" s="12">
        <v>1349</v>
      </c>
      <c r="Q31" s="12">
        <v>1673</v>
      </c>
      <c r="R31" s="12">
        <v>71</v>
      </c>
      <c r="S31" s="12">
        <v>23</v>
      </c>
      <c r="T31" s="12">
        <v>48</v>
      </c>
      <c r="U31" s="12">
        <v>124</v>
      </c>
      <c r="V31" s="12">
        <v>20</v>
      </c>
      <c r="W31" s="12">
        <v>104</v>
      </c>
    </row>
    <row r="32" spans="1:23" x14ac:dyDescent="0.2">
      <c r="A32" s="12" t="s">
        <v>22</v>
      </c>
      <c r="B32" s="12">
        <v>2645</v>
      </c>
      <c r="C32" s="12">
        <v>1323</v>
      </c>
      <c r="D32" s="12">
        <v>1322</v>
      </c>
      <c r="E32" s="12">
        <v>114</v>
      </c>
      <c r="F32" s="12">
        <v>96</v>
      </c>
      <c r="G32" s="12">
        <v>18</v>
      </c>
      <c r="H32" s="19">
        <f t="shared" si="14"/>
        <v>4.3100189035916818</v>
      </c>
      <c r="I32" s="19">
        <f t="shared" si="14"/>
        <v>7.2562358276643995</v>
      </c>
      <c r="J32" s="19">
        <f t="shared" si="14"/>
        <v>1.3615733736762481</v>
      </c>
      <c r="K32" s="20"/>
      <c r="L32" s="20"/>
      <c r="M32" s="20"/>
      <c r="N32" s="12" t="s">
        <v>22</v>
      </c>
      <c r="O32" s="12">
        <v>2254</v>
      </c>
      <c r="P32" s="12">
        <v>1170</v>
      </c>
      <c r="Q32" s="12">
        <v>1084</v>
      </c>
      <c r="R32" s="12">
        <v>73</v>
      </c>
      <c r="S32" s="12">
        <v>22</v>
      </c>
      <c r="T32" s="12">
        <v>51</v>
      </c>
      <c r="U32" s="12">
        <v>204</v>
      </c>
      <c r="V32" s="12">
        <v>35</v>
      </c>
      <c r="W32" s="12">
        <v>169</v>
      </c>
    </row>
    <row r="33" spans="1:23" x14ac:dyDescent="0.2">
      <c r="A33" s="12" t="s">
        <v>23</v>
      </c>
      <c r="B33" s="12">
        <v>2149</v>
      </c>
      <c r="C33" s="12">
        <v>1096</v>
      </c>
      <c r="D33" s="12">
        <v>1053</v>
      </c>
      <c r="E33" s="12">
        <v>57</v>
      </c>
      <c r="F33" s="12">
        <v>45</v>
      </c>
      <c r="G33" s="12">
        <v>12</v>
      </c>
      <c r="H33" s="19">
        <f t="shared" si="14"/>
        <v>2.6523964634713821</v>
      </c>
      <c r="I33" s="19">
        <f t="shared" si="14"/>
        <v>4.1058394160583944</v>
      </c>
      <c r="J33" s="19">
        <f t="shared" si="14"/>
        <v>1.1396011396011396</v>
      </c>
      <c r="K33" s="20">
        <f>K27-K31</f>
        <v>2342.6888159185437</v>
      </c>
      <c r="L33" s="20">
        <f t="shared" ref="L33:M33" si="18">L27-L31</f>
        <v>2564.5131487721192</v>
      </c>
      <c r="M33" s="20">
        <f t="shared" si="18"/>
        <v>2124.2081304480548</v>
      </c>
      <c r="N33" s="12" t="s">
        <v>23</v>
      </c>
      <c r="O33" s="12">
        <v>1828</v>
      </c>
      <c r="P33" s="12">
        <v>970</v>
      </c>
      <c r="Q33" s="12">
        <v>858</v>
      </c>
      <c r="R33" s="12">
        <v>56</v>
      </c>
      <c r="S33" s="12">
        <v>27</v>
      </c>
      <c r="T33" s="12">
        <v>29</v>
      </c>
      <c r="U33" s="12">
        <v>208</v>
      </c>
      <c r="V33" s="12">
        <v>54</v>
      </c>
      <c r="W33" s="12">
        <v>154</v>
      </c>
    </row>
    <row r="34" spans="1:23" x14ac:dyDescent="0.2">
      <c r="A34" s="12" t="s">
        <v>24</v>
      </c>
      <c r="B34" s="12">
        <v>1741</v>
      </c>
      <c r="C34" s="12">
        <v>937</v>
      </c>
      <c r="D34" s="12">
        <v>804</v>
      </c>
      <c r="E34" s="12">
        <v>54</v>
      </c>
      <c r="F34" s="12">
        <v>39</v>
      </c>
      <c r="G34" s="12">
        <v>15</v>
      </c>
      <c r="H34" s="19">
        <f t="shared" si="14"/>
        <v>3.1016657093624356</v>
      </c>
      <c r="I34" s="19">
        <f t="shared" si="14"/>
        <v>4.1622198505869799</v>
      </c>
      <c r="J34" s="19">
        <f t="shared" si="14"/>
        <v>1.8656716417910446</v>
      </c>
      <c r="K34" s="20">
        <f>100-K29</f>
        <v>97.122968913583094</v>
      </c>
      <c r="L34" s="20">
        <f t="shared" ref="L34:M34" si="19">100-L29</f>
        <v>95.865970366677317</v>
      </c>
      <c r="M34" s="20">
        <f t="shared" si="19"/>
        <v>98.497363609303903</v>
      </c>
      <c r="N34" s="12" t="s">
        <v>24</v>
      </c>
      <c r="O34" s="12">
        <v>1421</v>
      </c>
      <c r="P34" s="12">
        <v>832</v>
      </c>
      <c r="Q34" s="12">
        <v>589</v>
      </c>
      <c r="R34" s="12">
        <v>34</v>
      </c>
      <c r="S34" s="12">
        <v>20</v>
      </c>
      <c r="T34" s="12">
        <v>14</v>
      </c>
      <c r="U34" s="12">
        <v>232</v>
      </c>
      <c r="V34" s="12">
        <v>46</v>
      </c>
      <c r="W34" s="12">
        <v>186</v>
      </c>
    </row>
    <row r="35" spans="1:23" x14ac:dyDescent="0.2">
      <c r="A35" s="12" t="s">
        <v>41</v>
      </c>
      <c r="H35" s="19">
        <f>SUM(H27:H33)*5</f>
        <v>986.54037023938929</v>
      </c>
      <c r="I35" s="19">
        <f>SUM(I27:I33)*5</f>
        <v>1271.2146304382536</v>
      </c>
      <c r="J35" s="19">
        <f>SUM(J27:J33)*5</f>
        <v>699.33994998285948</v>
      </c>
      <c r="K35" s="21">
        <f>K33/K34</f>
        <v>24.120852586405107</v>
      </c>
      <c r="L35" s="21">
        <f t="shared" ref="L35:M35" si="20">L33/L34</f>
        <v>26.75102686556162</v>
      </c>
      <c r="M35" s="21">
        <f t="shared" si="20"/>
        <v>21.566142002275942</v>
      </c>
      <c r="N35" s="12" t="s">
        <v>41</v>
      </c>
    </row>
    <row r="36" spans="1:23" x14ac:dyDescent="0.2">
      <c r="A36" s="12" t="s">
        <v>0</v>
      </c>
      <c r="B36" s="12">
        <v>83140</v>
      </c>
      <c r="C36" s="12">
        <v>39635</v>
      </c>
      <c r="D36" s="12">
        <v>43505</v>
      </c>
      <c r="E36" s="12">
        <v>26367</v>
      </c>
      <c r="F36" s="12">
        <v>15910</v>
      </c>
      <c r="G36" s="12">
        <v>10457</v>
      </c>
      <c r="N36" s="12" t="s">
        <v>0</v>
      </c>
      <c r="O36" s="12">
        <v>52854</v>
      </c>
      <c r="P36" s="12">
        <v>22771</v>
      </c>
      <c r="Q36" s="12">
        <v>30083</v>
      </c>
      <c r="R36" s="12">
        <v>1365</v>
      </c>
      <c r="S36" s="12">
        <v>374</v>
      </c>
      <c r="T36" s="12">
        <v>991</v>
      </c>
      <c r="U36" s="12">
        <v>2554</v>
      </c>
      <c r="V36" s="12">
        <v>580</v>
      </c>
      <c r="W36" s="12">
        <v>1974</v>
      </c>
    </row>
    <row r="37" spans="1:23" x14ac:dyDescent="0.2">
      <c r="A37" s="12" t="s">
        <v>17</v>
      </c>
      <c r="B37" s="12">
        <v>18107</v>
      </c>
      <c r="C37" s="12">
        <v>9318</v>
      </c>
      <c r="D37" s="12">
        <v>8789</v>
      </c>
      <c r="E37" s="12">
        <v>16689</v>
      </c>
      <c r="F37" s="12">
        <v>9084</v>
      </c>
      <c r="G37" s="12">
        <v>7605</v>
      </c>
      <c r="H37" s="19">
        <f t="shared" ref="H37:J44" si="21">E37/B37*100</f>
        <v>92.168774507096714</v>
      </c>
      <c r="I37" s="19">
        <f t="shared" si="21"/>
        <v>97.488731487443658</v>
      </c>
      <c r="J37" s="19">
        <f t="shared" si="21"/>
        <v>86.528615314597786</v>
      </c>
      <c r="K37" s="20">
        <f>H45+1500</f>
        <v>2366.7914474428972</v>
      </c>
      <c r="L37" s="20">
        <f t="shared" ref="L37:M37" si="22">I45+1500</f>
        <v>2607.6153356599748</v>
      </c>
      <c r="M37" s="20">
        <f t="shared" si="22"/>
        <v>2155.1624391724245</v>
      </c>
      <c r="N37" s="12" t="s">
        <v>17</v>
      </c>
      <c r="O37" s="12">
        <v>1351</v>
      </c>
      <c r="P37" s="12">
        <v>224</v>
      </c>
      <c r="Q37" s="12">
        <v>1127</v>
      </c>
      <c r="R37" s="12">
        <v>47</v>
      </c>
      <c r="S37" s="12">
        <v>5</v>
      </c>
      <c r="T37" s="12">
        <v>42</v>
      </c>
      <c r="U37" s="12">
        <v>20</v>
      </c>
      <c r="V37" s="12">
        <v>5</v>
      </c>
      <c r="W37" s="12">
        <v>15</v>
      </c>
    </row>
    <row r="38" spans="1:23" x14ac:dyDescent="0.2">
      <c r="A38" s="12" t="s">
        <v>18</v>
      </c>
      <c r="B38" s="12">
        <v>12277</v>
      </c>
      <c r="C38" s="12">
        <v>5810</v>
      </c>
      <c r="D38" s="12">
        <v>6467</v>
      </c>
      <c r="E38" s="12">
        <v>6090</v>
      </c>
      <c r="F38" s="12">
        <v>4069</v>
      </c>
      <c r="G38" s="12">
        <v>2021</v>
      </c>
      <c r="H38" s="19">
        <f t="shared" si="21"/>
        <v>49.60495234992262</v>
      </c>
      <c r="I38" s="19">
        <f t="shared" si="21"/>
        <v>70.034423407917373</v>
      </c>
      <c r="J38" s="19">
        <f t="shared" si="21"/>
        <v>31.250966445028606</v>
      </c>
      <c r="K38" s="20"/>
      <c r="L38" s="20"/>
      <c r="M38" s="20"/>
      <c r="N38" s="12" t="s">
        <v>18</v>
      </c>
      <c r="O38" s="12">
        <v>5915</v>
      </c>
      <c r="P38" s="12">
        <v>1675</v>
      </c>
      <c r="Q38" s="12">
        <v>4240</v>
      </c>
      <c r="R38" s="12">
        <v>212</v>
      </c>
      <c r="S38" s="12">
        <v>42</v>
      </c>
      <c r="T38" s="12">
        <v>170</v>
      </c>
      <c r="U38" s="12">
        <v>60</v>
      </c>
      <c r="V38" s="12">
        <v>24</v>
      </c>
      <c r="W38" s="12">
        <v>36</v>
      </c>
    </row>
    <row r="39" spans="1:23" x14ac:dyDescent="0.2">
      <c r="A39" s="12" t="s">
        <v>19</v>
      </c>
      <c r="B39" s="12">
        <v>12542</v>
      </c>
      <c r="C39" s="12">
        <v>5520</v>
      </c>
      <c r="D39" s="12">
        <v>7022</v>
      </c>
      <c r="E39" s="12">
        <v>1979</v>
      </c>
      <c r="F39" s="12">
        <v>1478</v>
      </c>
      <c r="G39" s="12">
        <v>501</v>
      </c>
      <c r="H39" s="19">
        <f t="shared" si="21"/>
        <v>15.778982618402168</v>
      </c>
      <c r="I39" s="19">
        <f t="shared" si="21"/>
        <v>26.775362318840578</v>
      </c>
      <c r="J39" s="19">
        <f t="shared" si="21"/>
        <v>7.1347194531472518</v>
      </c>
      <c r="K39" s="20">
        <f>(H43+H44)/2</f>
        <v>2.5810504391619862</v>
      </c>
      <c r="L39" s="20">
        <f t="shared" ref="L39:M39" si="23">(I43+I44)/2</f>
        <v>3.7923547637083939</v>
      </c>
      <c r="M39" s="20">
        <f t="shared" si="23"/>
        <v>1.297600012270268</v>
      </c>
      <c r="N39" s="12" t="s">
        <v>19</v>
      </c>
      <c r="O39" s="12">
        <v>10150</v>
      </c>
      <c r="P39" s="12">
        <v>3944</v>
      </c>
      <c r="Q39" s="12">
        <v>6206</v>
      </c>
      <c r="R39" s="12">
        <v>277</v>
      </c>
      <c r="S39" s="12">
        <v>63</v>
      </c>
      <c r="T39" s="12">
        <v>214</v>
      </c>
      <c r="U39" s="12">
        <v>136</v>
      </c>
      <c r="V39" s="12">
        <v>35</v>
      </c>
      <c r="W39" s="12">
        <v>101</v>
      </c>
    </row>
    <row r="40" spans="1:23" x14ac:dyDescent="0.2">
      <c r="A40" s="12" t="s">
        <v>20</v>
      </c>
      <c r="B40" s="12">
        <v>10799</v>
      </c>
      <c r="C40" s="12">
        <v>4817</v>
      </c>
      <c r="D40" s="12">
        <v>5982</v>
      </c>
      <c r="E40" s="12">
        <v>697</v>
      </c>
      <c r="F40" s="12">
        <v>556</v>
      </c>
      <c r="G40" s="12">
        <v>141</v>
      </c>
      <c r="H40" s="19">
        <f t="shared" si="21"/>
        <v>6.4543013241966847</v>
      </c>
      <c r="I40" s="19">
        <f t="shared" si="21"/>
        <v>11.542453809424954</v>
      </c>
      <c r="J40" s="19">
        <f t="shared" si="21"/>
        <v>2.3570712136409226</v>
      </c>
      <c r="K40" s="20"/>
      <c r="L40" s="20"/>
      <c r="M40" s="20"/>
      <c r="N40" s="12" t="s">
        <v>20</v>
      </c>
      <c r="O40" s="12">
        <v>9652</v>
      </c>
      <c r="P40" s="12">
        <v>4155</v>
      </c>
      <c r="Q40" s="12">
        <v>5497</v>
      </c>
      <c r="R40" s="12">
        <v>236</v>
      </c>
      <c r="S40" s="12">
        <v>52</v>
      </c>
      <c r="T40" s="12">
        <v>184</v>
      </c>
      <c r="U40" s="12">
        <v>214</v>
      </c>
      <c r="V40" s="12">
        <v>54</v>
      </c>
      <c r="W40" s="12">
        <v>160</v>
      </c>
    </row>
    <row r="41" spans="1:23" x14ac:dyDescent="0.2">
      <c r="A41" s="12" t="s">
        <v>21</v>
      </c>
      <c r="B41" s="12">
        <v>10140</v>
      </c>
      <c r="C41" s="12">
        <v>4668</v>
      </c>
      <c r="D41" s="12">
        <v>5472</v>
      </c>
      <c r="E41" s="12">
        <v>379</v>
      </c>
      <c r="F41" s="12">
        <v>317</v>
      </c>
      <c r="G41" s="12">
        <v>62</v>
      </c>
      <c r="H41" s="19">
        <f t="shared" si="21"/>
        <v>3.7376725838264298</v>
      </c>
      <c r="I41" s="19">
        <f t="shared" si="21"/>
        <v>6.7909168808911735</v>
      </c>
      <c r="J41" s="19">
        <f t="shared" si="21"/>
        <v>1.1330409356725146</v>
      </c>
      <c r="K41" s="20">
        <f>K39*50</f>
        <v>129.05252195809931</v>
      </c>
      <c r="L41" s="20">
        <f t="shared" ref="L41:M41" si="24">L39*50</f>
        <v>189.61773818541968</v>
      </c>
      <c r="M41" s="20">
        <f t="shared" si="24"/>
        <v>64.880000613513403</v>
      </c>
      <c r="N41" s="12" t="s">
        <v>21</v>
      </c>
      <c r="O41" s="12">
        <v>9241</v>
      </c>
      <c r="P41" s="12">
        <v>4211</v>
      </c>
      <c r="Q41" s="12">
        <v>5030</v>
      </c>
      <c r="R41" s="12">
        <v>187</v>
      </c>
      <c r="S41" s="12">
        <v>67</v>
      </c>
      <c r="T41" s="12">
        <v>120</v>
      </c>
      <c r="U41" s="12">
        <v>333</v>
      </c>
      <c r="V41" s="12">
        <v>73</v>
      </c>
      <c r="W41" s="12">
        <v>260</v>
      </c>
    </row>
    <row r="42" spans="1:23" x14ac:dyDescent="0.2">
      <c r="A42" s="12" t="s">
        <v>22</v>
      </c>
      <c r="B42" s="12">
        <v>7553</v>
      </c>
      <c r="C42" s="12">
        <v>3519</v>
      </c>
      <c r="D42" s="12">
        <v>4034</v>
      </c>
      <c r="E42" s="12">
        <v>231</v>
      </c>
      <c r="F42" s="12">
        <v>179</v>
      </c>
      <c r="G42" s="12">
        <v>52</v>
      </c>
      <c r="H42" s="19">
        <f t="shared" si="21"/>
        <v>3.0583873957367933</v>
      </c>
      <c r="I42" s="19">
        <f t="shared" si="21"/>
        <v>5.0866723500994606</v>
      </c>
      <c r="J42" s="19">
        <f t="shared" si="21"/>
        <v>1.2890431333663859</v>
      </c>
      <c r="K42" s="20"/>
      <c r="L42" s="20"/>
      <c r="M42" s="20"/>
      <c r="N42" s="12" t="s">
        <v>22</v>
      </c>
      <c r="O42" s="12">
        <v>6672</v>
      </c>
      <c r="P42" s="12">
        <v>3200</v>
      </c>
      <c r="Q42" s="12">
        <v>3472</v>
      </c>
      <c r="R42" s="12">
        <v>150</v>
      </c>
      <c r="S42" s="12">
        <v>48</v>
      </c>
      <c r="T42" s="12">
        <v>102</v>
      </c>
      <c r="U42" s="12">
        <v>500</v>
      </c>
      <c r="V42" s="12">
        <v>92</v>
      </c>
      <c r="W42" s="12">
        <v>408</v>
      </c>
    </row>
    <row r="43" spans="1:23" x14ac:dyDescent="0.2">
      <c r="A43" s="12" t="s">
        <v>23</v>
      </c>
      <c r="B43" s="12">
        <v>6927</v>
      </c>
      <c r="C43" s="12">
        <v>3417</v>
      </c>
      <c r="D43" s="12">
        <v>3510</v>
      </c>
      <c r="E43" s="12">
        <v>177</v>
      </c>
      <c r="F43" s="12">
        <v>130</v>
      </c>
      <c r="G43" s="12">
        <v>47</v>
      </c>
      <c r="H43" s="19">
        <f t="shared" si="21"/>
        <v>2.5552187093980079</v>
      </c>
      <c r="I43" s="19">
        <f t="shared" si="21"/>
        <v>3.8045068773778166</v>
      </c>
      <c r="J43" s="19">
        <f t="shared" si="21"/>
        <v>1.3390313390313391</v>
      </c>
      <c r="K43" s="20">
        <f>K37-K41</f>
        <v>2237.7389254847976</v>
      </c>
      <c r="L43" s="20">
        <f t="shared" ref="L43:M43" si="25">L37-L41</f>
        <v>2417.9975974745553</v>
      </c>
      <c r="M43" s="20">
        <f t="shared" si="25"/>
        <v>2090.2824385589111</v>
      </c>
      <c r="N43" s="12" t="s">
        <v>23</v>
      </c>
      <c r="O43" s="12">
        <v>5974</v>
      </c>
      <c r="P43" s="12">
        <v>3105</v>
      </c>
      <c r="Q43" s="12">
        <v>2869</v>
      </c>
      <c r="R43" s="12">
        <v>138</v>
      </c>
      <c r="S43" s="12">
        <v>44</v>
      </c>
      <c r="T43" s="12">
        <v>94</v>
      </c>
      <c r="U43" s="12">
        <v>638</v>
      </c>
      <c r="V43" s="12">
        <v>138</v>
      </c>
      <c r="W43" s="12">
        <v>500</v>
      </c>
    </row>
    <row r="44" spans="1:23" x14ac:dyDescent="0.2">
      <c r="A44" s="12" t="s">
        <v>24</v>
      </c>
      <c r="B44" s="12">
        <v>4795</v>
      </c>
      <c r="C44" s="12">
        <v>2566</v>
      </c>
      <c r="D44" s="12">
        <v>2229</v>
      </c>
      <c r="E44" s="12">
        <v>125</v>
      </c>
      <c r="F44" s="12">
        <v>97</v>
      </c>
      <c r="G44" s="12">
        <v>28</v>
      </c>
      <c r="H44" s="19">
        <f t="shared" si="21"/>
        <v>2.6068821689259645</v>
      </c>
      <c r="I44" s="19">
        <f t="shared" si="21"/>
        <v>3.7802026500389712</v>
      </c>
      <c r="J44" s="19">
        <f t="shared" si="21"/>
        <v>1.2561686855091969</v>
      </c>
      <c r="K44" s="20">
        <f>100-K39</f>
        <v>97.418949560838016</v>
      </c>
      <c r="L44" s="20">
        <f t="shared" ref="L44:M44" si="26">100-L39</f>
        <v>96.207645236291611</v>
      </c>
      <c r="M44" s="20">
        <f t="shared" si="26"/>
        <v>98.702399987729734</v>
      </c>
      <c r="N44" s="12" t="s">
        <v>24</v>
      </c>
      <c r="O44" s="12">
        <v>3899</v>
      </c>
      <c r="P44" s="12">
        <v>2257</v>
      </c>
      <c r="Q44" s="12">
        <v>1642</v>
      </c>
      <c r="R44" s="12">
        <v>118</v>
      </c>
      <c r="S44" s="12">
        <v>53</v>
      </c>
      <c r="T44" s="12">
        <v>65</v>
      </c>
      <c r="U44" s="12">
        <v>653</v>
      </c>
      <c r="V44" s="12">
        <v>159</v>
      </c>
      <c r="W44" s="12">
        <v>494</v>
      </c>
    </row>
    <row r="45" spans="1:23" x14ac:dyDescent="0.2">
      <c r="A45" s="12" t="s">
        <v>42</v>
      </c>
      <c r="H45" s="19">
        <f>SUM(H37:H43)*5</f>
        <v>866.79144744289715</v>
      </c>
      <c r="I45" s="19">
        <f>SUM(I37:I43)*5</f>
        <v>1107.6153356599748</v>
      </c>
      <c r="J45" s="19">
        <f>SUM(J37:J43)*5</f>
        <v>655.16243917242423</v>
      </c>
      <c r="K45" s="21">
        <f>K43/K44</f>
        <v>22.970263337599761</v>
      </c>
      <c r="L45" s="21">
        <f t="shared" ref="L45:M45" si="27">L43/L44</f>
        <v>25.133112774310312</v>
      </c>
      <c r="M45" s="21">
        <f t="shared" si="27"/>
        <v>21.177625253476776</v>
      </c>
      <c r="N45" s="12" t="s">
        <v>42</v>
      </c>
    </row>
    <row r="46" spans="1:23" x14ac:dyDescent="0.2">
      <c r="A46" s="12" t="s">
        <v>0</v>
      </c>
      <c r="B46" s="12">
        <v>12240</v>
      </c>
      <c r="C46" s="12">
        <v>5963</v>
      </c>
      <c r="D46" s="12">
        <v>6277</v>
      </c>
      <c r="E46" s="12">
        <v>3526</v>
      </c>
      <c r="F46" s="12">
        <v>2023</v>
      </c>
      <c r="G46" s="12">
        <v>1503</v>
      </c>
      <c r="N46" s="12" t="s">
        <v>0</v>
      </c>
      <c r="O46" s="12">
        <v>8102</v>
      </c>
      <c r="P46" s="12">
        <v>3755</v>
      </c>
      <c r="Q46" s="12">
        <v>4347</v>
      </c>
      <c r="R46" s="12">
        <v>205</v>
      </c>
      <c r="S46" s="12">
        <v>83</v>
      </c>
      <c r="T46" s="12">
        <v>122</v>
      </c>
      <c r="U46" s="12">
        <v>407</v>
      </c>
      <c r="V46" s="12">
        <v>102</v>
      </c>
      <c r="W46" s="12">
        <v>305</v>
      </c>
    </row>
    <row r="47" spans="1:23" x14ac:dyDescent="0.2">
      <c r="A47" s="12" t="s">
        <v>17</v>
      </c>
      <c r="B47" s="12">
        <v>2487</v>
      </c>
      <c r="C47" s="12">
        <v>1263</v>
      </c>
      <c r="D47" s="12">
        <v>1224</v>
      </c>
      <c r="E47" s="12">
        <v>2319</v>
      </c>
      <c r="F47" s="12">
        <v>1226</v>
      </c>
      <c r="G47" s="12">
        <v>1093</v>
      </c>
      <c r="H47" s="19">
        <f t="shared" ref="H47:J54" si="28">E47/B47*100</f>
        <v>93.244873341375154</v>
      </c>
      <c r="I47" s="19">
        <f t="shared" si="28"/>
        <v>97.070467141726041</v>
      </c>
      <c r="J47" s="19">
        <f t="shared" si="28"/>
        <v>89.297385620915037</v>
      </c>
      <c r="K47" s="20">
        <f>H55+1500</f>
        <v>2327.289849631838</v>
      </c>
      <c r="L47" s="20">
        <f t="shared" ref="L47:M47" si="29">I55+1500</f>
        <v>2520.1955083746566</v>
      </c>
      <c r="M47" s="20">
        <f t="shared" si="29"/>
        <v>2165.3207965910397</v>
      </c>
      <c r="N47" s="12" t="s">
        <v>17</v>
      </c>
      <c r="O47" s="12">
        <v>160</v>
      </c>
      <c r="P47" s="12">
        <v>35</v>
      </c>
      <c r="Q47" s="12">
        <v>125</v>
      </c>
      <c r="R47" s="12">
        <v>6</v>
      </c>
      <c r="S47" s="12">
        <v>2</v>
      </c>
      <c r="T47" s="12">
        <v>4</v>
      </c>
      <c r="U47" s="12">
        <v>2</v>
      </c>
      <c r="V47" s="12">
        <v>0</v>
      </c>
      <c r="W47" s="12">
        <v>2</v>
      </c>
    </row>
    <row r="48" spans="1:23" x14ac:dyDescent="0.2">
      <c r="A48" s="12" t="s">
        <v>18</v>
      </c>
      <c r="B48" s="12">
        <v>1639</v>
      </c>
      <c r="C48" s="12">
        <v>700</v>
      </c>
      <c r="D48" s="12">
        <v>939</v>
      </c>
      <c r="E48" s="12">
        <v>744</v>
      </c>
      <c r="F48" s="12">
        <v>458</v>
      </c>
      <c r="G48" s="12">
        <v>286</v>
      </c>
      <c r="H48" s="19">
        <f t="shared" si="28"/>
        <v>45.39353264185479</v>
      </c>
      <c r="I48" s="19">
        <f t="shared" si="28"/>
        <v>65.428571428571431</v>
      </c>
      <c r="J48" s="19">
        <f t="shared" si="28"/>
        <v>30.457933972310968</v>
      </c>
      <c r="K48" s="20"/>
      <c r="L48" s="20"/>
      <c r="M48" s="20"/>
      <c r="N48" s="12" t="s">
        <v>18</v>
      </c>
      <c r="O48" s="12">
        <v>867</v>
      </c>
      <c r="P48" s="12">
        <v>239</v>
      </c>
      <c r="Q48" s="12">
        <v>628</v>
      </c>
      <c r="R48" s="12">
        <v>20</v>
      </c>
      <c r="S48" s="12">
        <v>2</v>
      </c>
      <c r="T48" s="12">
        <v>18</v>
      </c>
      <c r="U48" s="12">
        <v>8</v>
      </c>
      <c r="V48" s="12">
        <v>1</v>
      </c>
      <c r="W48" s="12">
        <v>7</v>
      </c>
    </row>
    <row r="49" spans="1:23" x14ac:dyDescent="0.2">
      <c r="A49" s="12" t="s">
        <v>19</v>
      </c>
      <c r="B49" s="12">
        <v>1862</v>
      </c>
      <c r="C49" s="12">
        <v>845</v>
      </c>
      <c r="D49" s="12">
        <v>1017</v>
      </c>
      <c r="E49" s="12">
        <v>240</v>
      </c>
      <c r="F49" s="12">
        <v>162</v>
      </c>
      <c r="G49" s="12">
        <v>78</v>
      </c>
      <c r="H49" s="19">
        <f t="shared" si="28"/>
        <v>12.889366272824921</v>
      </c>
      <c r="I49" s="19">
        <f t="shared" si="28"/>
        <v>19.171597633136095</v>
      </c>
      <c r="J49" s="19">
        <f t="shared" si="28"/>
        <v>7.6696165191740411</v>
      </c>
      <c r="K49" s="20">
        <f>(H53+H54)/2</f>
        <v>3.061807577302575</v>
      </c>
      <c r="L49" s="20">
        <f t="shared" ref="L49:M49" si="30">(I53+I54)/2</f>
        <v>4.5983086680761103</v>
      </c>
      <c r="M49" s="20">
        <f t="shared" si="30"/>
        <v>1.3419216317767042</v>
      </c>
      <c r="N49" s="12" t="s">
        <v>19</v>
      </c>
      <c r="O49" s="12">
        <v>1564</v>
      </c>
      <c r="P49" s="12">
        <v>668</v>
      </c>
      <c r="Q49" s="12">
        <v>896</v>
      </c>
      <c r="R49" s="12">
        <v>36</v>
      </c>
      <c r="S49" s="12">
        <v>11</v>
      </c>
      <c r="T49" s="12">
        <v>25</v>
      </c>
      <c r="U49" s="12">
        <v>22</v>
      </c>
      <c r="V49" s="12">
        <v>4</v>
      </c>
      <c r="W49" s="12">
        <v>18</v>
      </c>
    </row>
    <row r="50" spans="1:23" x14ac:dyDescent="0.2">
      <c r="A50" s="12" t="s">
        <v>20</v>
      </c>
      <c r="B50" s="12">
        <v>1557</v>
      </c>
      <c r="C50" s="12">
        <v>743</v>
      </c>
      <c r="D50" s="12">
        <v>814</v>
      </c>
      <c r="E50" s="12">
        <v>75</v>
      </c>
      <c r="F50" s="12">
        <v>57</v>
      </c>
      <c r="G50" s="12">
        <v>18</v>
      </c>
      <c r="H50" s="19">
        <f t="shared" si="28"/>
        <v>4.8169556840077075</v>
      </c>
      <c r="I50" s="19">
        <f t="shared" si="28"/>
        <v>7.6716016150740236</v>
      </c>
      <c r="J50" s="19">
        <f t="shared" si="28"/>
        <v>2.2113022113022112</v>
      </c>
      <c r="K50" s="20"/>
      <c r="L50" s="20"/>
      <c r="M50" s="20"/>
      <c r="N50" s="12" t="s">
        <v>20</v>
      </c>
      <c r="O50" s="12">
        <v>1424</v>
      </c>
      <c r="P50" s="12">
        <v>667</v>
      </c>
      <c r="Q50" s="12">
        <v>757</v>
      </c>
      <c r="R50" s="12">
        <v>31</v>
      </c>
      <c r="S50" s="12">
        <v>13</v>
      </c>
      <c r="T50" s="12">
        <v>18</v>
      </c>
      <c r="U50" s="12">
        <v>27</v>
      </c>
      <c r="V50" s="12">
        <v>6</v>
      </c>
      <c r="W50" s="12">
        <v>21</v>
      </c>
    </row>
    <row r="51" spans="1:23" x14ac:dyDescent="0.2">
      <c r="A51" s="12" t="s">
        <v>21</v>
      </c>
      <c r="B51" s="12">
        <v>1584</v>
      </c>
      <c r="C51" s="12">
        <v>799</v>
      </c>
      <c r="D51" s="12">
        <v>785</v>
      </c>
      <c r="E51" s="12">
        <v>61</v>
      </c>
      <c r="F51" s="12">
        <v>50</v>
      </c>
      <c r="G51" s="12">
        <v>11</v>
      </c>
      <c r="H51" s="19">
        <f t="shared" si="28"/>
        <v>3.8510101010101008</v>
      </c>
      <c r="I51" s="19">
        <f t="shared" si="28"/>
        <v>6.2578222778473096</v>
      </c>
      <c r="J51" s="19">
        <f t="shared" si="28"/>
        <v>1.4012738853503186</v>
      </c>
      <c r="K51" s="20">
        <f>K49*50</f>
        <v>153.09037886512874</v>
      </c>
      <c r="L51" s="20">
        <f t="shared" ref="L51:M51" si="31">L49*50</f>
        <v>229.91543340380551</v>
      </c>
      <c r="M51" s="20">
        <f t="shared" si="31"/>
        <v>67.096081588835204</v>
      </c>
      <c r="N51" s="12" t="s">
        <v>21</v>
      </c>
      <c r="O51" s="12">
        <v>1435</v>
      </c>
      <c r="P51" s="12">
        <v>722</v>
      </c>
      <c r="Q51" s="12">
        <v>713</v>
      </c>
      <c r="R51" s="12">
        <v>31</v>
      </c>
      <c r="S51" s="12">
        <v>11</v>
      </c>
      <c r="T51" s="12">
        <v>20</v>
      </c>
      <c r="U51" s="12">
        <v>57</v>
      </c>
      <c r="V51" s="12">
        <v>16</v>
      </c>
      <c r="W51" s="12">
        <v>41</v>
      </c>
    </row>
    <row r="52" spans="1:23" x14ac:dyDescent="0.2">
      <c r="A52" s="12" t="s">
        <v>22</v>
      </c>
      <c r="B52" s="12">
        <v>1033</v>
      </c>
      <c r="C52" s="12">
        <v>528</v>
      </c>
      <c r="D52" s="12">
        <v>505</v>
      </c>
      <c r="E52" s="12">
        <v>24</v>
      </c>
      <c r="F52" s="12">
        <v>20</v>
      </c>
      <c r="G52" s="12">
        <v>4</v>
      </c>
      <c r="H52" s="19">
        <f t="shared" si="28"/>
        <v>2.3233301064859635</v>
      </c>
      <c r="I52" s="19">
        <f t="shared" si="28"/>
        <v>3.7878787878787881</v>
      </c>
      <c r="J52" s="19">
        <f t="shared" si="28"/>
        <v>0.79207920792079212</v>
      </c>
      <c r="K52" s="20"/>
      <c r="L52" s="20"/>
      <c r="M52" s="20"/>
      <c r="N52" s="12" t="s">
        <v>22</v>
      </c>
      <c r="O52" s="12">
        <v>915</v>
      </c>
      <c r="P52" s="12">
        <v>483</v>
      </c>
      <c r="Q52" s="12">
        <v>432</v>
      </c>
      <c r="R52" s="12">
        <v>28</v>
      </c>
      <c r="S52" s="12">
        <v>15</v>
      </c>
      <c r="T52" s="12">
        <v>13</v>
      </c>
      <c r="U52" s="12">
        <v>66</v>
      </c>
      <c r="V52" s="12">
        <v>10</v>
      </c>
      <c r="W52" s="12">
        <v>56</v>
      </c>
    </row>
    <row r="53" spans="1:23" x14ac:dyDescent="0.2">
      <c r="A53" s="12" t="s">
        <v>23</v>
      </c>
      <c r="B53" s="12">
        <v>1293</v>
      </c>
      <c r="C53" s="12">
        <v>645</v>
      </c>
      <c r="D53" s="12">
        <v>648</v>
      </c>
      <c r="E53" s="12">
        <v>38</v>
      </c>
      <c r="F53" s="12">
        <v>30</v>
      </c>
      <c r="G53" s="12">
        <v>8</v>
      </c>
      <c r="H53" s="19">
        <f t="shared" si="28"/>
        <v>2.9389017788089715</v>
      </c>
      <c r="I53" s="19">
        <f t="shared" si="28"/>
        <v>4.6511627906976747</v>
      </c>
      <c r="J53" s="19">
        <f t="shared" si="28"/>
        <v>1.2345679012345678</v>
      </c>
      <c r="K53" s="20">
        <f>K47-K51</f>
        <v>2174.1994707667091</v>
      </c>
      <c r="L53" s="20">
        <f t="shared" ref="L53:M53" si="32">L47-L51</f>
        <v>2290.2800749708513</v>
      </c>
      <c r="M53" s="20">
        <f t="shared" si="32"/>
        <v>2098.2247150022044</v>
      </c>
      <c r="N53" s="12" t="s">
        <v>23</v>
      </c>
      <c r="O53" s="12">
        <v>1104</v>
      </c>
      <c r="P53" s="12">
        <v>566</v>
      </c>
      <c r="Q53" s="12">
        <v>538</v>
      </c>
      <c r="R53" s="12">
        <v>34</v>
      </c>
      <c r="S53" s="12">
        <v>19</v>
      </c>
      <c r="T53" s="12">
        <v>15</v>
      </c>
      <c r="U53" s="12">
        <v>117</v>
      </c>
      <c r="V53" s="12">
        <v>30</v>
      </c>
      <c r="W53" s="12">
        <v>87</v>
      </c>
    </row>
    <row r="54" spans="1:23" x14ac:dyDescent="0.2">
      <c r="A54" s="12" t="s">
        <v>24</v>
      </c>
      <c r="B54" s="12">
        <v>785</v>
      </c>
      <c r="C54" s="12">
        <v>440</v>
      </c>
      <c r="D54" s="12">
        <v>345</v>
      </c>
      <c r="E54" s="12">
        <v>25</v>
      </c>
      <c r="F54" s="12">
        <v>20</v>
      </c>
      <c r="G54" s="12">
        <v>5</v>
      </c>
      <c r="H54" s="19">
        <f t="shared" si="28"/>
        <v>3.1847133757961785</v>
      </c>
      <c r="I54" s="19">
        <f t="shared" si="28"/>
        <v>4.5454545454545459</v>
      </c>
      <c r="J54" s="19">
        <f t="shared" si="28"/>
        <v>1.4492753623188406</v>
      </c>
      <c r="K54" s="20">
        <f>100-K49</f>
        <v>96.938192422697426</v>
      </c>
      <c r="L54" s="20">
        <f t="shared" ref="L54:M54" si="33">100-L49</f>
        <v>95.401691331923885</v>
      </c>
      <c r="M54" s="20">
        <f t="shared" si="33"/>
        <v>98.6580783682233</v>
      </c>
      <c r="N54" s="12" t="s">
        <v>24</v>
      </c>
      <c r="O54" s="12">
        <v>633</v>
      </c>
      <c r="P54" s="12">
        <v>375</v>
      </c>
      <c r="Q54" s="12">
        <v>258</v>
      </c>
      <c r="R54" s="12">
        <v>19</v>
      </c>
      <c r="S54" s="12">
        <v>10</v>
      </c>
      <c r="T54" s="12">
        <v>9</v>
      </c>
      <c r="U54" s="12">
        <v>108</v>
      </c>
      <c r="V54" s="12">
        <v>35</v>
      </c>
      <c r="W54" s="12">
        <v>73</v>
      </c>
    </row>
    <row r="55" spans="1:23" x14ac:dyDescent="0.2">
      <c r="A55" s="12" t="s">
        <v>43</v>
      </c>
      <c r="H55" s="19">
        <f>SUM(H47:H53)*5</f>
        <v>827.28984963183802</v>
      </c>
      <c r="I55" s="19">
        <f>SUM(I47:I53)*5</f>
        <v>1020.1955083746567</v>
      </c>
      <c r="J55" s="19">
        <f>SUM(J47:J53)*5</f>
        <v>665.32079659103954</v>
      </c>
      <c r="K55" s="21">
        <f>K53/K54</f>
        <v>22.42871892314793</v>
      </c>
      <c r="L55" s="21">
        <f t="shared" ref="L55:M55" si="34">L53/L54</f>
        <v>24.006703057312194</v>
      </c>
      <c r="M55" s="21">
        <f t="shared" si="34"/>
        <v>21.267642241834096</v>
      </c>
      <c r="N55" s="12" t="s">
        <v>43</v>
      </c>
    </row>
    <row r="56" spans="1:23" x14ac:dyDescent="0.2">
      <c r="A56" s="12" t="s">
        <v>0</v>
      </c>
      <c r="B56" s="12">
        <v>14385</v>
      </c>
      <c r="C56" s="12">
        <v>7315</v>
      </c>
      <c r="D56" s="12">
        <v>7070</v>
      </c>
      <c r="E56" s="12">
        <v>3915</v>
      </c>
      <c r="F56" s="12">
        <v>2513</v>
      </c>
      <c r="G56" s="12">
        <v>1402</v>
      </c>
      <c r="N56" s="12" t="s">
        <v>0</v>
      </c>
      <c r="O56" s="12">
        <v>9901</v>
      </c>
      <c r="P56" s="12">
        <v>4614</v>
      </c>
      <c r="Q56" s="12">
        <v>5287</v>
      </c>
      <c r="R56" s="12">
        <v>174</v>
      </c>
      <c r="S56" s="12">
        <v>57</v>
      </c>
      <c r="T56" s="12">
        <v>117</v>
      </c>
      <c r="U56" s="12">
        <v>395</v>
      </c>
      <c r="V56" s="12">
        <v>131</v>
      </c>
      <c r="W56" s="12">
        <v>264</v>
      </c>
    </row>
    <row r="57" spans="1:23" x14ac:dyDescent="0.2">
      <c r="A57" s="12" t="s">
        <v>17</v>
      </c>
      <c r="B57" s="12">
        <v>3025</v>
      </c>
      <c r="C57" s="12">
        <v>1699</v>
      </c>
      <c r="D57" s="12">
        <v>1326</v>
      </c>
      <c r="E57" s="12">
        <v>2739</v>
      </c>
      <c r="F57" s="12">
        <v>1644</v>
      </c>
      <c r="G57" s="12">
        <v>1095</v>
      </c>
      <c r="H57" s="19">
        <f t="shared" ref="H57:J64" si="35">E57/B57*100</f>
        <v>90.545454545454547</v>
      </c>
      <c r="I57" s="19">
        <f t="shared" si="35"/>
        <v>96.762801648028258</v>
      </c>
      <c r="J57" s="19">
        <f t="shared" si="35"/>
        <v>82.579185520361989</v>
      </c>
      <c r="K57" s="20">
        <f>H65+1500</f>
        <v>2262.2851578024656</v>
      </c>
      <c r="L57" s="20">
        <f t="shared" ref="L57:M57" si="36">I65+1500</f>
        <v>2452.0310289437648</v>
      </c>
      <c r="M57" s="20">
        <f t="shared" si="36"/>
        <v>2071.8664126066569</v>
      </c>
      <c r="N57" s="12" t="s">
        <v>17</v>
      </c>
      <c r="O57" s="12">
        <v>280</v>
      </c>
      <c r="P57" s="12">
        <v>53</v>
      </c>
      <c r="Q57" s="12">
        <v>227</v>
      </c>
      <c r="R57" s="12">
        <v>3</v>
      </c>
      <c r="S57" s="12">
        <v>1</v>
      </c>
      <c r="T57" s="12">
        <v>2</v>
      </c>
      <c r="U57" s="12">
        <v>3</v>
      </c>
      <c r="V57" s="12">
        <v>1</v>
      </c>
      <c r="W57" s="12">
        <v>2</v>
      </c>
    </row>
    <row r="58" spans="1:23" x14ac:dyDescent="0.2">
      <c r="A58" s="12" t="s">
        <v>18</v>
      </c>
      <c r="B58" s="12">
        <v>1902</v>
      </c>
      <c r="C58" s="12">
        <v>935</v>
      </c>
      <c r="D58" s="12">
        <v>967</v>
      </c>
      <c r="E58" s="12">
        <v>819</v>
      </c>
      <c r="F58" s="12">
        <v>586</v>
      </c>
      <c r="G58" s="12">
        <v>233</v>
      </c>
      <c r="H58" s="19">
        <f t="shared" si="35"/>
        <v>43.059936908517351</v>
      </c>
      <c r="I58" s="19">
        <f t="shared" si="35"/>
        <v>62.673796791443849</v>
      </c>
      <c r="J58" s="19">
        <f t="shared" si="35"/>
        <v>24.095139607032056</v>
      </c>
      <c r="K58" s="20"/>
      <c r="L58" s="20"/>
      <c r="M58" s="20"/>
      <c r="N58" s="12" t="s">
        <v>18</v>
      </c>
      <c r="O58" s="12">
        <v>1057</v>
      </c>
      <c r="P58" s="12">
        <v>342</v>
      </c>
      <c r="Q58" s="12">
        <v>715</v>
      </c>
      <c r="R58" s="12">
        <v>18</v>
      </c>
      <c r="S58" s="12">
        <v>6</v>
      </c>
      <c r="T58" s="12">
        <v>12</v>
      </c>
      <c r="U58" s="12">
        <v>8</v>
      </c>
      <c r="V58" s="12">
        <v>1</v>
      </c>
      <c r="W58" s="12">
        <v>7</v>
      </c>
    </row>
    <row r="59" spans="1:23" x14ac:dyDescent="0.2">
      <c r="A59" s="12" t="s">
        <v>19</v>
      </c>
      <c r="B59" s="12">
        <v>1981</v>
      </c>
      <c r="C59" s="12">
        <v>938</v>
      </c>
      <c r="D59" s="12">
        <v>1043</v>
      </c>
      <c r="E59" s="12">
        <v>203</v>
      </c>
      <c r="F59" s="12">
        <v>156</v>
      </c>
      <c r="G59" s="12">
        <v>47</v>
      </c>
      <c r="H59" s="19">
        <f t="shared" si="35"/>
        <v>10.247349823321555</v>
      </c>
      <c r="I59" s="19">
        <f t="shared" si="35"/>
        <v>16.631130063965884</v>
      </c>
      <c r="J59" s="19">
        <f t="shared" si="35"/>
        <v>4.5062320230105462</v>
      </c>
      <c r="K59" s="20">
        <f>(H63+H64)/2</f>
        <v>1.3170323660740093</v>
      </c>
      <c r="L59" s="20">
        <f t="shared" ref="L59:M59" si="37">(I63+I64)/2</f>
        <v>2.0195491542564472</v>
      </c>
      <c r="M59" s="20">
        <f t="shared" si="37"/>
        <v>0.50710851566572379</v>
      </c>
      <c r="N59" s="12" t="s">
        <v>19</v>
      </c>
      <c r="O59" s="12">
        <v>1730</v>
      </c>
      <c r="P59" s="12">
        <v>763</v>
      </c>
      <c r="Q59" s="12">
        <v>967</v>
      </c>
      <c r="R59" s="12">
        <v>34</v>
      </c>
      <c r="S59" s="12">
        <v>13</v>
      </c>
      <c r="T59" s="12">
        <v>21</v>
      </c>
      <c r="U59" s="12">
        <v>14</v>
      </c>
      <c r="V59" s="12">
        <v>6</v>
      </c>
      <c r="W59" s="12">
        <v>8</v>
      </c>
    </row>
    <row r="60" spans="1:23" x14ac:dyDescent="0.2">
      <c r="A60" s="12" t="s">
        <v>20</v>
      </c>
      <c r="B60" s="12">
        <v>1665</v>
      </c>
      <c r="C60" s="12">
        <v>797</v>
      </c>
      <c r="D60" s="12">
        <v>868</v>
      </c>
      <c r="E60" s="12">
        <v>59</v>
      </c>
      <c r="F60" s="12">
        <v>50</v>
      </c>
      <c r="G60" s="12">
        <v>9</v>
      </c>
      <c r="H60" s="19">
        <f t="shared" si="35"/>
        <v>3.5435435435435432</v>
      </c>
      <c r="I60" s="19">
        <f t="shared" si="35"/>
        <v>6.2735257214554583</v>
      </c>
      <c r="J60" s="19">
        <f t="shared" si="35"/>
        <v>1.0368663594470047</v>
      </c>
      <c r="K60" s="20"/>
      <c r="L60" s="20"/>
      <c r="M60" s="20"/>
      <c r="N60" s="12" t="s">
        <v>20</v>
      </c>
      <c r="O60" s="12">
        <v>1557</v>
      </c>
      <c r="P60" s="12">
        <v>733</v>
      </c>
      <c r="Q60" s="12">
        <v>824</v>
      </c>
      <c r="R60" s="12">
        <v>20</v>
      </c>
      <c r="S60" s="12">
        <v>5</v>
      </c>
      <c r="T60" s="12">
        <v>15</v>
      </c>
      <c r="U60" s="12">
        <v>29</v>
      </c>
      <c r="V60" s="12">
        <v>9</v>
      </c>
      <c r="W60" s="12">
        <v>20</v>
      </c>
    </row>
    <row r="61" spans="1:23" x14ac:dyDescent="0.2">
      <c r="A61" s="12" t="s">
        <v>21</v>
      </c>
      <c r="B61" s="12">
        <v>1716</v>
      </c>
      <c r="C61" s="12">
        <v>818</v>
      </c>
      <c r="D61" s="12">
        <v>898</v>
      </c>
      <c r="E61" s="12">
        <v>37</v>
      </c>
      <c r="F61" s="12">
        <v>30</v>
      </c>
      <c r="G61" s="12">
        <v>7</v>
      </c>
      <c r="H61" s="19">
        <f t="shared" si="35"/>
        <v>2.1561771561771561</v>
      </c>
      <c r="I61" s="19">
        <f t="shared" si="35"/>
        <v>3.6674816625916873</v>
      </c>
      <c r="J61" s="19">
        <f t="shared" si="35"/>
        <v>0.77951002227171495</v>
      </c>
      <c r="K61" s="20">
        <f>K59*50</f>
        <v>65.851618303700462</v>
      </c>
      <c r="L61" s="20">
        <f t="shared" ref="L61:M61" si="38">L59*50</f>
        <v>100.97745771282236</v>
      </c>
      <c r="M61" s="20">
        <f t="shared" si="38"/>
        <v>25.35542578328619</v>
      </c>
      <c r="N61" s="12" t="s">
        <v>21</v>
      </c>
      <c r="O61" s="12">
        <v>1601</v>
      </c>
      <c r="P61" s="12">
        <v>768</v>
      </c>
      <c r="Q61" s="12">
        <v>833</v>
      </c>
      <c r="R61" s="12">
        <v>35</v>
      </c>
      <c r="S61" s="12">
        <v>8</v>
      </c>
      <c r="T61" s="12">
        <v>27</v>
      </c>
      <c r="U61" s="12">
        <v>43</v>
      </c>
      <c r="V61" s="12">
        <v>12</v>
      </c>
      <c r="W61" s="12">
        <v>31</v>
      </c>
    </row>
    <row r="62" spans="1:23" x14ac:dyDescent="0.2">
      <c r="A62" s="12" t="s">
        <v>22</v>
      </c>
      <c r="B62" s="12">
        <v>1433</v>
      </c>
      <c r="C62" s="12">
        <v>713</v>
      </c>
      <c r="D62" s="12">
        <v>720</v>
      </c>
      <c r="E62" s="12">
        <v>23</v>
      </c>
      <c r="F62" s="12">
        <v>19</v>
      </c>
      <c r="G62" s="12">
        <v>4</v>
      </c>
      <c r="H62" s="19">
        <f t="shared" si="35"/>
        <v>1.6050244242847174</v>
      </c>
      <c r="I62" s="19">
        <f t="shared" si="35"/>
        <v>2.6647966339410938</v>
      </c>
      <c r="J62" s="19">
        <f t="shared" si="35"/>
        <v>0.55555555555555558</v>
      </c>
      <c r="K62" s="20"/>
      <c r="L62" s="20"/>
      <c r="M62" s="20"/>
      <c r="N62" s="12" t="s">
        <v>22</v>
      </c>
      <c r="O62" s="12">
        <v>1339</v>
      </c>
      <c r="P62" s="12">
        <v>670</v>
      </c>
      <c r="Q62" s="12">
        <v>669</v>
      </c>
      <c r="R62" s="12">
        <v>16</v>
      </c>
      <c r="S62" s="12">
        <v>6</v>
      </c>
      <c r="T62" s="12">
        <v>10</v>
      </c>
      <c r="U62" s="12">
        <v>55</v>
      </c>
      <c r="V62" s="12">
        <v>18</v>
      </c>
      <c r="W62" s="12">
        <v>37</v>
      </c>
    </row>
    <row r="63" spans="1:23" x14ac:dyDescent="0.2">
      <c r="A63" s="12" t="s">
        <v>23</v>
      </c>
      <c r="B63" s="12">
        <v>1539</v>
      </c>
      <c r="C63" s="12">
        <v>808</v>
      </c>
      <c r="D63" s="12">
        <v>731</v>
      </c>
      <c r="E63" s="12">
        <v>20</v>
      </c>
      <c r="F63" s="12">
        <v>14</v>
      </c>
      <c r="G63" s="12">
        <v>6</v>
      </c>
      <c r="H63" s="19">
        <f t="shared" si="35"/>
        <v>1.2995451591942819</v>
      </c>
      <c r="I63" s="19">
        <f t="shared" si="35"/>
        <v>1.7326732673267329</v>
      </c>
      <c r="J63" s="19">
        <f t="shared" si="35"/>
        <v>0.82079343365253077</v>
      </c>
      <c r="K63" s="20">
        <f>K57-K61</f>
        <v>2196.4335394987652</v>
      </c>
      <c r="L63" s="20">
        <f t="shared" ref="L63:M63" si="39">L57-L61</f>
        <v>2351.0535712309425</v>
      </c>
      <c r="M63" s="20">
        <f t="shared" si="39"/>
        <v>2046.5109868233708</v>
      </c>
      <c r="N63" s="12" t="s">
        <v>23</v>
      </c>
      <c r="O63" s="12">
        <v>1392</v>
      </c>
      <c r="P63" s="12">
        <v>748</v>
      </c>
      <c r="Q63" s="12">
        <v>644</v>
      </c>
      <c r="R63" s="12">
        <v>22</v>
      </c>
      <c r="S63" s="12">
        <v>10</v>
      </c>
      <c r="T63" s="12">
        <v>12</v>
      </c>
      <c r="U63" s="12">
        <v>105</v>
      </c>
      <c r="V63" s="12">
        <v>36</v>
      </c>
      <c r="W63" s="12">
        <v>69</v>
      </c>
    </row>
    <row r="64" spans="1:23" x14ac:dyDescent="0.2">
      <c r="A64" s="12" t="s">
        <v>24</v>
      </c>
      <c r="B64" s="12">
        <v>1124</v>
      </c>
      <c r="C64" s="12">
        <v>607</v>
      </c>
      <c r="D64" s="12">
        <v>517</v>
      </c>
      <c r="E64" s="12">
        <v>15</v>
      </c>
      <c r="F64" s="12">
        <v>14</v>
      </c>
      <c r="G64" s="12">
        <v>1</v>
      </c>
      <c r="H64" s="19">
        <f t="shared" si="35"/>
        <v>1.3345195729537367</v>
      </c>
      <c r="I64" s="19">
        <f t="shared" si="35"/>
        <v>2.3064250411861615</v>
      </c>
      <c r="J64" s="19">
        <f t="shared" si="35"/>
        <v>0.19342359767891684</v>
      </c>
      <c r="K64" s="20">
        <f>100-K59</f>
        <v>98.682967633925998</v>
      </c>
      <c r="L64" s="20">
        <f t="shared" ref="L64:M64" si="40">100-L59</f>
        <v>97.980450845743547</v>
      </c>
      <c r="M64" s="20">
        <f t="shared" si="40"/>
        <v>99.49289148433428</v>
      </c>
      <c r="N64" s="12" t="s">
        <v>24</v>
      </c>
      <c r="O64" s="12">
        <v>945</v>
      </c>
      <c r="P64" s="12">
        <v>537</v>
      </c>
      <c r="Q64" s="12">
        <v>408</v>
      </c>
      <c r="R64" s="12">
        <v>26</v>
      </c>
      <c r="S64" s="12">
        <v>8</v>
      </c>
      <c r="T64" s="12">
        <v>18</v>
      </c>
      <c r="U64" s="12">
        <v>138</v>
      </c>
      <c r="V64" s="12">
        <v>48</v>
      </c>
      <c r="W64" s="12">
        <v>90</v>
      </c>
    </row>
    <row r="65" spans="1:14" x14ac:dyDescent="0.2">
      <c r="A65" s="12" t="s">
        <v>31</v>
      </c>
      <c r="H65" s="19">
        <f>SUM(H57:H63)*5</f>
        <v>762.28515780246562</v>
      </c>
      <c r="I65" s="19">
        <f>SUM(I57:I63)*5</f>
        <v>952.03102894376468</v>
      </c>
      <c r="J65" s="19">
        <f>SUM(J57:J63)*5</f>
        <v>571.86641260665692</v>
      </c>
      <c r="K65" s="21">
        <f>K63/K64</f>
        <v>22.257473525184686</v>
      </c>
      <c r="L65" s="21">
        <f t="shared" ref="L65:M65" si="41">L63/L64</f>
        <v>23.995129139917371</v>
      </c>
      <c r="M65" s="21">
        <f t="shared" si="41"/>
        <v>20.569419144337619</v>
      </c>
      <c r="N65" s="12" t="s">
        <v>31</v>
      </c>
    </row>
  </sheetData>
  <mergeCells count="6">
    <mergeCell ref="U3:W3"/>
    <mergeCell ref="B3:D3"/>
    <mergeCell ref="E3:G3"/>
    <mergeCell ref="K3:M3"/>
    <mergeCell ref="O3:Q3"/>
    <mergeCell ref="R3:T3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ABEC7C-6032-4D0C-B5BD-65338B460960}">
  <dimension ref="A1:G60"/>
  <sheetViews>
    <sheetView view="pageBreakPreview" zoomScale="125" zoomScaleNormal="100" zoomScaleSheetLayoutView="125" workbookViewId="0">
      <selection activeCell="D21" sqref="D21"/>
    </sheetView>
  </sheetViews>
  <sheetFormatPr defaultRowHeight="10.199999999999999" x14ac:dyDescent="0.2"/>
  <cols>
    <col min="1" max="1" width="18.44140625" style="12" customWidth="1"/>
    <col min="2" max="7" width="11.33203125" style="12" customWidth="1"/>
    <col min="8" max="16384" width="8.88671875" style="12"/>
  </cols>
  <sheetData>
    <row r="1" spans="1:7" x14ac:dyDescent="0.2">
      <c r="A1" s="12" t="s">
        <v>142</v>
      </c>
    </row>
    <row r="2" spans="1:7" s="5" customFormat="1" x14ac:dyDescent="0.2">
      <c r="A2" s="13"/>
      <c r="B2" s="7" t="s">
        <v>0</v>
      </c>
      <c r="C2" s="7" t="s">
        <v>1</v>
      </c>
      <c r="D2" s="7" t="s">
        <v>2</v>
      </c>
      <c r="E2" s="7" t="s">
        <v>3</v>
      </c>
      <c r="F2" s="7" t="s">
        <v>4</v>
      </c>
      <c r="G2" s="11" t="s">
        <v>5</v>
      </c>
    </row>
    <row r="3" spans="1:7" x14ac:dyDescent="0.2">
      <c r="A3" s="12" t="s">
        <v>6</v>
      </c>
    </row>
    <row r="4" spans="1:7" x14ac:dyDescent="0.2">
      <c r="A4" s="12" t="s">
        <v>0</v>
      </c>
      <c r="B4" s="12">
        <v>317436</v>
      </c>
      <c r="C4" s="12">
        <v>40119</v>
      </c>
      <c r="D4" s="12">
        <v>54352</v>
      </c>
      <c r="E4" s="12">
        <v>168360</v>
      </c>
      <c r="F4" s="12">
        <v>24482</v>
      </c>
      <c r="G4" s="12">
        <v>30123</v>
      </c>
    </row>
    <row r="5" spans="1:7" x14ac:dyDescent="0.2">
      <c r="A5" s="12" t="s">
        <v>16</v>
      </c>
      <c r="B5" s="12">
        <v>46049</v>
      </c>
      <c r="C5" s="12">
        <v>5480</v>
      </c>
      <c r="D5" s="12">
        <v>7605</v>
      </c>
      <c r="E5" s="12">
        <v>24735</v>
      </c>
      <c r="F5" s="12">
        <v>3533</v>
      </c>
      <c r="G5" s="12">
        <v>4696</v>
      </c>
    </row>
    <row r="6" spans="1:7" x14ac:dyDescent="0.2">
      <c r="A6" s="14" t="s">
        <v>153</v>
      </c>
      <c r="B6" s="12">
        <v>52127</v>
      </c>
      <c r="C6" s="12">
        <v>6359</v>
      </c>
      <c r="D6" s="12">
        <v>8115</v>
      </c>
      <c r="E6" s="12">
        <v>28692</v>
      </c>
      <c r="F6" s="12">
        <v>3973</v>
      </c>
      <c r="G6" s="12">
        <v>4988</v>
      </c>
    </row>
    <row r="7" spans="1:7" x14ac:dyDescent="0.2">
      <c r="A7" s="14" t="s">
        <v>154</v>
      </c>
      <c r="B7" s="12">
        <v>42014</v>
      </c>
      <c r="C7" s="12">
        <v>5240</v>
      </c>
      <c r="D7" s="12">
        <v>7265</v>
      </c>
      <c r="E7" s="12">
        <v>22441</v>
      </c>
      <c r="F7" s="12">
        <v>3190</v>
      </c>
      <c r="G7" s="12">
        <v>3878</v>
      </c>
    </row>
    <row r="8" spans="1:7" x14ac:dyDescent="0.2">
      <c r="A8" s="12" t="s">
        <v>17</v>
      </c>
      <c r="B8" s="12">
        <v>34033</v>
      </c>
      <c r="C8" s="12">
        <v>4158</v>
      </c>
      <c r="D8" s="12">
        <v>6255</v>
      </c>
      <c r="E8" s="12">
        <v>18108</v>
      </c>
      <c r="F8" s="12">
        <v>2487</v>
      </c>
      <c r="G8" s="12">
        <v>3025</v>
      </c>
    </row>
    <row r="9" spans="1:7" x14ac:dyDescent="0.2">
      <c r="A9" s="12" t="s">
        <v>18</v>
      </c>
      <c r="B9" s="12">
        <v>23127</v>
      </c>
      <c r="C9" s="12">
        <v>2816</v>
      </c>
      <c r="D9" s="12">
        <v>4493</v>
      </c>
      <c r="E9" s="12">
        <v>12277</v>
      </c>
      <c r="F9" s="12">
        <v>1639</v>
      </c>
      <c r="G9" s="12">
        <v>1902</v>
      </c>
    </row>
    <row r="10" spans="1:7" x14ac:dyDescent="0.2">
      <c r="A10" s="12" t="s">
        <v>19</v>
      </c>
      <c r="B10" s="12">
        <v>23409</v>
      </c>
      <c r="C10" s="12">
        <v>2863</v>
      </c>
      <c r="D10" s="12">
        <v>4160</v>
      </c>
      <c r="E10" s="12">
        <v>12543</v>
      </c>
      <c r="F10" s="12">
        <v>1862</v>
      </c>
      <c r="G10" s="12">
        <v>1981</v>
      </c>
    </row>
    <row r="11" spans="1:7" x14ac:dyDescent="0.2">
      <c r="A11" s="12" t="s">
        <v>20</v>
      </c>
      <c r="B11" s="12">
        <v>20236</v>
      </c>
      <c r="C11" s="12">
        <v>2508</v>
      </c>
      <c r="D11" s="12">
        <v>3704</v>
      </c>
      <c r="E11" s="12">
        <v>10800</v>
      </c>
      <c r="F11" s="12">
        <v>1557</v>
      </c>
      <c r="G11" s="12">
        <v>1667</v>
      </c>
    </row>
    <row r="12" spans="1:7" x14ac:dyDescent="0.2">
      <c r="A12" s="12" t="s">
        <v>21</v>
      </c>
      <c r="B12" s="12">
        <v>19215</v>
      </c>
      <c r="C12" s="12">
        <v>2386</v>
      </c>
      <c r="D12" s="12">
        <v>3387</v>
      </c>
      <c r="E12" s="12">
        <v>10142</v>
      </c>
      <c r="F12" s="12">
        <v>1584</v>
      </c>
      <c r="G12" s="12">
        <v>1716</v>
      </c>
    </row>
    <row r="13" spans="1:7" x14ac:dyDescent="0.2">
      <c r="A13" s="12" t="s">
        <v>22</v>
      </c>
      <c r="B13" s="12">
        <v>14758</v>
      </c>
      <c r="C13" s="12">
        <v>2093</v>
      </c>
      <c r="D13" s="12">
        <v>2645</v>
      </c>
      <c r="E13" s="12">
        <v>7554</v>
      </c>
      <c r="F13" s="12">
        <v>1033</v>
      </c>
      <c r="G13" s="12">
        <v>1433</v>
      </c>
    </row>
    <row r="14" spans="1:7" x14ac:dyDescent="0.2">
      <c r="A14" s="12" t="s">
        <v>23</v>
      </c>
      <c r="B14" s="12">
        <v>13813</v>
      </c>
      <c r="C14" s="12">
        <v>1901</v>
      </c>
      <c r="D14" s="12">
        <v>2153</v>
      </c>
      <c r="E14" s="12">
        <v>6927</v>
      </c>
      <c r="F14" s="12">
        <v>1293</v>
      </c>
      <c r="G14" s="12">
        <v>1539</v>
      </c>
    </row>
    <row r="15" spans="1:7" x14ac:dyDescent="0.2">
      <c r="A15" s="12" t="s">
        <v>24</v>
      </c>
      <c r="B15" s="12">
        <v>9895</v>
      </c>
      <c r="C15" s="12">
        <v>1446</v>
      </c>
      <c r="D15" s="12">
        <v>1743</v>
      </c>
      <c r="E15" s="12">
        <v>4796</v>
      </c>
      <c r="F15" s="12">
        <v>785</v>
      </c>
      <c r="G15" s="12">
        <v>1125</v>
      </c>
    </row>
    <row r="16" spans="1:7" x14ac:dyDescent="0.2">
      <c r="A16" s="12" t="s">
        <v>25</v>
      </c>
      <c r="B16" s="12">
        <v>6881</v>
      </c>
      <c r="C16" s="12">
        <v>1016</v>
      </c>
      <c r="D16" s="12">
        <v>1101</v>
      </c>
      <c r="E16" s="12">
        <v>3431</v>
      </c>
      <c r="F16" s="12">
        <v>534</v>
      </c>
      <c r="G16" s="12">
        <v>799</v>
      </c>
    </row>
    <row r="17" spans="1:7" x14ac:dyDescent="0.2">
      <c r="A17" s="12" t="s">
        <v>26</v>
      </c>
      <c r="B17" s="12">
        <v>5645</v>
      </c>
      <c r="C17" s="12">
        <v>835</v>
      </c>
      <c r="D17" s="12">
        <v>965</v>
      </c>
      <c r="E17" s="12">
        <v>2775</v>
      </c>
      <c r="F17" s="12">
        <v>440</v>
      </c>
      <c r="G17" s="12">
        <v>630</v>
      </c>
    </row>
    <row r="18" spans="1:7" x14ac:dyDescent="0.2">
      <c r="A18" s="12" t="s">
        <v>27</v>
      </c>
      <c r="B18" s="12">
        <v>3184</v>
      </c>
      <c r="C18" s="12">
        <v>497</v>
      </c>
      <c r="D18" s="12">
        <v>382</v>
      </c>
      <c r="E18" s="12">
        <v>1629</v>
      </c>
      <c r="F18" s="12">
        <v>270</v>
      </c>
      <c r="G18" s="12">
        <v>406</v>
      </c>
    </row>
    <row r="19" spans="1:7" x14ac:dyDescent="0.2">
      <c r="A19" s="12" t="s">
        <v>28</v>
      </c>
      <c r="B19" s="12">
        <v>1612</v>
      </c>
      <c r="C19" s="12">
        <v>285</v>
      </c>
      <c r="D19" s="12">
        <v>227</v>
      </c>
      <c r="E19" s="12">
        <v>800</v>
      </c>
      <c r="F19" s="12">
        <v>151</v>
      </c>
      <c r="G19" s="12">
        <v>149</v>
      </c>
    </row>
    <row r="20" spans="1:7" x14ac:dyDescent="0.2">
      <c r="A20" s="12" t="s">
        <v>29</v>
      </c>
      <c r="B20" s="12">
        <v>1438</v>
      </c>
      <c r="C20" s="12">
        <v>236</v>
      </c>
      <c r="D20" s="12">
        <v>152</v>
      </c>
      <c r="E20" s="12">
        <v>710</v>
      </c>
      <c r="F20" s="12">
        <v>151</v>
      </c>
      <c r="G20" s="12">
        <v>189</v>
      </c>
    </row>
    <row r="21" spans="1:7" x14ac:dyDescent="0.2">
      <c r="A21" s="12" t="s">
        <v>30</v>
      </c>
      <c r="B21" s="15">
        <v>17.7</v>
      </c>
      <c r="C21" s="15">
        <v>18.600000000000001</v>
      </c>
      <c r="D21" s="15">
        <v>18.399999999999999</v>
      </c>
      <c r="E21" s="15">
        <v>17.3</v>
      </c>
      <c r="F21" s="15">
        <v>18.100000000000001</v>
      </c>
      <c r="G21" s="15">
        <v>17.5</v>
      </c>
    </row>
    <row r="22" spans="1:7" x14ac:dyDescent="0.2">
      <c r="A22" s="12" t="s">
        <v>44</v>
      </c>
    </row>
    <row r="23" spans="1:7" x14ac:dyDescent="0.2">
      <c r="A23" s="12" t="s">
        <v>0</v>
      </c>
      <c r="B23" s="12">
        <v>227410</v>
      </c>
      <c r="C23" s="12">
        <v>28199</v>
      </c>
      <c r="D23" s="12">
        <v>38031</v>
      </c>
      <c r="E23" s="12">
        <v>121528</v>
      </c>
      <c r="F23" s="12">
        <v>17638</v>
      </c>
      <c r="G23" s="12">
        <v>22014</v>
      </c>
    </row>
    <row r="24" spans="1:7" x14ac:dyDescent="0.2">
      <c r="A24" s="12" t="s">
        <v>16</v>
      </c>
      <c r="B24" s="12">
        <v>45551</v>
      </c>
      <c r="C24" s="12">
        <v>5417</v>
      </c>
      <c r="D24" s="12">
        <v>7509</v>
      </c>
      <c r="E24" s="12">
        <v>24461</v>
      </c>
      <c r="F24" s="12">
        <v>3499</v>
      </c>
      <c r="G24" s="12">
        <v>4665</v>
      </c>
    </row>
    <row r="25" spans="1:7" x14ac:dyDescent="0.2">
      <c r="A25" s="14" t="s">
        <v>153</v>
      </c>
      <c r="B25" s="12">
        <v>50780</v>
      </c>
      <c r="C25" s="12">
        <v>6181</v>
      </c>
      <c r="D25" s="12">
        <v>7880</v>
      </c>
      <c r="E25" s="12">
        <v>27958</v>
      </c>
      <c r="F25" s="12">
        <v>3885</v>
      </c>
      <c r="G25" s="12">
        <v>4876</v>
      </c>
    </row>
    <row r="26" spans="1:7" x14ac:dyDescent="0.2">
      <c r="A26" s="14" t="s">
        <v>154</v>
      </c>
      <c r="B26" s="12">
        <v>40274</v>
      </c>
      <c r="C26" s="12">
        <v>5024</v>
      </c>
      <c r="D26" s="12">
        <v>6872</v>
      </c>
      <c r="E26" s="12">
        <v>21597</v>
      </c>
      <c r="F26" s="12">
        <v>3051</v>
      </c>
      <c r="G26" s="12">
        <v>3730</v>
      </c>
    </row>
    <row r="27" spans="1:7" x14ac:dyDescent="0.2">
      <c r="A27" s="12" t="s">
        <v>17</v>
      </c>
      <c r="B27" s="12">
        <v>31238</v>
      </c>
      <c r="C27" s="12">
        <v>3860</v>
      </c>
      <c r="D27" s="12">
        <v>5613</v>
      </c>
      <c r="E27" s="12">
        <v>16649</v>
      </c>
      <c r="F27" s="12">
        <v>2306</v>
      </c>
      <c r="G27" s="12">
        <v>2810</v>
      </c>
    </row>
    <row r="28" spans="1:7" x14ac:dyDescent="0.2">
      <c r="A28" s="12" t="s">
        <v>18</v>
      </c>
      <c r="B28" s="12">
        <v>19010</v>
      </c>
      <c r="C28" s="12">
        <v>2382</v>
      </c>
      <c r="D28" s="12">
        <v>3618</v>
      </c>
      <c r="E28" s="12">
        <v>9989</v>
      </c>
      <c r="F28" s="12">
        <v>1393</v>
      </c>
      <c r="G28" s="12">
        <v>1628</v>
      </c>
    </row>
    <row r="29" spans="1:7" x14ac:dyDescent="0.2">
      <c r="A29" s="12" t="s">
        <v>19</v>
      </c>
      <c r="B29" s="12">
        <v>15790</v>
      </c>
      <c r="C29" s="12">
        <v>2029</v>
      </c>
      <c r="D29" s="12">
        <v>2610</v>
      </c>
      <c r="E29" s="12">
        <v>8363</v>
      </c>
      <c r="F29" s="12">
        <v>1317</v>
      </c>
      <c r="G29" s="12">
        <v>1471</v>
      </c>
    </row>
    <row r="30" spans="1:7" x14ac:dyDescent="0.2">
      <c r="A30" s="12" t="s">
        <v>20</v>
      </c>
      <c r="B30" s="12">
        <v>10032</v>
      </c>
      <c r="C30" s="12">
        <v>1328</v>
      </c>
      <c r="D30" s="12">
        <v>1611</v>
      </c>
      <c r="E30" s="12">
        <v>5283</v>
      </c>
      <c r="F30" s="12">
        <v>854</v>
      </c>
      <c r="G30" s="12">
        <v>956</v>
      </c>
    </row>
    <row r="31" spans="1:7" x14ac:dyDescent="0.2">
      <c r="A31" s="12" t="s">
        <v>21</v>
      </c>
      <c r="B31" s="12">
        <v>6687</v>
      </c>
      <c r="C31" s="12">
        <v>897</v>
      </c>
      <c r="D31" s="12">
        <v>1072</v>
      </c>
      <c r="E31" s="12">
        <v>3383</v>
      </c>
      <c r="F31" s="12">
        <v>602</v>
      </c>
      <c r="G31" s="12">
        <v>733</v>
      </c>
    </row>
    <row r="32" spans="1:7" x14ac:dyDescent="0.2">
      <c r="A32" s="12" t="s">
        <v>22</v>
      </c>
      <c r="B32" s="12">
        <v>3307</v>
      </c>
      <c r="C32" s="12">
        <v>429</v>
      </c>
      <c r="D32" s="12">
        <v>512</v>
      </c>
      <c r="E32" s="12">
        <v>1631</v>
      </c>
      <c r="F32" s="12">
        <v>274</v>
      </c>
      <c r="G32" s="12">
        <v>461</v>
      </c>
    </row>
    <row r="33" spans="1:7" x14ac:dyDescent="0.2">
      <c r="A33" s="12" t="s">
        <v>23</v>
      </c>
      <c r="B33" s="12">
        <v>2314</v>
      </c>
      <c r="C33" s="12">
        <v>348</v>
      </c>
      <c r="D33" s="12">
        <v>332</v>
      </c>
      <c r="E33" s="12">
        <v>1056</v>
      </c>
      <c r="F33" s="12">
        <v>248</v>
      </c>
      <c r="G33" s="12">
        <v>330</v>
      </c>
    </row>
    <row r="34" spans="1:7" x14ac:dyDescent="0.2">
      <c r="A34" s="12" t="s">
        <v>24</v>
      </c>
      <c r="B34" s="12">
        <v>1111</v>
      </c>
      <c r="C34" s="12">
        <v>146</v>
      </c>
      <c r="D34" s="12">
        <v>167</v>
      </c>
      <c r="E34" s="12">
        <v>527</v>
      </c>
      <c r="F34" s="12">
        <v>118</v>
      </c>
      <c r="G34" s="12">
        <v>153</v>
      </c>
    </row>
    <row r="35" spans="1:7" x14ac:dyDescent="0.2">
      <c r="A35" s="12" t="s">
        <v>25</v>
      </c>
      <c r="B35" s="12">
        <v>575</v>
      </c>
      <c r="C35" s="12">
        <v>71</v>
      </c>
      <c r="D35" s="12">
        <v>94</v>
      </c>
      <c r="E35" s="12">
        <v>267</v>
      </c>
      <c r="F35" s="12">
        <v>49</v>
      </c>
      <c r="G35" s="12">
        <v>94</v>
      </c>
    </row>
    <row r="36" spans="1:7" x14ac:dyDescent="0.2">
      <c r="A36" s="12" t="s">
        <v>26</v>
      </c>
      <c r="B36" s="12">
        <v>379</v>
      </c>
      <c r="C36" s="12">
        <v>49</v>
      </c>
      <c r="D36" s="12">
        <v>78</v>
      </c>
      <c r="E36" s="12">
        <v>162</v>
      </c>
      <c r="F36" s="12">
        <v>31</v>
      </c>
      <c r="G36" s="12">
        <v>59</v>
      </c>
    </row>
    <row r="37" spans="1:7" x14ac:dyDescent="0.2">
      <c r="A37" s="12" t="s">
        <v>27</v>
      </c>
      <c r="B37" s="12">
        <v>188</v>
      </c>
      <c r="C37" s="12">
        <v>18</v>
      </c>
      <c r="D37" s="12">
        <v>28</v>
      </c>
      <c r="E37" s="12">
        <v>110</v>
      </c>
      <c r="F37" s="12">
        <v>6</v>
      </c>
      <c r="G37" s="12">
        <v>26</v>
      </c>
    </row>
    <row r="38" spans="1:7" x14ac:dyDescent="0.2">
      <c r="A38" s="12" t="s">
        <v>28</v>
      </c>
      <c r="B38" s="12">
        <v>74</v>
      </c>
      <c r="C38" s="12">
        <v>9</v>
      </c>
      <c r="D38" s="12">
        <v>17</v>
      </c>
      <c r="E38" s="12">
        <v>40</v>
      </c>
      <c r="F38" s="12">
        <v>2</v>
      </c>
      <c r="G38" s="12">
        <v>6</v>
      </c>
    </row>
    <row r="39" spans="1:7" x14ac:dyDescent="0.2">
      <c r="A39" s="12" t="s">
        <v>29</v>
      </c>
      <c r="B39" s="12">
        <v>100</v>
      </c>
      <c r="C39" s="12">
        <v>11</v>
      </c>
      <c r="D39" s="12">
        <v>18</v>
      </c>
      <c r="E39" s="12">
        <v>52</v>
      </c>
      <c r="F39" s="12">
        <v>3</v>
      </c>
      <c r="G39" s="12">
        <v>16</v>
      </c>
    </row>
    <row r="40" spans="1:7" x14ac:dyDescent="0.2">
      <c r="A40" s="12" t="s">
        <v>30</v>
      </c>
      <c r="B40" s="15">
        <v>12.2</v>
      </c>
      <c r="C40" s="15">
        <v>12.5</v>
      </c>
      <c r="D40" s="15">
        <v>12.6</v>
      </c>
      <c r="E40" s="15">
        <v>11.9</v>
      </c>
      <c r="F40" s="15">
        <v>12.4</v>
      </c>
      <c r="G40" s="15">
        <v>12</v>
      </c>
    </row>
    <row r="41" spans="1:7" x14ac:dyDescent="0.2">
      <c r="A41" s="12" t="s">
        <v>45</v>
      </c>
    </row>
    <row r="42" spans="1:7" x14ac:dyDescent="0.2">
      <c r="A42" s="12" t="s">
        <v>0</v>
      </c>
      <c r="B42" s="12">
        <v>89640</v>
      </c>
      <c r="C42" s="12">
        <v>11846</v>
      </c>
      <c r="D42" s="12">
        <v>16236</v>
      </c>
      <c r="E42" s="12">
        <v>46680</v>
      </c>
      <c r="F42" s="12">
        <v>6805</v>
      </c>
      <c r="G42" s="12">
        <v>8073</v>
      </c>
    </row>
    <row r="43" spans="1:7" x14ac:dyDescent="0.2">
      <c r="A43" s="12" t="s">
        <v>16</v>
      </c>
      <c r="B43" s="12">
        <v>484</v>
      </c>
      <c r="C43" s="12">
        <v>61</v>
      </c>
      <c r="D43" s="12">
        <v>93</v>
      </c>
      <c r="E43" s="12">
        <v>267</v>
      </c>
      <c r="F43" s="12">
        <v>34</v>
      </c>
      <c r="G43" s="12">
        <v>29</v>
      </c>
    </row>
    <row r="44" spans="1:7" x14ac:dyDescent="0.2">
      <c r="A44" s="14" t="s">
        <v>153</v>
      </c>
      <c r="B44" s="12">
        <v>1331</v>
      </c>
      <c r="C44" s="12">
        <v>174</v>
      </c>
      <c r="D44" s="12">
        <v>233</v>
      </c>
      <c r="E44" s="12">
        <v>730</v>
      </c>
      <c r="F44" s="12">
        <v>84</v>
      </c>
      <c r="G44" s="12">
        <v>110</v>
      </c>
    </row>
    <row r="45" spans="1:7" x14ac:dyDescent="0.2">
      <c r="A45" s="14" t="s">
        <v>154</v>
      </c>
      <c r="B45" s="12">
        <v>1719</v>
      </c>
      <c r="C45" s="12">
        <v>212</v>
      </c>
      <c r="D45" s="12">
        <v>392</v>
      </c>
      <c r="E45" s="12">
        <v>836</v>
      </c>
      <c r="F45" s="12">
        <v>135</v>
      </c>
      <c r="G45" s="12">
        <v>144</v>
      </c>
    </row>
    <row r="46" spans="1:7" x14ac:dyDescent="0.2">
      <c r="A46" s="12" t="s">
        <v>17</v>
      </c>
      <c r="B46" s="12">
        <v>2772</v>
      </c>
      <c r="C46" s="12">
        <v>296</v>
      </c>
      <c r="D46" s="12">
        <v>640</v>
      </c>
      <c r="E46" s="12">
        <v>1449</v>
      </c>
      <c r="F46" s="12">
        <v>176</v>
      </c>
      <c r="G46" s="12">
        <v>211</v>
      </c>
    </row>
    <row r="47" spans="1:7" x14ac:dyDescent="0.2">
      <c r="A47" s="12" t="s">
        <v>18</v>
      </c>
      <c r="B47" s="12">
        <v>4090</v>
      </c>
      <c r="C47" s="12">
        <v>428</v>
      </c>
      <c r="D47" s="12">
        <v>871</v>
      </c>
      <c r="E47" s="12">
        <v>2275</v>
      </c>
      <c r="F47" s="12">
        <v>244</v>
      </c>
      <c r="G47" s="12">
        <v>272</v>
      </c>
    </row>
    <row r="48" spans="1:7" x14ac:dyDescent="0.2">
      <c r="A48" s="12" t="s">
        <v>19</v>
      </c>
      <c r="B48" s="12">
        <v>7571</v>
      </c>
      <c r="C48" s="12">
        <v>828</v>
      </c>
      <c r="D48" s="12">
        <v>1534</v>
      </c>
      <c r="E48" s="12">
        <v>4160</v>
      </c>
      <c r="F48" s="12">
        <v>541</v>
      </c>
      <c r="G48" s="12">
        <v>508</v>
      </c>
    </row>
    <row r="49" spans="1:7" x14ac:dyDescent="0.2">
      <c r="A49" s="12" t="s">
        <v>20</v>
      </c>
      <c r="B49" s="12">
        <v>10159</v>
      </c>
      <c r="C49" s="12">
        <v>1174</v>
      </c>
      <c r="D49" s="12">
        <v>2082</v>
      </c>
      <c r="E49" s="12">
        <v>5500</v>
      </c>
      <c r="F49" s="12">
        <v>697</v>
      </c>
      <c r="G49" s="12">
        <v>706</v>
      </c>
    </row>
    <row r="50" spans="1:7" x14ac:dyDescent="0.2">
      <c r="A50" s="12" t="s">
        <v>21</v>
      </c>
      <c r="B50" s="12">
        <v>12486</v>
      </c>
      <c r="C50" s="12">
        <v>1480</v>
      </c>
      <c r="D50" s="12">
        <v>2304</v>
      </c>
      <c r="E50" s="12">
        <v>6743</v>
      </c>
      <c r="F50" s="12">
        <v>978</v>
      </c>
      <c r="G50" s="12">
        <v>981</v>
      </c>
    </row>
    <row r="51" spans="1:7" x14ac:dyDescent="0.2">
      <c r="A51" s="12" t="s">
        <v>22</v>
      </c>
      <c r="B51" s="12">
        <v>11413</v>
      </c>
      <c r="C51" s="12">
        <v>1654</v>
      </c>
      <c r="D51" s="12">
        <v>2121</v>
      </c>
      <c r="E51" s="12">
        <v>5913</v>
      </c>
      <c r="F51" s="12">
        <v>756</v>
      </c>
      <c r="G51" s="12">
        <v>969</v>
      </c>
    </row>
    <row r="52" spans="1:7" x14ac:dyDescent="0.2">
      <c r="A52" s="12" t="s">
        <v>23</v>
      </c>
      <c r="B52" s="12">
        <v>11461</v>
      </c>
      <c r="C52" s="12">
        <v>1543</v>
      </c>
      <c r="D52" s="12">
        <v>1813</v>
      </c>
      <c r="E52" s="12">
        <v>5858</v>
      </c>
      <c r="F52" s="12">
        <v>1042</v>
      </c>
      <c r="G52" s="12">
        <v>1205</v>
      </c>
    </row>
    <row r="53" spans="1:7" x14ac:dyDescent="0.2">
      <c r="A53" s="12" t="s">
        <v>24</v>
      </c>
      <c r="B53" s="12">
        <v>8756</v>
      </c>
      <c r="C53" s="12">
        <v>1294</v>
      </c>
      <c r="D53" s="12">
        <v>1571</v>
      </c>
      <c r="E53" s="12">
        <v>4257</v>
      </c>
      <c r="F53" s="12">
        <v>665</v>
      </c>
      <c r="G53" s="12">
        <v>969</v>
      </c>
    </row>
    <row r="54" spans="1:7" x14ac:dyDescent="0.2">
      <c r="A54" s="12" t="s">
        <v>25</v>
      </c>
      <c r="B54" s="12">
        <v>6300</v>
      </c>
      <c r="C54" s="12">
        <v>944</v>
      </c>
      <c r="D54" s="12">
        <v>1006</v>
      </c>
      <c r="E54" s="12">
        <v>3161</v>
      </c>
      <c r="F54" s="12">
        <v>485</v>
      </c>
      <c r="G54" s="12">
        <v>704</v>
      </c>
    </row>
    <row r="55" spans="1:7" x14ac:dyDescent="0.2">
      <c r="A55" s="12" t="s">
        <v>26</v>
      </c>
      <c r="B55" s="12">
        <v>5254</v>
      </c>
      <c r="C55" s="12">
        <v>782</v>
      </c>
      <c r="D55" s="12">
        <v>884</v>
      </c>
      <c r="E55" s="12">
        <v>2608</v>
      </c>
      <c r="F55" s="12">
        <v>409</v>
      </c>
      <c r="G55" s="12">
        <v>571</v>
      </c>
    </row>
    <row r="56" spans="1:7" x14ac:dyDescent="0.2">
      <c r="A56" s="12" t="s">
        <v>27</v>
      </c>
      <c r="B56" s="12">
        <v>2986</v>
      </c>
      <c r="C56" s="12">
        <v>478</v>
      </c>
      <c r="D56" s="12">
        <v>350</v>
      </c>
      <c r="E56" s="12">
        <v>1515</v>
      </c>
      <c r="F56" s="12">
        <v>264</v>
      </c>
      <c r="G56" s="12">
        <v>379</v>
      </c>
    </row>
    <row r="57" spans="1:7" x14ac:dyDescent="0.2">
      <c r="A57" s="12" t="s">
        <v>28</v>
      </c>
      <c r="B57" s="12">
        <v>1529</v>
      </c>
      <c r="C57" s="12">
        <v>273</v>
      </c>
      <c r="D57" s="12">
        <v>210</v>
      </c>
      <c r="E57" s="12">
        <v>756</v>
      </c>
      <c r="F57" s="12">
        <v>147</v>
      </c>
      <c r="G57" s="12">
        <v>143</v>
      </c>
    </row>
    <row r="58" spans="1:7" x14ac:dyDescent="0.2">
      <c r="A58" s="12" t="s">
        <v>29</v>
      </c>
      <c r="B58" s="12">
        <v>1329</v>
      </c>
      <c r="C58" s="12">
        <v>225</v>
      </c>
      <c r="D58" s="12">
        <v>132</v>
      </c>
      <c r="E58" s="12">
        <v>652</v>
      </c>
      <c r="F58" s="12">
        <v>148</v>
      </c>
      <c r="G58" s="12">
        <v>172</v>
      </c>
    </row>
    <row r="59" spans="1:7" x14ac:dyDescent="0.2">
      <c r="A59" s="12" t="s">
        <v>30</v>
      </c>
      <c r="B59" s="15">
        <v>41.8</v>
      </c>
      <c r="C59" s="15">
        <v>43.8</v>
      </c>
      <c r="D59" s="15">
        <v>39.9</v>
      </c>
      <c r="E59" s="15">
        <v>41.2</v>
      </c>
      <c r="F59" s="15">
        <v>43.4</v>
      </c>
      <c r="G59" s="15">
        <v>45.4</v>
      </c>
    </row>
    <row r="60" spans="1:7" x14ac:dyDescent="0.2">
      <c r="A60" s="12" t="s">
        <v>31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1577F9-A8D8-4226-BFDD-9741719DE8EE}">
  <dimension ref="A1:G65"/>
  <sheetViews>
    <sheetView view="pageBreakPreview" zoomScale="125" zoomScaleNormal="100" zoomScaleSheetLayoutView="125" workbookViewId="0">
      <selection activeCell="A17" sqref="A17"/>
    </sheetView>
  </sheetViews>
  <sheetFormatPr defaultRowHeight="10.199999999999999" x14ac:dyDescent="0.2"/>
  <cols>
    <col min="1" max="1" width="18.44140625" style="12" customWidth="1"/>
    <col min="2" max="7" width="11.33203125" style="12" customWidth="1"/>
    <col min="8" max="16384" width="8.88671875" style="12"/>
  </cols>
  <sheetData>
    <row r="1" spans="1:7" x14ac:dyDescent="0.2">
      <c r="A1" s="12" t="s">
        <v>143</v>
      </c>
    </row>
    <row r="2" spans="1:7" s="5" customFormat="1" x14ac:dyDescent="0.2">
      <c r="A2" s="13"/>
      <c r="B2" s="7" t="s">
        <v>0</v>
      </c>
      <c r="C2" s="7" t="s">
        <v>1</v>
      </c>
      <c r="D2" s="7" t="s">
        <v>2</v>
      </c>
      <c r="E2" s="7" t="s">
        <v>3</v>
      </c>
      <c r="F2" s="7" t="s">
        <v>4</v>
      </c>
      <c r="G2" s="11" t="s">
        <v>5</v>
      </c>
    </row>
    <row r="3" spans="1:7" x14ac:dyDescent="0.2">
      <c r="A3" s="12" t="s">
        <v>6</v>
      </c>
    </row>
    <row r="4" spans="1:7" x14ac:dyDescent="0.2">
      <c r="A4" s="12" t="s">
        <v>0</v>
      </c>
      <c r="B4" s="12">
        <v>317437</v>
      </c>
      <c r="C4" s="12">
        <v>40119</v>
      </c>
      <c r="D4" s="12">
        <v>54353</v>
      </c>
      <c r="E4" s="12">
        <v>168360</v>
      </c>
      <c r="F4" s="12">
        <v>24482</v>
      </c>
      <c r="G4" s="12">
        <v>30123</v>
      </c>
    </row>
    <row r="5" spans="1:7" x14ac:dyDescent="0.2">
      <c r="A5" s="12" t="s">
        <v>46</v>
      </c>
      <c r="B5" s="12">
        <v>316987</v>
      </c>
      <c r="C5" s="12">
        <v>40108</v>
      </c>
      <c r="D5" s="12">
        <v>54276</v>
      </c>
      <c r="E5" s="12">
        <v>168051</v>
      </c>
      <c r="F5" s="12">
        <v>24459</v>
      </c>
      <c r="G5" s="12">
        <v>30093</v>
      </c>
    </row>
    <row r="6" spans="1:7" x14ac:dyDescent="0.2">
      <c r="A6" s="12" t="s">
        <v>47</v>
      </c>
      <c r="B6" s="12">
        <v>450</v>
      </c>
      <c r="C6" s="12">
        <v>11</v>
      </c>
      <c r="D6" s="12">
        <v>77</v>
      </c>
      <c r="E6" s="12">
        <v>309</v>
      </c>
      <c r="F6" s="12">
        <v>23</v>
      </c>
      <c r="G6" s="12">
        <v>30</v>
      </c>
    </row>
    <row r="7" spans="1:7" x14ac:dyDescent="0.2">
      <c r="A7" s="12" t="s">
        <v>13</v>
      </c>
    </row>
    <row r="8" spans="1:7" x14ac:dyDescent="0.2">
      <c r="A8" s="12" t="s">
        <v>0</v>
      </c>
      <c r="B8" s="12">
        <v>162896</v>
      </c>
      <c r="C8" s="12">
        <v>20016</v>
      </c>
      <c r="D8" s="12">
        <v>28871</v>
      </c>
      <c r="E8" s="12">
        <v>84998</v>
      </c>
      <c r="F8" s="12">
        <v>12391</v>
      </c>
      <c r="G8" s="12">
        <v>16620</v>
      </c>
    </row>
    <row r="9" spans="1:7" x14ac:dyDescent="0.2">
      <c r="A9" s="12" t="s">
        <v>46</v>
      </c>
      <c r="B9" s="12">
        <v>162621</v>
      </c>
      <c r="C9" s="12">
        <v>20010</v>
      </c>
      <c r="D9" s="12">
        <v>28832</v>
      </c>
      <c r="E9" s="12">
        <v>84798</v>
      </c>
      <c r="F9" s="12">
        <v>12377</v>
      </c>
      <c r="G9" s="12">
        <v>16604</v>
      </c>
    </row>
    <row r="10" spans="1:7" x14ac:dyDescent="0.2">
      <c r="A10" s="12" t="s">
        <v>47</v>
      </c>
      <c r="B10" s="12">
        <v>275</v>
      </c>
      <c r="C10" s="12">
        <v>6</v>
      </c>
      <c r="D10" s="12">
        <v>39</v>
      </c>
      <c r="E10" s="12">
        <v>200</v>
      </c>
      <c r="F10" s="12">
        <v>14</v>
      </c>
      <c r="G10" s="12">
        <v>16</v>
      </c>
    </row>
    <row r="11" spans="1:7" x14ac:dyDescent="0.2">
      <c r="A11" s="12" t="s">
        <v>14</v>
      </c>
    </row>
    <row r="12" spans="1:7" x14ac:dyDescent="0.2">
      <c r="A12" s="12" t="s">
        <v>0</v>
      </c>
      <c r="B12" s="12">
        <v>154541</v>
      </c>
      <c r="C12" s="12">
        <v>20103</v>
      </c>
      <c r="D12" s="12">
        <v>25482</v>
      </c>
      <c r="E12" s="12">
        <v>83362</v>
      </c>
      <c r="F12" s="12">
        <v>12091</v>
      </c>
      <c r="G12" s="12">
        <v>13503</v>
      </c>
    </row>
    <row r="13" spans="1:7" x14ac:dyDescent="0.2">
      <c r="A13" s="12" t="s">
        <v>46</v>
      </c>
      <c r="B13" s="12">
        <v>154366</v>
      </c>
      <c r="C13" s="12">
        <v>20098</v>
      </c>
      <c r="D13" s="12">
        <v>25444</v>
      </c>
      <c r="E13" s="12">
        <v>83253</v>
      </c>
      <c r="F13" s="12">
        <v>12082</v>
      </c>
      <c r="G13" s="12">
        <v>13489</v>
      </c>
    </row>
    <row r="14" spans="1:7" x14ac:dyDescent="0.2">
      <c r="A14" s="12" t="s">
        <v>47</v>
      </c>
      <c r="B14" s="12">
        <v>175</v>
      </c>
      <c r="C14" s="12">
        <v>5</v>
      </c>
      <c r="D14" s="12">
        <v>38</v>
      </c>
      <c r="E14" s="12">
        <v>109</v>
      </c>
      <c r="F14" s="12">
        <v>9</v>
      </c>
      <c r="G14" s="12">
        <v>14</v>
      </c>
    </row>
    <row r="16" spans="1:7" x14ac:dyDescent="0.2">
      <c r="A16" s="12" t="s">
        <v>155</v>
      </c>
    </row>
    <row r="18" spans="1:7" x14ac:dyDescent="0.2">
      <c r="A18" s="12" t="s">
        <v>0</v>
      </c>
      <c r="B18" s="12">
        <v>317434</v>
      </c>
      <c r="C18" s="12">
        <v>40117</v>
      </c>
      <c r="D18" s="12">
        <v>54352</v>
      </c>
      <c r="E18" s="12">
        <v>168360</v>
      </c>
      <c r="F18" s="12">
        <v>24482</v>
      </c>
      <c r="G18" s="12">
        <v>30123</v>
      </c>
    </row>
    <row r="19" spans="1:7" x14ac:dyDescent="0.2">
      <c r="A19" s="12" t="s">
        <v>48</v>
      </c>
      <c r="B19" s="12">
        <v>316987</v>
      </c>
      <c r="C19" s="12">
        <v>40108</v>
      </c>
      <c r="D19" s="12">
        <v>54276</v>
      </c>
      <c r="E19" s="12">
        <v>168051</v>
      </c>
      <c r="F19" s="12">
        <v>24459</v>
      </c>
      <c r="G19" s="12">
        <v>30093</v>
      </c>
    </row>
    <row r="20" spans="1:7" x14ac:dyDescent="0.2">
      <c r="A20" s="12" t="s">
        <v>49</v>
      </c>
      <c r="B20" s="12">
        <v>182</v>
      </c>
      <c r="C20" s="12">
        <v>2</v>
      </c>
      <c r="D20" s="12">
        <v>36</v>
      </c>
      <c r="E20" s="12">
        <v>130</v>
      </c>
      <c r="F20" s="12">
        <v>4</v>
      </c>
      <c r="G20" s="12">
        <v>10</v>
      </c>
    </row>
    <row r="21" spans="1:7" x14ac:dyDescent="0.2">
      <c r="A21" s="12" t="s">
        <v>50</v>
      </c>
      <c r="B21" s="12">
        <v>34</v>
      </c>
      <c r="C21" s="12">
        <v>1</v>
      </c>
      <c r="D21" s="12">
        <v>14</v>
      </c>
      <c r="E21" s="12">
        <v>17</v>
      </c>
      <c r="F21" s="12">
        <v>1</v>
      </c>
      <c r="G21" s="12">
        <v>1</v>
      </c>
    </row>
    <row r="22" spans="1:7" x14ac:dyDescent="0.2">
      <c r="A22" s="12" t="s">
        <v>51</v>
      </c>
      <c r="B22" s="12">
        <v>9</v>
      </c>
      <c r="C22" s="12">
        <v>0</v>
      </c>
      <c r="D22" s="12">
        <v>1</v>
      </c>
      <c r="E22" s="12">
        <v>4</v>
      </c>
      <c r="F22" s="12">
        <v>0</v>
      </c>
      <c r="G22" s="12">
        <v>4</v>
      </c>
    </row>
    <row r="23" spans="1:7" x14ac:dyDescent="0.2">
      <c r="A23" s="12" t="s">
        <v>52</v>
      </c>
      <c r="B23" s="12">
        <v>2</v>
      </c>
      <c r="C23" s="12">
        <v>0</v>
      </c>
      <c r="D23" s="12">
        <v>0</v>
      </c>
      <c r="E23" s="12">
        <v>2</v>
      </c>
      <c r="F23" s="12">
        <v>0</v>
      </c>
      <c r="G23" s="12">
        <v>0</v>
      </c>
    </row>
    <row r="24" spans="1:7" x14ac:dyDescent="0.2">
      <c r="A24" s="12" t="s">
        <v>53</v>
      </c>
      <c r="B24" s="12">
        <v>7</v>
      </c>
      <c r="C24" s="12">
        <v>0</v>
      </c>
      <c r="D24" s="12">
        <v>0</v>
      </c>
      <c r="E24" s="12">
        <v>7</v>
      </c>
      <c r="F24" s="12">
        <v>0</v>
      </c>
      <c r="G24" s="12">
        <v>0</v>
      </c>
    </row>
    <row r="25" spans="1:7" x14ac:dyDescent="0.2">
      <c r="A25" s="12" t="s">
        <v>54</v>
      </c>
      <c r="B25" s="12">
        <v>0</v>
      </c>
      <c r="C25" s="12">
        <v>0</v>
      </c>
      <c r="D25" s="12">
        <v>0</v>
      </c>
      <c r="E25" s="12">
        <v>0</v>
      </c>
      <c r="F25" s="12">
        <v>0</v>
      </c>
      <c r="G25" s="12">
        <v>0</v>
      </c>
    </row>
    <row r="26" spans="1:7" x14ac:dyDescent="0.2">
      <c r="A26" s="12" t="s">
        <v>55</v>
      </c>
      <c r="B26" s="12">
        <v>1</v>
      </c>
      <c r="C26" s="12">
        <v>0</v>
      </c>
      <c r="D26" s="12">
        <v>1</v>
      </c>
      <c r="E26" s="12">
        <v>0</v>
      </c>
      <c r="F26" s="12">
        <v>0</v>
      </c>
      <c r="G26" s="12">
        <v>0</v>
      </c>
    </row>
    <row r="27" spans="1:7" x14ac:dyDescent="0.2">
      <c r="A27" s="12" t="s">
        <v>56</v>
      </c>
      <c r="B27" s="12">
        <v>5</v>
      </c>
      <c r="C27" s="12">
        <v>0</v>
      </c>
      <c r="D27" s="12">
        <v>4</v>
      </c>
      <c r="E27" s="12">
        <v>1</v>
      </c>
      <c r="F27" s="12">
        <v>0</v>
      </c>
      <c r="G27" s="12">
        <v>0</v>
      </c>
    </row>
    <row r="28" spans="1:7" x14ac:dyDescent="0.2">
      <c r="A28" s="12" t="s">
        <v>57</v>
      </c>
      <c r="B28" s="12">
        <v>1</v>
      </c>
      <c r="C28" s="12">
        <v>0</v>
      </c>
      <c r="D28" s="12">
        <v>0</v>
      </c>
      <c r="E28" s="12">
        <v>1</v>
      </c>
      <c r="F28" s="12">
        <v>0</v>
      </c>
      <c r="G28" s="12">
        <v>0</v>
      </c>
    </row>
    <row r="29" spans="1:7" x14ac:dyDescent="0.2">
      <c r="A29" s="12" t="s">
        <v>58</v>
      </c>
      <c r="B29" s="12">
        <v>3</v>
      </c>
      <c r="C29" s="12">
        <v>0</v>
      </c>
      <c r="D29" s="12">
        <v>0</v>
      </c>
      <c r="E29" s="12">
        <v>3</v>
      </c>
      <c r="F29" s="12">
        <v>0</v>
      </c>
      <c r="G29" s="12">
        <v>0</v>
      </c>
    </row>
    <row r="30" spans="1:7" x14ac:dyDescent="0.2">
      <c r="A30" s="12" t="s">
        <v>59</v>
      </c>
      <c r="B30" s="12">
        <v>0</v>
      </c>
      <c r="C30" s="12">
        <v>0</v>
      </c>
      <c r="D30" s="12">
        <v>0</v>
      </c>
      <c r="E30" s="12">
        <v>0</v>
      </c>
      <c r="F30" s="12">
        <v>0</v>
      </c>
      <c r="G30" s="12">
        <v>0</v>
      </c>
    </row>
    <row r="31" spans="1:7" x14ac:dyDescent="0.2">
      <c r="A31" s="12" t="s">
        <v>60</v>
      </c>
      <c r="B31" s="12">
        <v>34</v>
      </c>
      <c r="C31" s="12">
        <v>0</v>
      </c>
      <c r="D31" s="12">
        <v>3</v>
      </c>
      <c r="E31" s="12">
        <v>29</v>
      </c>
      <c r="F31" s="12">
        <v>2</v>
      </c>
      <c r="G31" s="12">
        <v>0</v>
      </c>
    </row>
    <row r="32" spans="1:7" x14ac:dyDescent="0.2">
      <c r="A32" s="12" t="s">
        <v>61</v>
      </c>
      <c r="B32" s="12">
        <v>169</v>
      </c>
      <c r="C32" s="12">
        <v>6</v>
      </c>
      <c r="D32" s="12">
        <v>17</v>
      </c>
      <c r="E32" s="12">
        <v>115</v>
      </c>
      <c r="F32" s="12">
        <v>16</v>
      </c>
      <c r="G32" s="12">
        <v>15</v>
      </c>
    </row>
    <row r="33" spans="1:7" x14ac:dyDescent="0.2">
      <c r="A33" s="12" t="s">
        <v>13</v>
      </c>
    </row>
    <row r="34" spans="1:7" x14ac:dyDescent="0.2">
      <c r="A34" s="12" t="s">
        <v>0</v>
      </c>
      <c r="B34" s="12">
        <v>162894</v>
      </c>
      <c r="C34" s="12">
        <v>20015</v>
      </c>
      <c r="D34" s="12">
        <v>28870</v>
      </c>
      <c r="E34" s="12">
        <v>84998</v>
      </c>
      <c r="F34" s="12">
        <v>12391</v>
      </c>
      <c r="G34" s="12">
        <v>16620</v>
      </c>
    </row>
    <row r="35" spans="1:7" x14ac:dyDescent="0.2">
      <c r="A35" s="12" t="s">
        <v>48</v>
      </c>
      <c r="B35" s="12">
        <v>162621</v>
      </c>
      <c r="C35" s="12">
        <v>20010</v>
      </c>
      <c r="D35" s="12">
        <v>28832</v>
      </c>
      <c r="E35" s="12">
        <v>84798</v>
      </c>
      <c r="F35" s="12">
        <v>12377</v>
      </c>
      <c r="G35" s="12">
        <v>16604</v>
      </c>
    </row>
    <row r="36" spans="1:7" x14ac:dyDescent="0.2">
      <c r="A36" s="12" t="s">
        <v>49</v>
      </c>
      <c r="B36" s="12">
        <v>115</v>
      </c>
      <c r="C36" s="12">
        <v>2</v>
      </c>
      <c r="D36" s="12">
        <v>19</v>
      </c>
      <c r="E36" s="12">
        <v>84</v>
      </c>
      <c r="F36" s="12">
        <v>4</v>
      </c>
      <c r="G36" s="12">
        <v>6</v>
      </c>
    </row>
    <row r="37" spans="1:7" x14ac:dyDescent="0.2">
      <c r="A37" s="12" t="s">
        <v>50</v>
      </c>
      <c r="B37" s="12">
        <v>22</v>
      </c>
      <c r="C37" s="12">
        <v>1</v>
      </c>
      <c r="D37" s="12">
        <v>7</v>
      </c>
      <c r="E37" s="12">
        <v>14</v>
      </c>
      <c r="F37" s="12">
        <v>0</v>
      </c>
      <c r="G37" s="12">
        <v>0</v>
      </c>
    </row>
    <row r="38" spans="1:7" x14ac:dyDescent="0.2">
      <c r="A38" s="12" t="s">
        <v>51</v>
      </c>
      <c r="B38" s="12">
        <v>5</v>
      </c>
      <c r="C38" s="12">
        <v>0</v>
      </c>
      <c r="D38" s="12">
        <v>0</v>
      </c>
      <c r="E38" s="12">
        <v>3</v>
      </c>
      <c r="F38" s="12">
        <v>0</v>
      </c>
      <c r="G38" s="12">
        <v>2</v>
      </c>
    </row>
    <row r="39" spans="1:7" x14ac:dyDescent="0.2">
      <c r="A39" s="12" t="s">
        <v>52</v>
      </c>
      <c r="B39" s="12">
        <v>0</v>
      </c>
      <c r="C39" s="12">
        <v>0</v>
      </c>
      <c r="D39" s="12">
        <v>0</v>
      </c>
      <c r="E39" s="12">
        <v>0</v>
      </c>
      <c r="F39" s="12">
        <v>0</v>
      </c>
      <c r="G39" s="12">
        <v>0</v>
      </c>
    </row>
    <row r="40" spans="1:7" x14ac:dyDescent="0.2">
      <c r="A40" s="12" t="s">
        <v>53</v>
      </c>
      <c r="B40" s="12">
        <v>2</v>
      </c>
      <c r="C40" s="12">
        <v>0</v>
      </c>
      <c r="D40" s="12">
        <v>0</v>
      </c>
      <c r="E40" s="12">
        <v>2</v>
      </c>
      <c r="F40" s="12">
        <v>0</v>
      </c>
      <c r="G40" s="12">
        <v>0</v>
      </c>
    </row>
    <row r="41" spans="1:7" x14ac:dyDescent="0.2">
      <c r="A41" s="12" t="s">
        <v>54</v>
      </c>
      <c r="B41" s="12">
        <v>0</v>
      </c>
      <c r="C41" s="12">
        <v>0</v>
      </c>
      <c r="D41" s="12">
        <v>0</v>
      </c>
      <c r="E41" s="12">
        <v>0</v>
      </c>
      <c r="F41" s="12">
        <v>0</v>
      </c>
      <c r="G41" s="12">
        <v>0</v>
      </c>
    </row>
    <row r="42" spans="1:7" x14ac:dyDescent="0.2">
      <c r="A42" s="12" t="s">
        <v>55</v>
      </c>
      <c r="B42" s="12">
        <v>1</v>
      </c>
      <c r="C42" s="12">
        <v>0</v>
      </c>
      <c r="D42" s="12">
        <v>1</v>
      </c>
      <c r="E42" s="12">
        <v>0</v>
      </c>
      <c r="F42" s="12">
        <v>0</v>
      </c>
      <c r="G42" s="12">
        <v>0</v>
      </c>
    </row>
    <row r="43" spans="1:7" x14ac:dyDescent="0.2">
      <c r="A43" s="12" t="s">
        <v>56</v>
      </c>
      <c r="B43" s="12">
        <v>3</v>
      </c>
      <c r="C43" s="12">
        <v>0</v>
      </c>
      <c r="D43" s="12">
        <v>2</v>
      </c>
      <c r="E43" s="12">
        <v>1</v>
      </c>
      <c r="F43" s="12">
        <v>0</v>
      </c>
      <c r="G43" s="12">
        <v>0</v>
      </c>
    </row>
    <row r="44" spans="1:7" x14ac:dyDescent="0.2">
      <c r="A44" s="12" t="s">
        <v>57</v>
      </c>
      <c r="B44" s="12">
        <v>1</v>
      </c>
      <c r="C44" s="12">
        <v>0</v>
      </c>
      <c r="D44" s="12">
        <v>0</v>
      </c>
      <c r="E44" s="12">
        <v>1</v>
      </c>
      <c r="F44" s="12">
        <v>0</v>
      </c>
      <c r="G44" s="12">
        <v>0</v>
      </c>
    </row>
    <row r="45" spans="1:7" x14ac:dyDescent="0.2">
      <c r="A45" s="12" t="s">
        <v>58</v>
      </c>
      <c r="B45" s="12">
        <v>2</v>
      </c>
      <c r="C45" s="12">
        <v>0</v>
      </c>
      <c r="D45" s="12">
        <v>0</v>
      </c>
      <c r="E45" s="12">
        <v>2</v>
      </c>
      <c r="F45" s="12">
        <v>0</v>
      </c>
      <c r="G45" s="12">
        <v>0</v>
      </c>
    </row>
    <row r="46" spans="1:7" x14ac:dyDescent="0.2">
      <c r="A46" s="12" t="s">
        <v>59</v>
      </c>
      <c r="B46" s="12">
        <v>0</v>
      </c>
      <c r="C46" s="12">
        <v>0</v>
      </c>
      <c r="D46" s="12">
        <v>0</v>
      </c>
      <c r="E46" s="12">
        <v>0</v>
      </c>
      <c r="F46" s="12">
        <v>0</v>
      </c>
      <c r="G46" s="12">
        <v>0</v>
      </c>
    </row>
    <row r="47" spans="1:7" x14ac:dyDescent="0.2">
      <c r="A47" s="12" t="s">
        <v>60</v>
      </c>
      <c r="B47" s="12">
        <v>23</v>
      </c>
      <c r="C47" s="12">
        <v>0</v>
      </c>
      <c r="D47" s="12">
        <v>1</v>
      </c>
      <c r="E47" s="12">
        <v>20</v>
      </c>
      <c r="F47" s="12">
        <v>2</v>
      </c>
      <c r="G47" s="12">
        <v>0</v>
      </c>
    </row>
    <row r="48" spans="1:7" x14ac:dyDescent="0.2">
      <c r="A48" s="12" t="s">
        <v>61</v>
      </c>
      <c r="B48" s="12">
        <v>99</v>
      </c>
      <c r="C48" s="12">
        <v>2</v>
      </c>
      <c r="D48" s="12">
        <v>8</v>
      </c>
      <c r="E48" s="12">
        <v>73</v>
      </c>
      <c r="F48" s="12">
        <v>8</v>
      </c>
      <c r="G48" s="12">
        <v>8</v>
      </c>
    </row>
    <row r="49" spans="1:7" x14ac:dyDescent="0.2">
      <c r="A49" s="12" t="s">
        <v>14</v>
      </c>
    </row>
    <row r="50" spans="1:7" x14ac:dyDescent="0.2">
      <c r="A50" s="12" t="s">
        <v>0</v>
      </c>
      <c r="B50" s="12">
        <v>154540</v>
      </c>
      <c r="C50" s="12">
        <v>20102</v>
      </c>
      <c r="D50" s="12">
        <v>25482</v>
      </c>
      <c r="E50" s="12">
        <v>83362</v>
      </c>
      <c r="F50" s="12">
        <v>12091</v>
      </c>
      <c r="G50" s="12">
        <v>13503</v>
      </c>
    </row>
    <row r="51" spans="1:7" x14ac:dyDescent="0.2">
      <c r="A51" s="12" t="s">
        <v>48</v>
      </c>
      <c r="B51" s="12">
        <v>154366</v>
      </c>
      <c r="C51" s="12">
        <v>20098</v>
      </c>
      <c r="D51" s="12">
        <v>25444</v>
      </c>
      <c r="E51" s="12">
        <v>83253</v>
      </c>
      <c r="F51" s="12">
        <v>12082</v>
      </c>
      <c r="G51" s="12">
        <v>13489</v>
      </c>
    </row>
    <row r="52" spans="1:7" x14ac:dyDescent="0.2">
      <c r="A52" s="12" t="s">
        <v>49</v>
      </c>
      <c r="B52" s="12">
        <v>67</v>
      </c>
      <c r="C52" s="12">
        <v>0</v>
      </c>
      <c r="D52" s="12">
        <v>17</v>
      </c>
      <c r="E52" s="12">
        <v>46</v>
      </c>
      <c r="F52" s="12">
        <v>0</v>
      </c>
      <c r="G52" s="12">
        <v>4</v>
      </c>
    </row>
    <row r="53" spans="1:7" x14ac:dyDescent="0.2">
      <c r="A53" s="12" t="s">
        <v>50</v>
      </c>
      <c r="B53" s="12">
        <v>12</v>
      </c>
      <c r="C53" s="12">
        <v>0</v>
      </c>
      <c r="D53" s="12">
        <v>7</v>
      </c>
      <c r="E53" s="12">
        <v>3</v>
      </c>
      <c r="F53" s="12">
        <v>1</v>
      </c>
      <c r="G53" s="12">
        <v>1</v>
      </c>
    </row>
    <row r="54" spans="1:7" x14ac:dyDescent="0.2">
      <c r="A54" s="12" t="s">
        <v>51</v>
      </c>
      <c r="B54" s="12">
        <v>4</v>
      </c>
      <c r="C54" s="12">
        <v>0</v>
      </c>
      <c r="D54" s="12">
        <v>1</v>
      </c>
      <c r="E54" s="12">
        <v>1</v>
      </c>
      <c r="F54" s="12">
        <v>0</v>
      </c>
      <c r="G54" s="12">
        <v>2</v>
      </c>
    </row>
    <row r="55" spans="1:7" x14ac:dyDescent="0.2">
      <c r="A55" s="12" t="s">
        <v>52</v>
      </c>
      <c r="B55" s="12">
        <v>2</v>
      </c>
      <c r="C55" s="12">
        <v>0</v>
      </c>
      <c r="D55" s="12">
        <v>0</v>
      </c>
      <c r="E55" s="12">
        <v>2</v>
      </c>
      <c r="F55" s="12">
        <v>0</v>
      </c>
      <c r="G55" s="12">
        <v>0</v>
      </c>
    </row>
    <row r="56" spans="1:7" x14ac:dyDescent="0.2">
      <c r="A56" s="12" t="s">
        <v>53</v>
      </c>
      <c r="B56" s="12">
        <v>5</v>
      </c>
      <c r="C56" s="12">
        <v>0</v>
      </c>
      <c r="D56" s="12">
        <v>0</v>
      </c>
      <c r="E56" s="12">
        <v>5</v>
      </c>
      <c r="F56" s="12">
        <v>0</v>
      </c>
      <c r="G56" s="12">
        <v>0</v>
      </c>
    </row>
    <row r="57" spans="1:7" x14ac:dyDescent="0.2">
      <c r="A57" s="12" t="s">
        <v>54</v>
      </c>
      <c r="B57" s="12">
        <v>0</v>
      </c>
      <c r="C57" s="12">
        <v>0</v>
      </c>
      <c r="D57" s="12">
        <v>0</v>
      </c>
      <c r="E57" s="12">
        <v>0</v>
      </c>
      <c r="F57" s="12">
        <v>0</v>
      </c>
      <c r="G57" s="12">
        <v>0</v>
      </c>
    </row>
    <row r="58" spans="1:7" x14ac:dyDescent="0.2">
      <c r="A58" s="12" t="s">
        <v>55</v>
      </c>
      <c r="B58" s="12">
        <v>0</v>
      </c>
      <c r="C58" s="12">
        <v>0</v>
      </c>
      <c r="D58" s="12">
        <v>0</v>
      </c>
      <c r="E58" s="12">
        <v>0</v>
      </c>
      <c r="F58" s="12">
        <v>0</v>
      </c>
      <c r="G58" s="12">
        <v>0</v>
      </c>
    </row>
    <row r="59" spans="1:7" x14ac:dyDescent="0.2">
      <c r="A59" s="12" t="s">
        <v>56</v>
      </c>
      <c r="B59" s="12">
        <v>2</v>
      </c>
      <c r="C59" s="12">
        <v>0</v>
      </c>
      <c r="D59" s="12">
        <v>2</v>
      </c>
      <c r="E59" s="12">
        <v>0</v>
      </c>
      <c r="F59" s="12">
        <v>0</v>
      </c>
      <c r="G59" s="12">
        <v>0</v>
      </c>
    </row>
    <row r="60" spans="1:7" x14ac:dyDescent="0.2">
      <c r="A60" s="12" t="s">
        <v>57</v>
      </c>
      <c r="B60" s="12">
        <v>0</v>
      </c>
      <c r="C60" s="12">
        <v>0</v>
      </c>
      <c r="D60" s="12">
        <v>0</v>
      </c>
      <c r="E60" s="12">
        <v>0</v>
      </c>
      <c r="F60" s="12">
        <v>0</v>
      </c>
      <c r="G60" s="12">
        <v>0</v>
      </c>
    </row>
    <row r="61" spans="1:7" x14ac:dyDescent="0.2">
      <c r="A61" s="12" t="s">
        <v>58</v>
      </c>
      <c r="B61" s="12">
        <v>1</v>
      </c>
      <c r="C61" s="12">
        <v>0</v>
      </c>
      <c r="D61" s="12">
        <v>0</v>
      </c>
      <c r="E61" s="12">
        <v>1</v>
      </c>
      <c r="F61" s="12">
        <v>0</v>
      </c>
      <c r="G61" s="12">
        <v>0</v>
      </c>
    </row>
    <row r="62" spans="1:7" x14ac:dyDescent="0.2">
      <c r="A62" s="12" t="s">
        <v>59</v>
      </c>
      <c r="B62" s="12">
        <v>0</v>
      </c>
      <c r="C62" s="12">
        <v>0</v>
      </c>
      <c r="D62" s="12">
        <v>0</v>
      </c>
      <c r="E62" s="12">
        <v>0</v>
      </c>
      <c r="F62" s="12">
        <v>0</v>
      </c>
      <c r="G62" s="12">
        <v>0</v>
      </c>
    </row>
    <row r="63" spans="1:7" x14ac:dyDescent="0.2">
      <c r="A63" s="12" t="s">
        <v>60</v>
      </c>
      <c r="B63" s="12">
        <v>11</v>
      </c>
      <c r="C63" s="12">
        <v>0</v>
      </c>
      <c r="D63" s="12">
        <v>2</v>
      </c>
      <c r="E63" s="12">
        <v>9</v>
      </c>
      <c r="F63" s="12">
        <v>0</v>
      </c>
      <c r="G63" s="12">
        <v>0</v>
      </c>
    </row>
    <row r="64" spans="1:7" x14ac:dyDescent="0.2">
      <c r="A64" s="12" t="s">
        <v>61</v>
      </c>
      <c r="B64" s="12">
        <v>70</v>
      </c>
      <c r="C64" s="12">
        <v>4</v>
      </c>
      <c r="D64" s="12">
        <v>9</v>
      </c>
      <c r="E64" s="12">
        <v>42</v>
      </c>
      <c r="F64" s="12">
        <v>8</v>
      </c>
      <c r="G64" s="12">
        <v>7</v>
      </c>
    </row>
    <row r="65" spans="1:1" x14ac:dyDescent="0.2">
      <c r="A65" s="12" t="s">
        <v>31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96FD19-1A0F-4349-B8AF-A244D345AFF2}">
  <dimension ref="A1:G72"/>
  <sheetViews>
    <sheetView view="pageBreakPreview" zoomScale="125" zoomScaleNormal="100" zoomScaleSheetLayoutView="125" workbookViewId="0">
      <selection activeCell="A2" sqref="A2:G2"/>
    </sheetView>
  </sheetViews>
  <sheetFormatPr defaultRowHeight="10.199999999999999" x14ac:dyDescent="0.2"/>
  <cols>
    <col min="1" max="1" width="18.44140625" style="12" customWidth="1"/>
    <col min="2" max="7" width="11.33203125" style="12" customWidth="1"/>
    <col min="8" max="16384" width="8.88671875" style="12"/>
  </cols>
  <sheetData>
    <row r="1" spans="1:7" x14ac:dyDescent="0.2">
      <c r="A1" s="12" t="s">
        <v>144</v>
      </c>
    </row>
    <row r="2" spans="1:7" s="5" customFormat="1" x14ac:dyDescent="0.2">
      <c r="A2" s="13"/>
      <c r="B2" s="7" t="s">
        <v>0</v>
      </c>
      <c r="C2" s="7" t="s">
        <v>1</v>
      </c>
      <c r="D2" s="7" t="s">
        <v>2</v>
      </c>
      <c r="E2" s="7" t="s">
        <v>3</v>
      </c>
      <c r="F2" s="7" t="s">
        <v>4</v>
      </c>
      <c r="G2" s="11" t="s">
        <v>5</v>
      </c>
    </row>
    <row r="3" spans="1:7" x14ac:dyDescent="0.2">
      <c r="A3" s="12" t="s">
        <v>6</v>
      </c>
    </row>
    <row r="4" spans="1:7" x14ac:dyDescent="0.2">
      <c r="A4" s="12" t="s">
        <v>0</v>
      </c>
      <c r="B4" s="12">
        <v>317437</v>
      </c>
      <c r="C4" s="12">
        <v>40119</v>
      </c>
      <c r="D4" s="12">
        <v>54353</v>
      </c>
      <c r="E4" s="12">
        <v>168360</v>
      </c>
      <c r="F4" s="12">
        <v>24482</v>
      </c>
      <c r="G4" s="12">
        <v>30123</v>
      </c>
    </row>
    <row r="5" spans="1:7" x14ac:dyDescent="0.2">
      <c r="A5" s="12" t="s">
        <v>62</v>
      </c>
      <c r="B5" s="12">
        <v>16</v>
      </c>
      <c r="C5" s="12">
        <v>7</v>
      </c>
      <c r="D5" s="12">
        <v>5</v>
      </c>
      <c r="E5" s="12">
        <v>4</v>
      </c>
      <c r="F5" s="12">
        <v>0</v>
      </c>
      <c r="G5" s="12">
        <v>0</v>
      </c>
    </row>
    <row r="6" spans="1:7" x14ac:dyDescent="0.2">
      <c r="A6" s="12" t="s">
        <v>63</v>
      </c>
      <c r="B6" s="12">
        <v>4</v>
      </c>
      <c r="C6" s="12">
        <v>0</v>
      </c>
      <c r="D6" s="12">
        <v>1</v>
      </c>
      <c r="E6" s="12">
        <v>2</v>
      </c>
      <c r="F6" s="12">
        <v>1</v>
      </c>
      <c r="G6" s="12">
        <v>0</v>
      </c>
    </row>
    <row r="7" spans="1:7" x14ac:dyDescent="0.2">
      <c r="A7" s="12" t="s">
        <v>64</v>
      </c>
      <c r="B7" s="12">
        <v>13</v>
      </c>
      <c r="C7" s="12">
        <v>0</v>
      </c>
      <c r="D7" s="12">
        <v>2</v>
      </c>
      <c r="E7" s="12">
        <v>11</v>
      </c>
      <c r="F7" s="12">
        <v>0</v>
      </c>
      <c r="G7" s="12">
        <v>0</v>
      </c>
    </row>
    <row r="8" spans="1:7" x14ac:dyDescent="0.2">
      <c r="A8" s="12" t="s">
        <v>65</v>
      </c>
      <c r="B8" s="12">
        <v>119</v>
      </c>
      <c r="C8" s="12">
        <v>41</v>
      </c>
      <c r="D8" s="12">
        <v>35</v>
      </c>
      <c r="E8" s="12">
        <v>30</v>
      </c>
      <c r="F8" s="12">
        <v>6</v>
      </c>
      <c r="G8" s="12">
        <v>7</v>
      </c>
    </row>
    <row r="9" spans="1:7" x14ac:dyDescent="0.2">
      <c r="A9" s="12" t="s">
        <v>66</v>
      </c>
      <c r="B9" s="12">
        <v>7</v>
      </c>
      <c r="C9" s="12">
        <v>6</v>
      </c>
      <c r="D9" s="12">
        <v>0</v>
      </c>
      <c r="E9" s="12">
        <v>1</v>
      </c>
      <c r="F9" s="12">
        <v>0</v>
      </c>
      <c r="G9" s="12">
        <v>0</v>
      </c>
    </row>
    <row r="10" spans="1:7" x14ac:dyDescent="0.2">
      <c r="A10" s="12" t="s">
        <v>67</v>
      </c>
      <c r="B10" s="12">
        <v>2</v>
      </c>
      <c r="C10" s="12">
        <v>0</v>
      </c>
      <c r="D10" s="12">
        <v>1</v>
      </c>
      <c r="E10" s="12">
        <v>1</v>
      </c>
      <c r="F10" s="12">
        <v>0</v>
      </c>
      <c r="G10" s="12">
        <v>0</v>
      </c>
    </row>
    <row r="11" spans="1:7" x14ac:dyDescent="0.2">
      <c r="A11" s="12" t="s">
        <v>68</v>
      </c>
      <c r="B11" s="12">
        <v>316491</v>
      </c>
      <c r="C11" s="12">
        <v>39790</v>
      </c>
      <c r="D11" s="12">
        <v>54200</v>
      </c>
      <c r="E11" s="12">
        <v>168032</v>
      </c>
      <c r="F11" s="12">
        <v>24417</v>
      </c>
      <c r="G11" s="12">
        <v>30052</v>
      </c>
    </row>
    <row r="12" spans="1:7" x14ac:dyDescent="0.2">
      <c r="A12" s="12" t="s">
        <v>69</v>
      </c>
      <c r="B12" s="12">
        <v>88</v>
      </c>
      <c r="C12" s="12">
        <v>3</v>
      </c>
      <c r="D12" s="12">
        <v>39</v>
      </c>
      <c r="E12" s="12">
        <v>32</v>
      </c>
      <c r="F12" s="12">
        <v>4</v>
      </c>
      <c r="G12" s="12">
        <v>10</v>
      </c>
    </row>
    <row r="13" spans="1:7" x14ac:dyDescent="0.2">
      <c r="A13" s="12" t="s">
        <v>70</v>
      </c>
      <c r="B13" s="12">
        <v>210</v>
      </c>
      <c r="C13" s="12">
        <v>8</v>
      </c>
      <c r="D13" s="12">
        <v>28</v>
      </c>
      <c r="E13" s="12">
        <v>138</v>
      </c>
      <c r="F13" s="12">
        <v>9</v>
      </c>
      <c r="G13" s="12">
        <v>27</v>
      </c>
    </row>
    <row r="14" spans="1:7" x14ac:dyDescent="0.2">
      <c r="A14" s="12" t="s">
        <v>71</v>
      </c>
      <c r="B14" s="12">
        <v>29</v>
      </c>
      <c r="C14" s="12">
        <v>1</v>
      </c>
      <c r="D14" s="12">
        <v>6</v>
      </c>
      <c r="E14" s="12">
        <v>16</v>
      </c>
      <c r="F14" s="12">
        <v>2</v>
      </c>
      <c r="G14" s="12">
        <v>4</v>
      </c>
    </row>
    <row r="15" spans="1:7" x14ac:dyDescent="0.2">
      <c r="A15" s="12" t="s">
        <v>72</v>
      </c>
      <c r="B15" s="12">
        <v>47</v>
      </c>
      <c r="C15" s="12">
        <v>0</v>
      </c>
      <c r="D15" s="12">
        <v>1</v>
      </c>
      <c r="E15" s="12">
        <v>12</v>
      </c>
      <c r="F15" s="12">
        <v>34</v>
      </c>
      <c r="G15" s="12">
        <v>0</v>
      </c>
    </row>
    <row r="16" spans="1:7" x14ac:dyDescent="0.2">
      <c r="A16" s="12" t="s">
        <v>73</v>
      </c>
      <c r="B16" s="12">
        <v>27</v>
      </c>
      <c r="C16" s="12">
        <v>0</v>
      </c>
      <c r="D16" s="12">
        <v>8</v>
      </c>
      <c r="E16" s="12">
        <v>14</v>
      </c>
      <c r="F16" s="12">
        <v>2</v>
      </c>
      <c r="G16" s="12">
        <v>3</v>
      </c>
    </row>
    <row r="17" spans="1:7" x14ac:dyDescent="0.2">
      <c r="A17" s="12" t="s">
        <v>74</v>
      </c>
      <c r="B17" s="12">
        <v>14</v>
      </c>
      <c r="C17" s="12">
        <v>0</v>
      </c>
      <c r="D17" s="12">
        <v>8</v>
      </c>
      <c r="E17" s="12">
        <v>4</v>
      </c>
      <c r="F17" s="12">
        <v>1</v>
      </c>
      <c r="G17" s="12">
        <v>1</v>
      </c>
    </row>
    <row r="18" spans="1:7" x14ac:dyDescent="0.2">
      <c r="A18" s="12" t="s">
        <v>75</v>
      </c>
      <c r="B18" s="12">
        <v>9</v>
      </c>
      <c r="C18" s="12">
        <v>0</v>
      </c>
      <c r="D18" s="12">
        <v>6</v>
      </c>
      <c r="E18" s="12">
        <v>2</v>
      </c>
      <c r="F18" s="12">
        <v>0</v>
      </c>
      <c r="G18" s="12">
        <v>1</v>
      </c>
    </row>
    <row r="19" spans="1:7" x14ac:dyDescent="0.2">
      <c r="A19" s="12" t="s">
        <v>76</v>
      </c>
      <c r="B19" s="12">
        <v>257</v>
      </c>
      <c r="C19" s="12">
        <v>254</v>
      </c>
      <c r="D19" s="12">
        <v>3</v>
      </c>
      <c r="E19" s="12">
        <v>0</v>
      </c>
      <c r="F19" s="12">
        <v>0</v>
      </c>
      <c r="G19" s="12">
        <v>0</v>
      </c>
    </row>
    <row r="20" spans="1:7" x14ac:dyDescent="0.2">
      <c r="A20" s="12" t="s">
        <v>77</v>
      </c>
      <c r="B20" s="12">
        <v>0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</row>
    <row r="21" spans="1:7" x14ac:dyDescent="0.2">
      <c r="A21" s="12" t="s">
        <v>78</v>
      </c>
      <c r="B21" s="12">
        <v>18</v>
      </c>
      <c r="C21" s="12">
        <v>0</v>
      </c>
      <c r="D21" s="12">
        <v>1</v>
      </c>
      <c r="E21" s="12">
        <v>9</v>
      </c>
      <c r="F21" s="12">
        <v>0</v>
      </c>
      <c r="G21" s="12">
        <v>8</v>
      </c>
    </row>
    <row r="22" spans="1:7" x14ac:dyDescent="0.2">
      <c r="A22" s="12" t="s">
        <v>79</v>
      </c>
      <c r="B22" s="12">
        <v>13</v>
      </c>
      <c r="C22" s="12">
        <v>1</v>
      </c>
      <c r="D22" s="12">
        <v>7</v>
      </c>
      <c r="E22" s="12">
        <v>5</v>
      </c>
      <c r="F22" s="12">
        <v>0</v>
      </c>
      <c r="G22" s="12">
        <v>0</v>
      </c>
    </row>
    <row r="23" spans="1:7" x14ac:dyDescent="0.2">
      <c r="A23" s="12" t="s">
        <v>80</v>
      </c>
      <c r="B23" s="12">
        <v>17</v>
      </c>
      <c r="C23" s="12">
        <v>3</v>
      </c>
      <c r="D23" s="12">
        <v>0</v>
      </c>
      <c r="E23" s="12">
        <v>13</v>
      </c>
      <c r="F23" s="12">
        <v>1</v>
      </c>
      <c r="G23" s="12">
        <v>0</v>
      </c>
    </row>
    <row r="24" spans="1:7" x14ac:dyDescent="0.2">
      <c r="A24" s="12" t="s">
        <v>81</v>
      </c>
      <c r="B24" s="12">
        <v>7</v>
      </c>
      <c r="C24" s="12">
        <v>2</v>
      </c>
      <c r="D24" s="12">
        <v>1</v>
      </c>
      <c r="E24" s="12">
        <v>4</v>
      </c>
      <c r="F24" s="12">
        <v>0</v>
      </c>
      <c r="G24" s="12">
        <v>0</v>
      </c>
    </row>
    <row r="25" spans="1:7" x14ac:dyDescent="0.2">
      <c r="A25" s="12" t="s">
        <v>82</v>
      </c>
      <c r="B25" s="12">
        <v>49</v>
      </c>
      <c r="C25" s="12">
        <v>3</v>
      </c>
      <c r="D25" s="12">
        <v>1</v>
      </c>
      <c r="E25" s="12">
        <v>30</v>
      </c>
      <c r="F25" s="12">
        <v>5</v>
      </c>
      <c r="G25" s="12">
        <v>10</v>
      </c>
    </row>
    <row r="26" spans="1:7" x14ac:dyDescent="0.2">
      <c r="A26" s="12" t="s">
        <v>13</v>
      </c>
    </row>
    <row r="27" spans="1:7" x14ac:dyDescent="0.2">
      <c r="A27" s="12" t="s">
        <v>0</v>
      </c>
      <c r="B27" s="12">
        <v>162896</v>
      </c>
      <c r="C27" s="12">
        <v>20016</v>
      </c>
      <c r="D27" s="12">
        <v>28871</v>
      </c>
      <c r="E27" s="12">
        <v>84998</v>
      </c>
      <c r="F27" s="12">
        <v>12391</v>
      </c>
      <c r="G27" s="12">
        <v>16620</v>
      </c>
    </row>
    <row r="28" spans="1:7" x14ac:dyDescent="0.2">
      <c r="A28" s="12" t="s">
        <v>62</v>
      </c>
      <c r="B28" s="12">
        <v>12</v>
      </c>
      <c r="C28" s="12">
        <v>4</v>
      </c>
      <c r="D28" s="12">
        <v>5</v>
      </c>
      <c r="E28" s="12">
        <v>3</v>
      </c>
      <c r="F28" s="12">
        <v>0</v>
      </c>
      <c r="G28" s="12">
        <v>0</v>
      </c>
    </row>
    <row r="29" spans="1:7" x14ac:dyDescent="0.2">
      <c r="A29" s="12" t="s">
        <v>63</v>
      </c>
      <c r="B29" s="12">
        <v>4</v>
      </c>
      <c r="C29" s="12">
        <v>0</v>
      </c>
      <c r="D29" s="12">
        <v>1</v>
      </c>
      <c r="E29" s="12">
        <v>2</v>
      </c>
      <c r="F29" s="12">
        <v>1</v>
      </c>
      <c r="G29" s="12">
        <v>0</v>
      </c>
    </row>
    <row r="30" spans="1:7" x14ac:dyDescent="0.2">
      <c r="A30" s="12" t="s">
        <v>64</v>
      </c>
      <c r="B30" s="12">
        <v>6</v>
      </c>
      <c r="C30" s="12">
        <v>0</v>
      </c>
      <c r="D30" s="12">
        <v>1</v>
      </c>
      <c r="E30" s="12">
        <v>5</v>
      </c>
      <c r="F30" s="12">
        <v>0</v>
      </c>
      <c r="G30" s="12">
        <v>0</v>
      </c>
    </row>
    <row r="31" spans="1:7" x14ac:dyDescent="0.2">
      <c r="A31" s="12" t="s">
        <v>65</v>
      </c>
      <c r="B31" s="12">
        <v>70</v>
      </c>
      <c r="C31" s="12">
        <v>24</v>
      </c>
      <c r="D31" s="12">
        <v>27</v>
      </c>
      <c r="E31" s="12">
        <v>14</v>
      </c>
      <c r="F31" s="12">
        <v>3</v>
      </c>
      <c r="G31" s="12">
        <v>2</v>
      </c>
    </row>
    <row r="32" spans="1:7" x14ac:dyDescent="0.2">
      <c r="A32" s="12" t="s">
        <v>66</v>
      </c>
      <c r="B32" s="12">
        <v>5</v>
      </c>
      <c r="C32" s="12">
        <v>4</v>
      </c>
      <c r="D32" s="12">
        <v>0</v>
      </c>
      <c r="E32" s="12">
        <v>1</v>
      </c>
      <c r="F32" s="12">
        <v>0</v>
      </c>
      <c r="G32" s="12">
        <v>0</v>
      </c>
    </row>
    <row r="33" spans="1:7" x14ac:dyDescent="0.2">
      <c r="A33" s="12" t="s">
        <v>67</v>
      </c>
      <c r="B33" s="12">
        <v>2</v>
      </c>
      <c r="C33" s="12">
        <v>0</v>
      </c>
      <c r="D33" s="12">
        <v>1</v>
      </c>
      <c r="E33" s="12">
        <v>1</v>
      </c>
      <c r="F33" s="12">
        <v>0</v>
      </c>
      <c r="G33" s="12">
        <v>0</v>
      </c>
    </row>
    <row r="34" spans="1:7" x14ac:dyDescent="0.2">
      <c r="A34" s="12" t="s">
        <v>68</v>
      </c>
      <c r="B34" s="12">
        <v>162277</v>
      </c>
      <c r="C34" s="12">
        <v>19789</v>
      </c>
      <c r="D34" s="12">
        <v>28765</v>
      </c>
      <c r="E34" s="12">
        <v>84779</v>
      </c>
      <c r="F34" s="12">
        <v>12355</v>
      </c>
      <c r="G34" s="12">
        <v>16589</v>
      </c>
    </row>
    <row r="35" spans="1:7" x14ac:dyDescent="0.2">
      <c r="A35" s="12" t="s">
        <v>69</v>
      </c>
      <c r="B35" s="12">
        <v>54</v>
      </c>
      <c r="C35" s="12">
        <v>3</v>
      </c>
      <c r="D35" s="12">
        <v>25</v>
      </c>
      <c r="E35" s="12">
        <v>20</v>
      </c>
      <c r="F35" s="12">
        <v>1</v>
      </c>
      <c r="G35" s="12">
        <v>5</v>
      </c>
    </row>
    <row r="36" spans="1:7" x14ac:dyDescent="0.2">
      <c r="A36" s="12" t="s">
        <v>70</v>
      </c>
      <c r="B36" s="12">
        <v>137</v>
      </c>
      <c r="C36" s="12">
        <v>7</v>
      </c>
      <c r="D36" s="12">
        <v>19</v>
      </c>
      <c r="E36" s="12">
        <v>94</v>
      </c>
      <c r="F36" s="12">
        <v>5</v>
      </c>
      <c r="G36" s="12">
        <v>12</v>
      </c>
    </row>
    <row r="37" spans="1:7" x14ac:dyDescent="0.2">
      <c r="A37" s="12" t="s">
        <v>71</v>
      </c>
      <c r="B37" s="12">
        <v>12</v>
      </c>
      <c r="C37" s="12">
        <v>0</v>
      </c>
      <c r="D37" s="12">
        <v>3</v>
      </c>
      <c r="E37" s="12">
        <v>8</v>
      </c>
      <c r="F37" s="12">
        <v>0</v>
      </c>
      <c r="G37" s="12">
        <v>1</v>
      </c>
    </row>
    <row r="38" spans="1:7" x14ac:dyDescent="0.2">
      <c r="A38" s="12" t="s">
        <v>72</v>
      </c>
      <c r="B38" s="12">
        <v>28</v>
      </c>
      <c r="C38" s="12">
        <v>0</v>
      </c>
      <c r="D38" s="12">
        <v>1</v>
      </c>
      <c r="E38" s="12">
        <v>9</v>
      </c>
      <c r="F38" s="12">
        <v>18</v>
      </c>
      <c r="G38" s="12">
        <v>0</v>
      </c>
    </row>
    <row r="39" spans="1:7" x14ac:dyDescent="0.2">
      <c r="A39" s="12" t="s">
        <v>73</v>
      </c>
      <c r="B39" s="12">
        <v>16</v>
      </c>
      <c r="C39" s="12">
        <v>0</v>
      </c>
      <c r="D39" s="12">
        <v>6</v>
      </c>
      <c r="E39" s="12">
        <v>7</v>
      </c>
      <c r="F39" s="12">
        <v>2</v>
      </c>
      <c r="G39" s="12">
        <v>1</v>
      </c>
    </row>
    <row r="40" spans="1:7" x14ac:dyDescent="0.2">
      <c r="A40" s="12" t="s">
        <v>74</v>
      </c>
      <c r="B40" s="12">
        <v>12</v>
      </c>
      <c r="C40" s="12">
        <v>0</v>
      </c>
      <c r="D40" s="12">
        <v>7</v>
      </c>
      <c r="E40" s="12">
        <v>4</v>
      </c>
      <c r="F40" s="12">
        <v>0</v>
      </c>
      <c r="G40" s="12">
        <v>1</v>
      </c>
    </row>
    <row r="41" spans="1:7" x14ac:dyDescent="0.2">
      <c r="A41" s="12" t="s">
        <v>75</v>
      </c>
      <c r="B41" s="12">
        <v>2</v>
      </c>
      <c r="C41" s="12">
        <v>0</v>
      </c>
      <c r="D41" s="12">
        <v>1</v>
      </c>
      <c r="E41" s="12">
        <v>1</v>
      </c>
      <c r="F41" s="12">
        <v>0</v>
      </c>
      <c r="G41" s="12">
        <v>0</v>
      </c>
    </row>
    <row r="42" spans="1:7" x14ac:dyDescent="0.2">
      <c r="A42" s="12" t="s">
        <v>76</v>
      </c>
      <c r="B42" s="12">
        <v>180</v>
      </c>
      <c r="C42" s="12">
        <v>178</v>
      </c>
      <c r="D42" s="12">
        <v>2</v>
      </c>
      <c r="E42" s="12">
        <v>0</v>
      </c>
      <c r="F42" s="12">
        <v>0</v>
      </c>
      <c r="G42" s="12">
        <v>0</v>
      </c>
    </row>
    <row r="43" spans="1:7" x14ac:dyDescent="0.2">
      <c r="A43" s="12" t="s">
        <v>77</v>
      </c>
      <c r="B43" s="12">
        <v>0</v>
      </c>
      <c r="C43" s="12">
        <v>0</v>
      </c>
      <c r="D43" s="12">
        <v>0</v>
      </c>
      <c r="E43" s="12">
        <v>0</v>
      </c>
      <c r="F43" s="12">
        <v>0</v>
      </c>
      <c r="G43" s="12">
        <v>0</v>
      </c>
    </row>
    <row r="44" spans="1:7" x14ac:dyDescent="0.2">
      <c r="A44" s="12" t="s">
        <v>78</v>
      </c>
      <c r="B44" s="12">
        <v>13</v>
      </c>
      <c r="C44" s="12">
        <v>0</v>
      </c>
      <c r="D44" s="12">
        <v>1</v>
      </c>
      <c r="E44" s="12">
        <v>6</v>
      </c>
      <c r="F44" s="12">
        <v>0</v>
      </c>
      <c r="G44" s="12">
        <v>6</v>
      </c>
    </row>
    <row r="45" spans="1:7" x14ac:dyDescent="0.2">
      <c r="A45" s="12" t="s">
        <v>79</v>
      </c>
      <c r="B45" s="12">
        <v>8</v>
      </c>
      <c r="C45" s="12">
        <v>1</v>
      </c>
      <c r="D45" s="12">
        <v>4</v>
      </c>
      <c r="E45" s="12">
        <v>3</v>
      </c>
      <c r="F45" s="12">
        <v>0</v>
      </c>
      <c r="G45" s="12">
        <v>0</v>
      </c>
    </row>
    <row r="46" spans="1:7" x14ac:dyDescent="0.2">
      <c r="A46" s="12" t="s">
        <v>80</v>
      </c>
      <c r="B46" s="12">
        <v>16</v>
      </c>
      <c r="C46" s="12">
        <v>3</v>
      </c>
      <c r="D46" s="12">
        <v>0</v>
      </c>
      <c r="E46" s="12">
        <v>12</v>
      </c>
      <c r="F46" s="12">
        <v>1</v>
      </c>
      <c r="G46" s="12">
        <v>0</v>
      </c>
    </row>
    <row r="47" spans="1:7" x14ac:dyDescent="0.2">
      <c r="A47" s="12" t="s">
        <v>81</v>
      </c>
      <c r="B47" s="12">
        <v>2</v>
      </c>
      <c r="C47" s="12">
        <v>1</v>
      </c>
      <c r="D47" s="12">
        <v>1</v>
      </c>
      <c r="E47" s="12">
        <v>0</v>
      </c>
      <c r="F47" s="12">
        <v>0</v>
      </c>
      <c r="G47" s="12">
        <v>0</v>
      </c>
    </row>
    <row r="48" spans="1:7" x14ac:dyDescent="0.2">
      <c r="A48" s="12" t="s">
        <v>82</v>
      </c>
      <c r="B48" s="12">
        <v>40</v>
      </c>
      <c r="C48" s="12">
        <v>2</v>
      </c>
      <c r="D48" s="12">
        <v>1</v>
      </c>
      <c r="E48" s="12">
        <v>29</v>
      </c>
      <c r="F48" s="12">
        <v>5</v>
      </c>
      <c r="G48" s="12">
        <v>3</v>
      </c>
    </row>
    <row r="49" spans="1:7" x14ac:dyDescent="0.2">
      <c r="A49" s="12" t="s">
        <v>14</v>
      </c>
    </row>
    <row r="50" spans="1:7" x14ac:dyDescent="0.2">
      <c r="A50" s="12" t="s">
        <v>0</v>
      </c>
      <c r="B50" s="12">
        <v>154541</v>
      </c>
      <c r="C50" s="12">
        <v>20103</v>
      </c>
      <c r="D50" s="12">
        <v>25482</v>
      </c>
      <c r="E50" s="12">
        <v>83362</v>
      </c>
      <c r="F50" s="12">
        <v>12091</v>
      </c>
      <c r="G50" s="12">
        <v>13503</v>
      </c>
    </row>
    <row r="51" spans="1:7" x14ac:dyDescent="0.2">
      <c r="A51" s="12" t="s">
        <v>62</v>
      </c>
      <c r="B51" s="12">
        <v>4</v>
      </c>
      <c r="C51" s="12">
        <v>3</v>
      </c>
      <c r="D51" s="12">
        <v>0</v>
      </c>
      <c r="E51" s="12">
        <v>1</v>
      </c>
      <c r="F51" s="12">
        <v>0</v>
      </c>
      <c r="G51" s="12">
        <v>0</v>
      </c>
    </row>
    <row r="52" spans="1:7" x14ac:dyDescent="0.2">
      <c r="A52" s="12" t="s">
        <v>63</v>
      </c>
      <c r="B52" s="12">
        <v>0</v>
      </c>
      <c r="C52" s="12">
        <v>0</v>
      </c>
      <c r="D52" s="12">
        <v>0</v>
      </c>
      <c r="E52" s="12">
        <v>0</v>
      </c>
      <c r="F52" s="12">
        <v>0</v>
      </c>
      <c r="G52" s="12">
        <v>0</v>
      </c>
    </row>
    <row r="53" spans="1:7" x14ac:dyDescent="0.2">
      <c r="A53" s="12" t="s">
        <v>64</v>
      </c>
      <c r="B53" s="12">
        <v>7</v>
      </c>
      <c r="C53" s="12">
        <v>0</v>
      </c>
      <c r="D53" s="12">
        <v>1</v>
      </c>
      <c r="E53" s="12">
        <v>6</v>
      </c>
      <c r="F53" s="12">
        <v>0</v>
      </c>
      <c r="G53" s="12">
        <v>0</v>
      </c>
    </row>
    <row r="54" spans="1:7" x14ac:dyDescent="0.2">
      <c r="A54" s="12" t="s">
        <v>65</v>
      </c>
      <c r="B54" s="12">
        <v>49</v>
      </c>
      <c r="C54" s="12">
        <v>17</v>
      </c>
      <c r="D54" s="12">
        <v>8</v>
      </c>
      <c r="E54" s="12">
        <v>16</v>
      </c>
      <c r="F54" s="12">
        <v>3</v>
      </c>
      <c r="G54" s="12">
        <v>5</v>
      </c>
    </row>
    <row r="55" spans="1:7" x14ac:dyDescent="0.2">
      <c r="A55" s="12" t="s">
        <v>66</v>
      </c>
      <c r="B55" s="12">
        <v>2</v>
      </c>
      <c r="C55" s="12">
        <v>2</v>
      </c>
      <c r="D55" s="12">
        <v>0</v>
      </c>
      <c r="E55" s="12">
        <v>0</v>
      </c>
      <c r="F55" s="12">
        <v>0</v>
      </c>
      <c r="G55" s="12">
        <v>0</v>
      </c>
    </row>
    <row r="56" spans="1:7" x14ac:dyDescent="0.2">
      <c r="A56" s="12" t="s">
        <v>67</v>
      </c>
      <c r="B56" s="12">
        <v>0</v>
      </c>
      <c r="C56" s="12">
        <v>0</v>
      </c>
      <c r="D56" s="12">
        <v>0</v>
      </c>
      <c r="E56" s="12">
        <v>0</v>
      </c>
      <c r="F56" s="12">
        <v>0</v>
      </c>
      <c r="G56" s="12">
        <v>0</v>
      </c>
    </row>
    <row r="57" spans="1:7" x14ac:dyDescent="0.2">
      <c r="A57" s="12" t="s">
        <v>68</v>
      </c>
      <c r="B57" s="12">
        <v>154214</v>
      </c>
      <c r="C57" s="12">
        <v>20001</v>
      </c>
      <c r="D57" s="12">
        <v>25435</v>
      </c>
      <c r="E57" s="12">
        <v>83253</v>
      </c>
      <c r="F57" s="12">
        <v>12062</v>
      </c>
      <c r="G57" s="12">
        <v>13463</v>
      </c>
    </row>
    <row r="58" spans="1:7" x14ac:dyDescent="0.2">
      <c r="A58" s="12" t="s">
        <v>69</v>
      </c>
      <c r="B58" s="12">
        <v>34</v>
      </c>
      <c r="C58" s="12">
        <v>0</v>
      </c>
      <c r="D58" s="12">
        <v>14</v>
      </c>
      <c r="E58" s="12">
        <v>12</v>
      </c>
      <c r="F58" s="12">
        <v>3</v>
      </c>
      <c r="G58" s="12">
        <v>5</v>
      </c>
    </row>
    <row r="59" spans="1:7" x14ac:dyDescent="0.2">
      <c r="A59" s="12" t="s">
        <v>70</v>
      </c>
      <c r="B59" s="12">
        <v>73</v>
      </c>
      <c r="C59" s="12">
        <v>1</v>
      </c>
      <c r="D59" s="12">
        <v>9</v>
      </c>
      <c r="E59" s="12">
        <v>44</v>
      </c>
      <c r="F59" s="12">
        <v>4</v>
      </c>
      <c r="G59" s="12">
        <v>15</v>
      </c>
    </row>
    <row r="60" spans="1:7" x14ac:dyDescent="0.2">
      <c r="A60" s="12" t="s">
        <v>71</v>
      </c>
      <c r="B60" s="12">
        <v>17</v>
      </c>
      <c r="C60" s="12">
        <v>1</v>
      </c>
      <c r="D60" s="12">
        <v>3</v>
      </c>
      <c r="E60" s="12">
        <v>8</v>
      </c>
      <c r="F60" s="12">
        <v>2</v>
      </c>
      <c r="G60" s="12">
        <v>3</v>
      </c>
    </row>
    <row r="61" spans="1:7" x14ac:dyDescent="0.2">
      <c r="A61" s="12" t="s">
        <v>72</v>
      </c>
      <c r="B61" s="12">
        <v>19</v>
      </c>
      <c r="C61" s="12">
        <v>0</v>
      </c>
      <c r="D61" s="12">
        <v>0</v>
      </c>
      <c r="E61" s="12">
        <v>3</v>
      </c>
      <c r="F61" s="12">
        <v>16</v>
      </c>
      <c r="G61" s="12">
        <v>0</v>
      </c>
    </row>
    <row r="62" spans="1:7" x14ac:dyDescent="0.2">
      <c r="A62" s="12" t="s">
        <v>73</v>
      </c>
      <c r="B62" s="12">
        <v>11</v>
      </c>
      <c r="C62" s="12">
        <v>0</v>
      </c>
      <c r="D62" s="12">
        <v>2</v>
      </c>
      <c r="E62" s="12">
        <v>7</v>
      </c>
      <c r="F62" s="12">
        <v>0</v>
      </c>
      <c r="G62" s="12">
        <v>2</v>
      </c>
    </row>
    <row r="63" spans="1:7" x14ac:dyDescent="0.2">
      <c r="A63" s="12" t="s">
        <v>74</v>
      </c>
      <c r="B63" s="12">
        <v>2</v>
      </c>
      <c r="C63" s="12">
        <v>0</v>
      </c>
      <c r="D63" s="12">
        <v>1</v>
      </c>
      <c r="E63" s="12">
        <v>0</v>
      </c>
      <c r="F63" s="12">
        <v>1</v>
      </c>
      <c r="G63" s="12">
        <v>0</v>
      </c>
    </row>
    <row r="64" spans="1:7" x14ac:dyDescent="0.2">
      <c r="A64" s="12" t="s">
        <v>75</v>
      </c>
      <c r="B64" s="12">
        <v>7</v>
      </c>
      <c r="C64" s="12">
        <v>0</v>
      </c>
      <c r="D64" s="12">
        <v>5</v>
      </c>
      <c r="E64" s="12">
        <v>1</v>
      </c>
      <c r="F64" s="12">
        <v>0</v>
      </c>
      <c r="G64" s="12">
        <v>1</v>
      </c>
    </row>
    <row r="65" spans="1:7" x14ac:dyDescent="0.2">
      <c r="A65" s="12" t="s">
        <v>76</v>
      </c>
      <c r="B65" s="12">
        <v>77</v>
      </c>
      <c r="C65" s="12">
        <v>76</v>
      </c>
      <c r="D65" s="12">
        <v>1</v>
      </c>
      <c r="E65" s="12">
        <v>0</v>
      </c>
      <c r="F65" s="12">
        <v>0</v>
      </c>
      <c r="G65" s="12">
        <v>0</v>
      </c>
    </row>
    <row r="66" spans="1:7" x14ac:dyDescent="0.2">
      <c r="A66" s="12" t="s">
        <v>77</v>
      </c>
      <c r="B66" s="12">
        <v>0</v>
      </c>
      <c r="C66" s="12">
        <v>0</v>
      </c>
      <c r="D66" s="12">
        <v>0</v>
      </c>
      <c r="E66" s="12">
        <v>0</v>
      </c>
      <c r="F66" s="12">
        <v>0</v>
      </c>
      <c r="G66" s="12">
        <v>0</v>
      </c>
    </row>
    <row r="67" spans="1:7" x14ac:dyDescent="0.2">
      <c r="A67" s="12" t="s">
        <v>78</v>
      </c>
      <c r="B67" s="12">
        <v>5</v>
      </c>
      <c r="C67" s="12">
        <v>0</v>
      </c>
      <c r="D67" s="12">
        <v>0</v>
      </c>
      <c r="E67" s="12">
        <v>3</v>
      </c>
      <c r="F67" s="12">
        <v>0</v>
      </c>
      <c r="G67" s="12">
        <v>2</v>
      </c>
    </row>
    <row r="68" spans="1:7" x14ac:dyDescent="0.2">
      <c r="A68" s="12" t="s">
        <v>79</v>
      </c>
      <c r="B68" s="12">
        <v>5</v>
      </c>
      <c r="C68" s="12">
        <v>0</v>
      </c>
      <c r="D68" s="12">
        <v>3</v>
      </c>
      <c r="E68" s="12">
        <v>2</v>
      </c>
      <c r="F68" s="12">
        <v>0</v>
      </c>
      <c r="G68" s="12">
        <v>0</v>
      </c>
    </row>
    <row r="69" spans="1:7" x14ac:dyDescent="0.2">
      <c r="A69" s="12" t="s">
        <v>80</v>
      </c>
      <c r="B69" s="12">
        <v>1</v>
      </c>
      <c r="C69" s="12">
        <v>0</v>
      </c>
      <c r="D69" s="12">
        <v>0</v>
      </c>
      <c r="E69" s="12">
        <v>1</v>
      </c>
      <c r="F69" s="12">
        <v>0</v>
      </c>
      <c r="G69" s="12">
        <v>0</v>
      </c>
    </row>
    <row r="70" spans="1:7" x14ac:dyDescent="0.2">
      <c r="A70" s="12" t="s">
        <v>81</v>
      </c>
      <c r="B70" s="12">
        <v>5</v>
      </c>
      <c r="C70" s="12">
        <v>1</v>
      </c>
      <c r="D70" s="12">
        <v>0</v>
      </c>
      <c r="E70" s="12">
        <v>4</v>
      </c>
      <c r="F70" s="12">
        <v>0</v>
      </c>
      <c r="G70" s="12">
        <v>0</v>
      </c>
    </row>
    <row r="71" spans="1:7" x14ac:dyDescent="0.2">
      <c r="A71" s="12" t="s">
        <v>82</v>
      </c>
      <c r="B71" s="12">
        <v>9</v>
      </c>
      <c r="C71" s="12">
        <v>1</v>
      </c>
      <c r="D71" s="12">
        <v>0</v>
      </c>
      <c r="E71" s="12">
        <v>1</v>
      </c>
      <c r="F71" s="12">
        <v>0</v>
      </c>
      <c r="G71" s="12">
        <v>7</v>
      </c>
    </row>
    <row r="72" spans="1:7" x14ac:dyDescent="0.2">
      <c r="A72" s="12" t="s">
        <v>31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563EC7-5FBE-4B13-94B6-DF90EC40ABB5}">
  <dimension ref="A1:G72"/>
  <sheetViews>
    <sheetView view="pageBreakPreview" zoomScale="125" zoomScaleNormal="100" zoomScaleSheetLayoutView="125" workbookViewId="0">
      <selection activeCell="A2" sqref="A2:G2"/>
    </sheetView>
  </sheetViews>
  <sheetFormatPr defaultRowHeight="10.199999999999999" x14ac:dyDescent="0.2"/>
  <cols>
    <col min="1" max="1" width="18.44140625" style="12" customWidth="1"/>
    <col min="2" max="7" width="11.33203125" style="12" customWidth="1"/>
    <col min="8" max="16384" width="8.88671875" style="12"/>
  </cols>
  <sheetData>
    <row r="1" spans="1:7" x14ac:dyDescent="0.2">
      <c r="A1" s="12" t="s">
        <v>145</v>
      </c>
    </row>
    <row r="2" spans="1:7" s="5" customFormat="1" x14ac:dyDescent="0.2">
      <c r="A2" s="13"/>
      <c r="B2" s="7" t="s">
        <v>0</v>
      </c>
      <c r="C2" s="7" t="s">
        <v>1</v>
      </c>
      <c r="D2" s="7" t="s">
        <v>2</v>
      </c>
      <c r="E2" s="7" t="s">
        <v>3</v>
      </c>
      <c r="F2" s="7" t="s">
        <v>4</v>
      </c>
      <c r="G2" s="11" t="s">
        <v>5</v>
      </c>
    </row>
    <row r="3" spans="1:7" x14ac:dyDescent="0.2">
      <c r="A3" s="12" t="s">
        <v>6</v>
      </c>
    </row>
    <row r="4" spans="1:7" x14ac:dyDescent="0.2">
      <c r="A4" s="12" t="s">
        <v>0</v>
      </c>
      <c r="B4" s="12">
        <v>308885</v>
      </c>
      <c r="C4" s="12">
        <v>39133</v>
      </c>
      <c r="D4" s="12">
        <v>52766</v>
      </c>
      <c r="E4" s="12">
        <v>163911</v>
      </c>
      <c r="F4" s="12">
        <v>23877</v>
      </c>
      <c r="G4" s="12">
        <v>29198</v>
      </c>
    </row>
    <row r="5" spans="1:7" x14ac:dyDescent="0.2">
      <c r="A5" s="12" t="s">
        <v>62</v>
      </c>
      <c r="B5" s="12">
        <v>32</v>
      </c>
      <c r="C5" s="12">
        <v>7</v>
      </c>
      <c r="D5" s="12">
        <v>15</v>
      </c>
      <c r="E5" s="12">
        <v>8</v>
      </c>
      <c r="F5" s="12">
        <v>0</v>
      </c>
      <c r="G5" s="12">
        <v>2</v>
      </c>
    </row>
    <row r="6" spans="1:7" x14ac:dyDescent="0.2">
      <c r="A6" s="12" t="s">
        <v>63</v>
      </c>
      <c r="B6" s="12">
        <v>22</v>
      </c>
      <c r="C6" s="12">
        <v>0</v>
      </c>
      <c r="D6" s="12">
        <v>6</v>
      </c>
      <c r="E6" s="12">
        <v>9</v>
      </c>
      <c r="F6" s="12">
        <v>2</v>
      </c>
      <c r="G6" s="12">
        <v>5</v>
      </c>
    </row>
    <row r="7" spans="1:7" x14ac:dyDescent="0.2">
      <c r="A7" s="12" t="s">
        <v>64</v>
      </c>
      <c r="B7" s="12">
        <v>62</v>
      </c>
      <c r="C7" s="12">
        <v>0</v>
      </c>
      <c r="D7" s="12">
        <v>18</v>
      </c>
      <c r="E7" s="12">
        <v>40</v>
      </c>
      <c r="F7" s="12">
        <v>0</v>
      </c>
      <c r="G7" s="12">
        <v>4</v>
      </c>
    </row>
    <row r="8" spans="1:7" x14ac:dyDescent="0.2">
      <c r="A8" s="12" t="s">
        <v>65</v>
      </c>
      <c r="B8" s="12">
        <v>250</v>
      </c>
      <c r="C8" s="12">
        <v>26</v>
      </c>
      <c r="D8" s="12">
        <v>77</v>
      </c>
      <c r="E8" s="12">
        <v>130</v>
      </c>
      <c r="F8" s="12">
        <v>5</v>
      </c>
      <c r="G8" s="12">
        <v>12</v>
      </c>
    </row>
    <row r="9" spans="1:7" x14ac:dyDescent="0.2">
      <c r="A9" s="12" t="s">
        <v>66</v>
      </c>
      <c r="B9" s="12">
        <v>19</v>
      </c>
      <c r="C9" s="12">
        <v>8</v>
      </c>
      <c r="D9" s="12">
        <v>1</v>
      </c>
      <c r="E9" s="12">
        <v>9</v>
      </c>
      <c r="F9" s="12">
        <v>0</v>
      </c>
      <c r="G9" s="12">
        <v>1</v>
      </c>
    </row>
    <row r="10" spans="1:7" x14ac:dyDescent="0.2">
      <c r="A10" s="12" t="s">
        <v>67</v>
      </c>
      <c r="B10" s="12">
        <v>19</v>
      </c>
      <c r="C10" s="12">
        <v>0</v>
      </c>
      <c r="D10" s="12">
        <v>8</v>
      </c>
      <c r="E10" s="12">
        <v>10</v>
      </c>
      <c r="F10" s="12">
        <v>1</v>
      </c>
      <c r="G10" s="12">
        <v>0</v>
      </c>
    </row>
    <row r="11" spans="1:7" x14ac:dyDescent="0.2">
      <c r="A11" s="12" t="s">
        <v>68</v>
      </c>
      <c r="B11" s="12">
        <v>306079</v>
      </c>
      <c r="C11" s="12">
        <v>38744</v>
      </c>
      <c r="D11" s="12">
        <v>52258</v>
      </c>
      <c r="E11" s="12">
        <v>162414</v>
      </c>
      <c r="F11" s="12">
        <v>23708</v>
      </c>
      <c r="G11" s="12">
        <v>28955</v>
      </c>
    </row>
    <row r="12" spans="1:7" x14ac:dyDescent="0.2">
      <c r="A12" s="12" t="s">
        <v>69</v>
      </c>
      <c r="B12" s="12">
        <v>342</v>
      </c>
      <c r="C12" s="12">
        <v>14</v>
      </c>
      <c r="D12" s="12">
        <v>71</v>
      </c>
      <c r="E12" s="12">
        <v>220</v>
      </c>
      <c r="F12" s="12">
        <v>12</v>
      </c>
      <c r="G12" s="12">
        <v>25</v>
      </c>
    </row>
    <row r="13" spans="1:7" x14ac:dyDescent="0.2">
      <c r="A13" s="12" t="s">
        <v>70</v>
      </c>
      <c r="B13" s="12">
        <v>861</v>
      </c>
      <c r="C13" s="12">
        <v>35</v>
      </c>
      <c r="D13" s="12">
        <v>94</v>
      </c>
      <c r="E13" s="12">
        <v>556</v>
      </c>
      <c r="F13" s="12">
        <v>58</v>
      </c>
      <c r="G13" s="12">
        <v>118</v>
      </c>
    </row>
    <row r="14" spans="1:7" x14ac:dyDescent="0.2">
      <c r="A14" s="12" t="s">
        <v>71</v>
      </c>
      <c r="B14" s="12">
        <v>108</v>
      </c>
      <c r="C14" s="12">
        <v>0</v>
      </c>
      <c r="D14" s="12">
        <v>30</v>
      </c>
      <c r="E14" s="12">
        <v>66</v>
      </c>
      <c r="F14" s="12">
        <v>6</v>
      </c>
      <c r="G14" s="12">
        <v>6</v>
      </c>
    </row>
    <row r="15" spans="1:7" x14ac:dyDescent="0.2">
      <c r="A15" s="12" t="s">
        <v>72</v>
      </c>
      <c r="B15" s="12">
        <v>120</v>
      </c>
      <c r="C15" s="12">
        <v>0</v>
      </c>
      <c r="D15" s="12">
        <v>9</v>
      </c>
      <c r="E15" s="12">
        <v>48</v>
      </c>
      <c r="F15" s="12">
        <v>53</v>
      </c>
      <c r="G15" s="12">
        <v>10</v>
      </c>
    </row>
    <row r="16" spans="1:7" x14ac:dyDescent="0.2">
      <c r="A16" s="12" t="s">
        <v>73</v>
      </c>
      <c r="B16" s="12">
        <v>91</v>
      </c>
      <c r="C16" s="12">
        <v>5</v>
      </c>
      <c r="D16" s="12">
        <v>28</v>
      </c>
      <c r="E16" s="12">
        <v>44</v>
      </c>
      <c r="F16" s="12">
        <v>7</v>
      </c>
      <c r="G16" s="12">
        <v>7</v>
      </c>
    </row>
    <row r="17" spans="1:7" x14ac:dyDescent="0.2">
      <c r="A17" s="12" t="s">
        <v>74</v>
      </c>
      <c r="B17" s="12">
        <v>61</v>
      </c>
      <c r="C17" s="12">
        <v>0</v>
      </c>
      <c r="D17" s="12">
        <v>15</v>
      </c>
      <c r="E17" s="12">
        <v>24</v>
      </c>
      <c r="F17" s="12">
        <v>3</v>
      </c>
      <c r="G17" s="12">
        <v>19</v>
      </c>
    </row>
    <row r="18" spans="1:7" x14ac:dyDescent="0.2">
      <c r="A18" s="12" t="s">
        <v>75</v>
      </c>
      <c r="B18" s="12">
        <v>59</v>
      </c>
      <c r="C18" s="12">
        <v>2</v>
      </c>
      <c r="D18" s="12">
        <v>35</v>
      </c>
      <c r="E18" s="12">
        <v>14</v>
      </c>
      <c r="F18" s="12">
        <v>3</v>
      </c>
      <c r="G18" s="12">
        <v>5</v>
      </c>
    </row>
    <row r="19" spans="1:7" x14ac:dyDescent="0.2">
      <c r="A19" s="12" t="s">
        <v>76</v>
      </c>
      <c r="B19" s="12">
        <v>298</v>
      </c>
      <c r="C19" s="12">
        <v>256</v>
      </c>
      <c r="D19" s="12">
        <v>8</v>
      </c>
      <c r="E19" s="12">
        <v>34</v>
      </c>
      <c r="F19" s="12">
        <v>0</v>
      </c>
      <c r="G19" s="12">
        <v>0</v>
      </c>
    </row>
    <row r="20" spans="1:7" x14ac:dyDescent="0.2">
      <c r="A20" s="12" t="s">
        <v>77</v>
      </c>
      <c r="B20" s="12">
        <v>1</v>
      </c>
      <c r="C20" s="12">
        <v>0</v>
      </c>
      <c r="D20" s="12">
        <v>0</v>
      </c>
      <c r="E20" s="12">
        <v>1</v>
      </c>
      <c r="F20" s="12">
        <v>0</v>
      </c>
      <c r="G20" s="12">
        <v>0</v>
      </c>
    </row>
    <row r="21" spans="1:7" x14ac:dyDescent="0.2">
      <c r="A21" s="12" t="s">
        <v>78</v>
      </c>
      <c r="B21" s="12">
        <v>67</v>
      </c>
      <c r="C21" s="12">
        <v>5</v>
      </c>
      <c r="D21" s="12">
        <v>12</v>
      </c>
      <c r="E21" s="12">
        <v>32</v>
      </c>
      <c r="F21" s="12">
        <v>1</v>
      </c>
      <c r="G21" s="12">
        <v>17</v>
      </c>
    </row>
    <row r="22" spans="1:7" x14ac:dyDescent="0.2">
      <c r="A22" s="12" t="s">
        <v>79</v>
      </c>
      <c r="B22" s="12">
        <v>48</v>
      </c>
      <c r="C22" s="12">
        <v>1</v>
      </c>
      <c r="D22" s="12">
        <v>19</v>
      </c>
      <c r="E22" s="12">
        <v>27</v>
      </c>
      <c r="F22" s="12">
        <v>0</v>
      </c>
      <c r="G22" s="12">
        <v>1</v>
      </c>
    </row>
    <row r="23" spans="1:7" x14ac:dyDescent="0.2">
      <c r="A23" s="12" t="s">
        <v>80</v>
      </c>
      <c r="B23" s="12">
        <v>74</v>
      </c>
      <c r="C23" s="12">
        <v>2</v>
      </c>
      <c r="D23" s="12">
        <v>0</v>
      </c>
      <c r="E23" s="12">
        <v>71</v>
      </c>
      <c r="F23" s="12">
        <v>1</v>
      </c>
      <c r="G23" s="12">
        <v>0</v>
      </c>
    </row>
    <row r="24" spans="1:7" x14ac:dyDescent="0.2">
      <c r="A24" s="12" t="s">
        <v>81</v>
      </c>
      <c r="B24" s="12">
        <v>105</v>
      </c>
      <c r="C24" s="12">
        <v>24</v>
      </c>
      <c r="D24" s="12">
        <v>39</v>
      </c>
      <c r="E24" s="12">
        <v>36</v>
      </c>
      <c r="F24" s="12">
        <v>3</v>
      </c>
      <c r="G24" s="12">
        <v>3</v>
      </c>
    </row>
    <row r="25" spans="1:7" x14ac:dyDescent="0.2">
      <c r="A25" s="12" t="s">
        <v>82</v>
      </c>
      <c r="B25" s="12">
        <v>167</v>
      </c>
      <c r="C25" s="12">
        <v>4</v>
      </c>
      <c r="D25" s="12">
        <v>23</v>
      </c>
      <c r="E25" s="12">
        <v>118</v>
      </c>
      <c r="F25" s="12">
        <v>14</v>
      </c>
      <c r="G25" s="12">
        <v>8</v>
      </c>
    </row>
    <row r="26" spans="1:7" x14ac:dyDescent="0.2">
      <c r="A26" s="12" t="s">
        <v>13</v>
      </c>
    </row>
    <row r="27" spans="1:7" x14ac:dyDescent="0.2">
      <c r="A27" s="12" t="s">
        <v>0</v>
      </c>
      <c r="B27" s="12">
        <v>158416</v>
      </c>
      <c r="C27" s="12">
        <v>19529</v>
      </c>
      <c r="D27" s="12">
        <v>28031</v>
      </c>
      <c r="E27" s="12">
        <v>82680</v>
      </c>
      <c r="F27" s="12">
        <v>12096</v>
      </c>
      <c r="G27" s="12">
        <v>16080</v>
      </c>
    </row>
    <row r="28" spans="1:7" x14ac:dyDescent="0.2">
      <c r="A28" s="12" t="s">
        <v>62</v>
      </c>
      <c r="B28" s="12">
        <v>21</v>
      </c>
      <c r="C28" s="12">
        <v>5</v>
      </c>
      <c r="D28" s="12">
        <v>10</v>
      </c>
      <c r="E28" s="12">
        <v>4</v>
      </c>
      <c r="F28" s="12">
        <v>0</v>
      </c>
      <c r="G28" s="12">
        <v>2</v>
      </c>
    </row>
    <row r="29" spans="1:7" x14ac:dyDescent="0.2">
      <c r="A29" s="12" t="s">
        <v>63</v>
      </c>
      <c r="B29" s="12">
        <v>14</v>
      </c>
      <c r="C29" s="12">
        <v>0</v>
      </c>
      <c r="D29" s="12">
        <v>4</v>
      </c>
      <c r="E29" s="12">
        <v>7</v>
      </c>
      <c r="F29" s="12">
        <v>1</v>
      </c>
      <c r="G29" s="12">
        <v>2</v>
      </c>
    </row>
    <row r="30" spans="1:7" x14ac:dyDescent="0.2">
      <c r="A30" s="12" t="s">
        <v>64</v>
      </c>
      <c r="B30" s="12">
        <v>31</v>
      </c>
      <c r="C30" s="12">
        <v>0</v>
      </c>
      <c r="D30" s="12">
        <v>8</v>
      </c>
      <c r="E30" s="12">
        <v>21</v>
      </c>
      <c r="F30" s="12">
        <v>0</v>
      </c>
      <c r="G30" s="12">
        <v>2</v>
      </c>
    </row>
    <row r="31" spans="1:7" x14ac:dyDescent="0.2">
      <c r="A31" s="12" t="s">
        <v>65</v>
      </c>
      <c r="B31" s="12">
        <v>167</v>
      </c>
      <c r="C31" s="12">
        <v>15</v>
      </c>
      <c r="D31" s="12">
        <v>63</v>
      </c>
      <c r="E31" s="12">
        <v>82</v>
      </c>
      <c r="F31" s="12">
        <v>3</v>
      </c>
      <c r="G31" s="12">
        <v>4</v>
      </c>
    </row>
    <row r="32" spans="1:7" x14ac:dyDescent="0.2">
      <c r="A32" s="12" t="s">
        <v>66</v>
      </c>
      <c r="B32" s="12">
        <v>14</v>
      </c>
      <c r="C32" s="12">
        <v>5</v>
      </c>
      <c r="D32" s="12">
        <v>1</v>
      </c>
      <c r="E32" s="12">
        <v>8</v>
      </c>
      <c r="F32" s="12">
        <v>0</v>
      </c>
      <c r="G32" s="12">
        <v>0</v>
      </c>
    </row>
    <row r="33" spans="1:7" x14ac:dyDescent="0.2">
      <c r="A33" s="12" t="s">
        <v>67</v>
      </c>
      <c r="B33" s="12">
        <v>11</v>
      </c>
      <c r="C33" s="12">
        <v>0</v>
      </c>
      <c r="D33" s="12">
        <v>6</v>
      </c>
      <c r="E33" s="12">
        <v>5</v>
      </c>
      <c r="F33" s="12">
        <v>0</v>
      </c>
      <c r="G33" s="12">
        <v>0</v>
      </c>
    </row>
    <row r="34" spans="1:7" x14ac:dyDescent="0.2">
      <c r="A34" s="12" t="s">
        <v>68</v>
      </c>
      <c r="B34" s="12">
        <v>156677</v>
      </c>
      <c r="C34" s="12">
        <v>19263</v>
      </c>
      <c r="D34" s="12">
        <v>27686</v>
      </c>
      <c r="E34" s="12">
        <v>81769</v>
      </c>
      <c r="F34" s="12">
        <v>12004</v>
      </c>
      <c r="G34" s="12">
        <v>15955</v>
      </c>
    </row>
    <row r="35" spans="1:7" x14ac:dyDescent="0.2">
      <c r="A35" s="12" t="s">
        <v>69</v>
      </c>
      <c r="B35" s="12">
        <v>190</v>
      </c>
      <c r="C35" s="12">
        <v>10</v>
      </c>
      <c r="D35" s="12">
        <v>45</v>
      </c>
      <c r="E35" s="12">
        <v>116</v>
      </c>
      <c r="F35" s="12">
        <v>7</v>
      </c>
      <c r="G35" s="12">
        <v>12</v>
      </c>
    </row>
    <row r="36" spans="1:7" x14ac:dyDescent="0.2">
      <c r="A36" s="12" t="s">
        <v>70</v>
      </c>
      <c r="B36" s="12">
        <v>499</v>
      </c>
      <c r="C36" s="12">
        <v>20</v>
      </c>
      <c r="D36" s="12">
        <v>58</v>
      </c>
      <c r="E36" s="12">
        <v>334</v>
      </c>
      <c r="F36" s="12">
        <v>32</v>
      </c>
      <c r="G36" s="12">
        <v>55</v>
      </c>
    </row>
    <row r="37" spans="1:7" x14ac:dyDescent="0.2">
      <c r="A37" s="12" t="s">
        <v>71</v>
      </c>
      <c r="B37" s="12">
        <v>52</v>
      </c>
      <c r="C37" s="12">
        <v>0</v>
      </c>
      <c r="D37" s="12">
        <v>20</v>
      </c>
      <c r="E37" s="12">
        <v>26</v>
      </c>
      <c r="F37" s="12">
        <v>2</v>
      </c>
      <c r="G37" s="12">
        <v>4</v>
      </c>
    </row>
    <row r="38" spans="1:7" x14ac:dyDescent="0.2">
      <c r="A38" s="12" t="s">
        <v>72</v>
      </c>
      <c r="B38" s="12">
        <v>73</v>
      </c>
      <c r="C38" s="12">
        <v>0</v>
      </c>
      <c r="D38" s="12">
        <v>8</v>
      </c>
      <c r="E38" s="12">
        <v>33</v>
      </c>
      <c r="F38" s="12">
        <v>26</v>
      </c>
      <c r="G38" s="12">
        <v>6</v>
      </c>
    </row>
    <row r="39" spans="1:7" x14ac:dyDescent="0.2">
      <c r="A39" s="12" t="s">
        <v>73</v>
      </c>
      <c r="B39" s="12">
        <v>56</v>
      </c>
      <c r="C39" s="12">
        <v>4</v>
      </c>
      <c r="D39" s="12">
        <v>18</v>
      </c>
      <c r="E39" s="12">
        <v>27</v>
      </c>
      <c r="F39" s="12">
        <v>4</v>
      </c>
      <c r="G39" s="12">
        <v>3</v>
      </c>
    </row>
    <row r="40" spans="1:7" x14ac:dyDescent="0.2">
      <c r="A40" s="12" t="s">
        <v>74</v>
      </c>
      <c r="B40" s="12">
        <v>40</v>
      </c>
      <c r="C40" s="12">
        <v>0</v>
      </c>
      <c r="D40" s="12">
        <v>11</v>
      </c>
      <c r="E40" s="12">
        <v>16</v>
      </c>
      <c r="F40" s="12">
        <v>2</v>
      </c>
      <c r="G40" s="12">
        <v>11</v>
      </c>
    </row>
    <row r="41" spans="1:7" x14ac:dyDescent="0.2">
      <c r="A41" s="12" t="s">
        <v>75</v>
      </c>
      <c r="B41" s="12">
        <v>42</v>
      </c>
      <c r="C41" s="12">
        <v>2</v>
      </c>
      <c r="D41" s="12">
        <v>25</v>
      </c>
      <c r="E41" s="12">
        <v>9</v>
      </c>
      <c r="F41" s="12">
        <v>1</v>
      </c>
      <c r="G41" s="12">
        <v>5</v>
      </c>
    </row>
    <row r="42" spans="1:7" x14ac:dyDescent="0.2">
      <c r="A42" s="12" t="s">
        <v>76</v>
      </c>
      <c r="B42" s="12">
        <v>203</v>
      </c>
      <c r="C42" s="12">
        <v>179</v>
      </c>
      <c r="D42" s="12">
        <v>6</v>
      </c>
      <c r="E42" s="12">
        <v>18</v>
      </c>
      <c r="F42" s="12">
        <v>0</v>
      </c>
      <c r="G42" s="12">
        <v>0</v>
      </c>
    </row>
    <row r="43" spans="1:7" x14ac:dyDescent="0.2">
      <c r="A43" s="12" t="s">
        <v>77</v>
      </c>
      <c r="B43" s="12">
        <v>1</v>
      </c>
      <c r="C43" s="12">
        <v>0</v>
      </c>
      <c r="D43" s="12">
        <v>0</v>
      </c>
      <c r="E43" s="12">
        <v>1</v>
      </c>
      <c r="F43" s="12">
        <v>0</v>
      </c>
      <c r="G43" s="12">
        <v>0</v>
      </c>
    </row>
    <row r="44" spans="1:7" x14ac:dyDescent="0.2">
      <c r="A44" s="12" t="s">
        <v>78</v>
      </c>
      <c r="B44" s="12">
        <v>37</v>
      </c>
      <c r="C44" s="12">
        <v>3</v>
      </c>
      <c r="D44" s="12">
        <v>9</v>
      </c>
      <c r="E44" s="12">
        <v>13</v>
      </c>
      <c r="F44" s="12">
        <v>1</v>
      </c>
      <c r="G44" s="12">
        <v>11</v>
      </c>
    </row>
    <row r="45" spans="1:7" x14ac:dyDescent="0.2">
      <c r="A45" s="12" t="s">
        <v>79</v>
      </c>
      <c r="B45" s="12">
        <v>33</v>
      </c>
      <c r="C45" s="12">
        <v>1</v>
      </c>
      <c r="D45" s="12">
        <v>11</v>
      </c>
      <c r="E45" s="12">
        <v>20</v>
      </c>
      <c r="F45" s="12">
        <v>0</v>
      </c>
      <c r="G45" s="12">
        <v>1</v>
      </c>
    </row>
    <row r="46" spans="1:7" x14ac:dyDescent="0.2">
      <c r="A46" s="12" t="s">
        <v>80</v>
      </c>
      <c r="B46" s="12">
        <v>58</v>
      </c>
      <c r="C46" s="12">
        <v>2</v>
      </c>
      <c r="D46" s="12">
        <v>0</v>
      </c>
      <c r="E46" s="12">
        <v>55</v>
      </c>
      <c r="F46" s="12">
        <v>1</v>
      </c>
      <c r="G46" s="12">
        <v>0</v>
      </c>
    </row>
    <row r="47" spans="1:7" x14ac:dyDescent="0.2">
      <c r="A47" s="12" t="s">
        <v>81</v>
      </c>
      <c r="B47" s="12">
        <v>61</v>
      </c>
      <c r="C47" s="12">
        <v>17</v>
      </c>
      <c r="D47" s="12">
        <v>21</v>
      </c>
      <c r="E47" s="12">
        <v>18</v>
      </c>
      <c r="F47" s="12">
        <v>2</v>
      </c>
      <c r="G47" s="12">
        <v>3</v>
      </c>
    </row>
    <row r="48" spans="1:7" x14ac:dyDescent="0.2">
      <c r="A48" s="12" t="s">
        <v>82</v>
      </c>
      <c r="B48" s="12">
        <v>136</v>
      </c>
      <c r="C48" s="12">
        <v>3</v>
      </c>
      <c r="D48" s="12">
        <v>21</v>
      </c>
      <c r="E48" s="12">
        <v>98</v>
      </c>
      <c r="F48" s="12">
        <v>10</v>
      </c>
      <c r="G48" s="12">
        <v>4</v>
      </c>
    </row>
    <row r="49" spans="1:7" x14ac:dyDescent="0.2">
      <c r="A49" s="12" t="s">
        <v>14</v>
      </c>
    </row>
    <row r="50" spans="1:7" x14ac:dyDescent="0.2">
      <c r="A50" s="12" t="s">
        <v>0</v>
      </c>
      <c r="B50" s="12">
        <v>150469</v>
      </c>
      <c r="C50" s="12">
        <v>19604</v>
      </c>
      <c r="D50" s="12">
        <v>24735</v>
      </c>
      <c r="E50" s="12">
        <v>81231</v>
      </c>
      <c r="F50" s="12">
        <v>11781</v>
      </c>
      <c r="G50" s="12">
        <v>13118</v>
      </c>
    </row>
    <row r="51" spans="1:7" x14ac:dyDescent="0.2">
      <c r="A51" s="12" t="s">
        <v>62</v>
      </c>
      <c r="B51" s="12">
        <v>11</v>
      </c>
      <c r="C51" s="12">
        <v>2</v>
      </c>
      <c r="D51" s="12">
        <v>5</v>
      </c>
      <c r="E51" s="12">
        <v>4</v>
      </c>
      <c r="F51" s="12">
        <v>0</v>
      </c>
      <c r="G51" s="12">
        <v>0</v>
      </c>
    </row>
    <row r="52" spans="1:7" x14ac:dyDescent="0.2">
      <c r="A52" s="12" t="s">
        <v>63</v>
      </c>
      <c r="B52" s="12">
        <v>8</v>
      </c>
      <c r="C52" s="12">
        <v>0</v>
      </c>
      <c r="D52" s="12">
        <v>2</v>
      </c>
      <c r="E52" s="12">
        <v>2</v>
      </c>
      <c r="F52" s="12">
        <v>1</v>
      </c>
      <c r="G52" s="12">
        <v>3</v>
      </c>
    </row>
    <row r="53" spans="1:7" x14ac:dyDescent="0.2">
      <c r="A53" s="12" t="s">
        <v>64</v>
      </c>
      <c r="B53" s="12">
        <v>31</v>
      </c>
      <c r="C53" s="12">
        <v>0</v>
      </c>
      <c r="D53" s="12">
        <v>10</v>
      </c>
      <c r="E53" s="12">
        <v>19</v>
      </c>
      <c r="F53" s="12">
        <v>0</v>
      </c>
      <c r="G53" s="12">
        <v>2</v>
      </c>
    </row>
    <row r="54" spans="1:7" x14ac:dyDescent="0.2">
      <c r="A54" s="12" t="s">
        <v>65</v>
      </c>
      <c r="B54" s="12">
        <v>83</v>
      </c>
      <c r="C54" s="12">
        <v>11</v>
      </c>
      <c r="D54" s="12">
        <v>14</v>
      </c>
      <c r="E54" s="12">
        <v>48</v>
      </c>
      <c r="F54" s="12">
        <v>2</v>
      </c>
      <c r="G54" s="12">
        <v>8</v>
      </c>
    </row>
    <row r="55" spans="1:7" x14ac:dyDescent="0.2">
      <c r="A55" s="12" t="s">
        <v>66</v>
      </c>
      <c r="B55" s="12">
        <v>5</v>
      </c>
      <c r="C55" s="12">
        <v>3</v>
      </c>
      <c r="D55" s="12">
        <v>0</v>
      </c>
      <c r="E55" s="12">
        <v>1</v>
      </c>
      <c r="F55" s="12">
        <v>0</v>
      </c>
      <c r="G55" s="12">
        <v>1</v>
      </c>
    </row>
    <row r="56" spans="1:7" x14ac:dyDescent="0.2">
      <c r="A56" s="12" t="s">
        <v>67</v>
      </c>
      <c r="B56" s="12">
        <v>8</v>
      </c>
      <c r="C56" s="12">
        <v>0</v>
      </c>
      <c r="D56" s="12">
        <v>2</v>
      </c>
      <c r="E56" s="12">
        <v>5</v>
      </c>
      <c r="F56" s="12">
        <v>1</v>
      </c>
      <c r="G56" s="12">
        <v>0</v>
      </c>
    </row>
    <row r="57" spans="1:7" x14ac:dyDescent="0.2">
      <c r="A57" s="12" t="s">
        <v>68</v>
      </c>
      <c r="B57" s="12">
        <v>149402</v>
      </c>
      <c r="C57" s="12">
        <v>19481</v>
      </c>
      <c r="D57" s="12">
        <v>24572</v>
      </c>
      <c r="E57" s="12">
        <v>80645</v>
      </c>
      <c r="F57" s="12">
        <v>11704</v>
      </c>
      <c r="G57" s="12">
        <v>13000</v>
      </c>
    </row>
    <row r="58" spans="1:7" x14ac:dyDescent="0.2">
      <c r="A58" s="12" t="s">
        <v>69</v>
      </c>
      <c r="B58" s="12">
        <v>152</v>
      </c>
      <c r="C58" s="12">
        <v>4</v>
      </c>
      <c r="D58" s="12">
        <v>26</v>
      </c>
      <c r="E58" s="12">
        <v>104</v>
      </c>
      <c r="F58" s="12">
        <v>5</v>
      </c>
      <c r="G58" s="12">
        <v>13</v>
      </c>
    </row>
    <row r="59" spans="1:7" x14ac:dyDescent="0.2">
      <c r="A59" s="12" t="s">
        <v>70</v>
      </c>
      <c r="B59" s="12">
        <v>362</v>
      </c>
      <c r="C59" s="12">
        <v>15</v>
      </c>
      <c r="D59" s="12">
        <v>36</v>
      </c>
      <c r="E59" s="12">
        <v>222</v>
      </c>
      <c r="F59" s="12">
        <v>26</v>
      </c>
      <c r="G59" s="12">
        <v>63</v>
      </c>
    </row>
    <row r="60" spans="1:7" x14ac:dyDescent="0.2">
      <c r="A60" s="12" t="s">
        <v>71</v>
      </c>
      <c r="B60" s="12">
        <v>56</v>
      </c>
      <c r="C60" s="12">
        <v>0</v>
      </c>
      <c r="D60" s="12">
        <v>10</v>
      </c>
      <c r="E60" s="12">
        <v>40</v>
      </c>
      <c r="F60" s="12">
        <v>4</v>
      </c>
      <c r="G60" s="12">
        <v>2</v>
      </c>
    </row>
    <row r="61" spans="1:7" x14ac:dyDescent="0.2">
      <c r="A61" s="12" t="s">
        <v>72</v>
      </c>
      <c r="B61" s="12">
        <v>47</v>
      </c>
      <c r="C61" s="12">
        <v>0</v>
      </c>
      <c r="D61" s="12">
        <v>1</v>
      </c>
      <c r="E61" s="12">
        <v>15</v>
      </c>
      <c r="F61" s="12">
        <v>27</v>
      </c>
      <c r="G61" s="12">
        <v>4</v>
      </c>
    </row>
    <row r="62" spans="1:7" x14ac:dyDescent="0.2">
      <c r="A62" s="12" t="s">
        <v>73</v>
      </c>
      <c r="B62" s="12">
        <v>35</v>
      </c>
      <c r="C62" s="12">
        <v>1</v>
      </c>
      <c r="D62" s="12">
        <v>10</v>
      </c>
      <c r="E62" s="12">
        <v>17</v>
      </c>
      <c r="F62" s="12">
        <v>3</v>
      </c>
      <c r="G62" s="12">
        <v>4</v>
      </c>
    </row>
    <row r="63" spans="1:7" x14ac:dyDescent="0.2">
      <c r="A63" s="12" t="s">
        <v>74</v>
      </c>
      <c r="B63" s="12">
        <v>21</v>
      </c>
      <c r="C63" s="12">
        <v>0</v>
      </c>
      <c r="D63" s="12">
        <v>4</v>
      </c>
      <c r="E63" s="12">
        <v>8</v>
      </c>
      <c r="F63" s="12">
        <v>1</v>
      </c>
      <c r="G63" s="12">
        <v>8</v>
      </c>
    </row>
    <row r="64" spans="1:7" x14ac:dyDescent="0.2">
      <c r="A64" s="12" t="s">
        <v>75</v>
      </c>
      <c r="B64" s="12">
        <v>17</v>
      </c>
      <c r="C64" s="12">
        <v>0</v>
      </c>
      <c r="D64" s="12">
        <v>10</v>
      </c>
      <c r="E64" s="12">
        <v>5</v>
      </c>
      <c r="F64" s="12">
        <v>2</v>
      </c>
      <c r="G64" s="12">
        <v>0</v>
      </c>
    </row>
    <row r="65" spans="1:7" x14ac:dyDescent="0.2">
      <c r="A65" s="12" t="s">
        <v>76</v>
      </c>
      <c r="B65" s="12">
        <v>95</v>
      </c>
      <c r="C65" s="12">
        <v>77</v>
      </c>
      <c r="D65" s="12">
        <v>2</v>
      </c>
      <c r="E65" s="12">
        <v>16</v>
      </c>
      <c r="F65" s="12">
        <v>0</v>
      </c>
      <c r="G65" s="12">
        <v>0</v>
      </c>
    </row>
    <row r="66" spans="1:7" x14ac:dyDescent="0.2">
      <c r="A66" s="12" t="s">
        <v>77</v>
      </c>
      <c r="B66" s="12">
        <v>0</v>
      </c>
      <c r="C66" s="12">
        <v>0</v>
      </c>
      <c r="D66" s="12">
        <v>0</v>
      </c>
      <c r="E66" s="12">
        <v>0</v>
      </c>
      <c r="F66" s="12">
        <v>0</v>
      </c>
      <c r="G66" s="12">
        <v>0</v>
      </c>
    </row>
    <row r="67" spans="1:7" x14ac:dyDescent="0.2">
      <c r="A67" s="12" t="s">
        <v>78</v>
      </c>
      <c r="B67" s="12">
        <v>30</v>
      </c>
      <c r="C67" s="12">
        <v>2</v>
      </c>
      <c r="D67" s="12">
        <v>3</v>
      </c>
      <c r="E67" s="12">
        <v>19</v>
      </c>
      <c r="F67" s="12">
        <v>0</v>
      </c>
      <c r="G67" s="12">
        <v>6</v>
      </c>
    </row>
    <row r="68" spans="1:7" x14ac:dyDescent="0.2">
      <c r="A68" s="12" t="s">
        <v>79</v>
      </c>
      <c r="B68" s="12">
        <v>15</v>
      </c>
      <c r="C68" s="12">
        <v>0</v>
      </c>
      <c r="D68" s="12">
        <v>8</v>
      </c>
      <c r="E68" s="12">
        <v>7</v>
      </c>
      <c r="F68" s="12">
        <v>0</v>
      </c>
      <c r="G68" s="12">
        <v>0</v>
      </c>
    </row>
    <row r="69" spans="1:7" x14ac:dyDescent="0.2">
      <c r="A69" s="12" t="s">
        <v>80</v>
      </c>
      <c r="B69" s="12">
        <v>16</v>
      </c>
      <c r="C69" s="12">
        <v>0</v>
      </c>
      <c r="D69" s="12">
        <v>0</v>
      </c>
      <c r="E69" s="12">
        <v>16</v>
      </c>
      <c r="F69" s="12">
        <v>0</v>
      </c>
      <c r="G69" s="12">
        <v>0</v>
      </c>
    </row>
    <row r="70" spans="1:7" x14ac:dyDescent="0.2">
      <c r="A70" s="12" t="s">
        <v>81</v>
      </c>
      <c r="B70" s="12">
        <v>44</v>
      </c>
      <c r="C70" s="12">
        <v>7</v>
      </c>
      <c r="D70" s="12">
        <v>18</v>
      </c>
      <c r="E70" s="12">
        <v>18</v>
      </c>
      <c r="F70" s="12">
        <v>1</v>
      </c>
      <c r="G70" s="12">
        <v>0</v>
      </c>
    </row>
    <row r="71" spans="1:7" x14ac:dyDescent="0.2">
      <c r="A71" s="12" t="s">
        <v>82</v>
      </c>
      <c r="B71" s="12">
        <v>31</v>
      </c>
      <c r="C71" s="12">
        <v>1</v>
      </c>
      <c r="D71" s="12">
        <v>2</v>
      </c>
      <c r="E71" s="12">
        <v>20</v>
      </c>
      <c r="F71" s="12">
        <v>4</v>
      </c>
      <c r="G71" s="12">
        <v>4</v>
      </c>
    </row>
    <row r="72" spans="1:7" x14ac:dyDescent="0.2">
      <c r="A72" s="12" t="s">
        <v>31</v>
      </c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460832-E404-42CD-B6C2-C8BC763B06A0}">
  <dimension ref="A1:G111"/>
  <sheetViews>
    <sheetView view="pageBreakPreview" zoomScale="125" zoomScaleNormal="100" zoomScaleSheetLayoutView="125" workbookViewId="0">
      <selection activeCell="A2" sqref="A2:G2"/>
    </sheetView>
  </sheetViews>
  <sheetFormatPr defaultRowHeight="10.199999999999999" x14ac:dyDescent="0.2"/>
  <cols>
    <col min="1" max="1" width="18.44140625" style="12" customWidth="1"/>
    <col min="2" max="7" width="11.33203125" style="12" customWidth="1"/>
    <col min="8" max="16384" width="8.88671875" style="12"/>
  </cols>
  <sheetData>
    <row r="1" spans="1:7" x14ac:dyDescent="0.2">
      <c r="A1" s="12" t="s">
        <v>146</v>
      </c>
    </row>
    <row r="2" spans="1:7" s="5" customFormat="1" x14ac:dyDescent="0.2">
      <c r="A2" s="13"/>
      <c r="B2" s="7" t="s">
        <v>0</v>
      </c>
      <c r="C2" s="7" t="s">
        <v>1</v>
      </c>
      <c r="D2" s="7" t="s">
        <v>2</v>
      </c>
      <c r="E2" s="7" t="s">
        <v>3</v>
      </c>
      <c r="F2" s="7" t="s">
        <v>4</v>
      </c>
      <c r="G2" s="11" t="s">
        <v>5</v>
      </c>
    </row>
    <row r="3" spans="1:7" x14ac:dyDescent="0.2">
      <c r="A3" s="12" t="s">
        <v>6</v>
      </c>
    </row>
    <row r="4" spans="1:7" x14ac:dyDescent="0.2">
      <c r="A4" s="12" t="s">
        <v>0</v>
      </c>
      <c r="B4" s="12">
        <v>317437</v>
      </c>
      <c r="C4" s="12">
        <v>40119</v>
      </c>
      <c r="D4" s="12">
        <v>54353</v>
      </c>
      <c r="E4" s="12">
        <v>168360</v>
      </c>
      <c r="F4" s="12">
        <v>24482</v>
      </c>
      <c r="G4" s="12">
        <v>30123</v>
      </c>
    </row>
    <row r="5" spans="1:7" x14ac:dyDescent="0.2">
      <c r="A5" s="12" t="s">
        <v>62</v>
      </c>
      <c r="B5" s="12">
        <v>144</v>
      </c>
      <c r="C5" s="12">
        <v>17</v>
      </c>
      <c r="D5" s="12">
        <v>41</v>
      </c>
      <c r="E5" s="12">
        <v>71</v>
      </c>
      <c r="F5" s="12">
        <v>3</v>
      </c>
      <c r="G5" s="12">
        <v>12</v>
      </c>
    </row>
    <row r="6" spans="1:7" x14ac:dyDescent="0.2">
      <c r="A6" s="12" t="s">
        <v>63</v>
      </c>
      <c r="B6" s="12">
        <v>101</v>
      </c>
      <c r="C6" s="12">
        <v>1</v>
      </c>
      <c r="D6" s="12">
        <v>22</v>
      </c>
      <c r="E6" s="12">
        <v>51</v>
      </c>
      <c r="F6" s="12">
        <v>4</v>
      </c>
      <c r="G6" s="12">
        <v>23</v>
      </c>
    </row>
    <row r="7" spans="1:7" x14ac:dyDescent="0.2">
      <c r="A7" s="12" t="s">
        <v>64</v>
      </c>
      <c r="B7" s="12">
        <v>135</v>
      </c>
      <c r="C7" s="12">
        <v>1</v>
      </c>
      <c r="D7" s="12">
        <v>29</v>
      </c>
      <c r="E7" s="12">
        <v>91</v>
      </c>
      <c r="F7" s="12">
        <v>3</v>
      </c>
      <c r="G7" s="12">
        <v>11</v>
      </c>
    </row>
    <row r="8" spans="1:7" x14ac:dyDescent="0.2">
      <c r="A8" s="12" t="s">
        <v>65</v>
      </c>
      <c r="B8" s="12">
        <v>368</v>
      </c>
      <c r="C8" s="12">
        <v>16</v>
      </c>
      <c r="D8" s="12">
        <v>58</v>
      </c>
      <c r="E8" s="12">
        <v>250</v>
      </c>
      <c r="F8" s="12">
        <v>20</v>
      </c>
      <c r="G8" s="12">
        <v>24</v>
      </c>
    </row>
    <row r="9" spans="1:7" x14ac:dyDescent="0.2">
      <c r="A9" s="12" t="s">
        <v>66</v>
      </c>
      <c r="B9" s="12">
        <v>93</v>
      </c>
      <c r="C9" s="12">
        <v>7</v>
      </c>
      <c r="D9" s="12">
        <v>8</v>
      </c>
      <c r="E9" s="12">
        <v>63</v>
      </c>
      <c r="F9" s="12">
        <v>3</v>
      </c>
      <c r="G9" s="12">
        <v>12</v>
      </c>
    </row>
    <row r="10" spans="1:7" x14ac:dyDescent="0.2">
      <c r="A10" s="12" t="s">
        <v>67</v>
      </c>
      <c r="B10" s="12">
        <v>67</v>
      </c>
      <c r="C10" s="12">
        <v>0</v>
      </c>
      <c r="D10" s="12">
        <v>11</v>
      </c>
      <c r="E10" s="12">
        <v>53</v>
      </c>
      <c r="F10" s="12">
        <v>1</v>
      </c>
      <c r="G10" s="12">
        <v>2</v>
      </c>
    </row>
    <row r="11" spans="1:7" x14ac:dyDescent="0.2">
      <c r="A11" s="12" t="s">
        <v>68</v>
      </c>
      <c r="B11" s="12">
        <v>311765</v>
      </c>
      <c r="C11" s="12">
        <v>39723</v>
      </c>
      <c r="D11" s="12">
        <v>53538</v>
      </c>
      <c r="E11" s="12">
        <v>165210</v>
      </c>
      <c r="F11" s="12">
        <v>24177</v>
      </c>
      <c r="G11" s="12">
        <v>29117</v>
      </c>
    </row>
    <row r="12" spans="1:7" x14ac:dyDescent="0.2">
      <c r="A12" s="12" t="s">
        <v>69</v>
      </c>
      <c r="B12" s="12">
        <v>747</v>
      </c>
      <c r="C12" s="12">
        <v>15</v>
      </c>
      <c r="D12" s="12">
        <v>134</v>
      </c>
      <c r="E12" s="12">
        <v>504</v>
      </c>
      <c r="F12" s="12">
        <v>19</v>
      </c>
      <c r="G12" s="12">
        <v>75</v>
      </c>
    </row>
    <row r="13" spans="1:7" x14ac:dyDescent="0.2">
      <c r="A13" s="12" t="s">
        <v>70</v>
      </c>
      <c r="B13" s="12">
        <v>1381</v>
      </c>
      <c r="C13" s="12">
        <v>23</v>
      </c>
      <c r="D13" s="12">
        <v>106</v>
      </c>
      <c r="E13" s="12">
        <v>548</v>
      </c>
      <c r="F13" s="12">
        <v>101</v>
      </c>
      <c r="G13" s="12">
        <v>603</v>
      </c>
    </row>
    <row r="14" spans="1:7" x14ac:dyDescent="0.2">
      <c r="A14" s="12" t="s">
        <v>71</v>
      </c>
      <c r="B14" s="12">
        <v>444</v>
      </c>
      <c r="C14" s="12">
        <v>6</v>
      </c>
      <c r="D14" s="12">
        <v>73</v>
      </c>
      <c r="E14" s="12">
        <v>274</v>
      </c>
      <c r="F14" s="12">
        <v>20</v>
      </c>
      <c r="G14" s="12">
        <v>71</v>
      </c>
    </row>
    <row r="15" spans="1:7" x14ac:dyDescent="0.2">
      <c r="A15" s="12" t="s">
        <v>72</v>
      </c>
      <c r="B15" s="12">
        <v>316</v>
      </c>
      <c r="C15" s="12">
        <v>4</v>
      </c>
      <c r="D15" s="12">
        <v>35</v>
      </c>
      <c r="E15" s="12">
        <v>187</v>
      </c>
      <c r="F15" s="12">
        <v>49</v>
      </c>
      <c r="G15" s="12">
        <v>41</v>
      </c>
    </row>
    <row r="16" spans="1:7" x14ac:dyDescent="0.2">
      <c r="A16" s="12" t="s">
        <v>73</v>
      </c>
      <c r="B16" s="12">
        <v>186</v>
      </c>
      <c r="C16" s="12">
        <v>2</v>
      </c>
      <c r="D16" s="12">
        <v>34</v>
      </c>
      <c r="E16" s="12">
        <v>119</v>
      </c>
      <c r="F16" s="12">
        <v>15</v>
      </c>
      <c r="G16" s="12">
        <v>16</v>
      </c>
    </row>
    <row r="17" spans="1:7" x14ac:dyDescent="0.2">
      <c r="A17" s="12" t="s">
        <v>74</v>
      </c>
      <c r="B17" s="12">
        <v>209</v>
      </c>
      <c r="C17" s="12">
        <v>8</v>
      </c>
      <c r="D17" s="12">
        <v>32</v>
      </c>
      <c r="E17" s="12">
        <v>123</v>
      </c>
      <c r="F17" s="12">
        <v>18</v>
      </c>
      <c r="G17" s="12">
        <v>28</v>
      </c>
    </row>
    <row r="18" spans="1:7" x14ac:dyDescent="0.2">
      <c r="A18" s="12" t="s">
        <v>75</v>
      </c>
      <c r="B18" s="12">
        <v>274</v>
      </c>
      <c r="C18" s="12">
        <v>3</v>
      </c>
      <c r="D18" s="12">
        <v>68</v>
      </c>
      <c r="E18" s="12">
        <v>162</v>
      </c>
      <c r="F18" s="12">
        <v>10</v>
      </c>
      <c r="G18" s="12">
        <v>31</v>
      </c>
    </row>
    <row r="19" spans="1:7" x14ac:dyDescent="0.2">
      <c r="A19" s="12" t="s">
        <v>76</v>
      </c>
      <c r="B19" s="12">
        <v>315</v>
      </c>
      <c r="C19" s="12">
        <v>257</v>
      </c>
      <c r="D19" s="12">
        <v>13</v>
      </c>
      <c r="E19" s="12">
        <v>43</v>
      </c>
      <c r="F19" s="12">
        <v>0</v>
      </c>
      <c r="G19" s="12">
        <v>2</v>
      </c>
    </row>
    <row r="20" spans="1:7" x14ac:dyDescent="0.2">
      <c r="A20" s="12" t="s">
        <v>77</v>
      </c>
      <c r="B20" s="12">
        <v>23</v>
      </c>
      <c r="C20" s="12">
        <v>0</v>
      </c>
      <c r="D20" s="12">
        <v>4</v>
      </c>
      <c r="E20" s="12">
        <v>17</v>
      </c>
      <c r="F20" s="12">
        <v>0</v>
      </c>
      <c r="G20" s="12">
        <v>2</v>
      </c>
    </row>
    <row r="21" spans="1:7" x14ac:dyDescent="0.2">
      <c r="A21" s="12" t="s">
        <v>78</v>
      </c>
      <c r="B21" s="12">
        <v>77</v>
      </c>
      <c r="C21" s="12">
        <v>2</v>
      </c>
      <c r="D21" s="12">
        <v>14</v>
      </c>
      <c r="E21" s="12">
        <v>57</v>
      </c>
      <c r="F21" s="12">
        <v>2</v>
      </c>
      <c r="G21" s="12">
        <v>2</v>
      </c>
    </row>
    <row r="22" spans="1:7" x14ac:dyDescent="0.2">
      <c r="A22" s="12" t="s">
        <v>79</v>
      </c>
      <c r="B22" s="12">
        <v>172</v>
      </c>
      <c r="C22" s="12">
        <v>3</v>
      </c>
      <c r="D22" s="12">
        <v>23</v>
      </c>
      <c r="E22" s="12">
        <v>129</v>
      </c>
      <c r="F22" s="12">
        <v>2</v>
      </c>
      <c r="G22" s="12">
        <v>15</v>
      </c>
    </row>
    <row r="23" spans="1:7" x14ac:dyDescent="0.2">
      <c r="A23" s="12" t="s">
        <v>80</v>
      </c>
      <c r="B23" s="12">
        <v>73</v>
      </c>
      <c r="C23" s="12">
        <v>4</v>
      </c>
      <c r="D23" s="12">
        <v>7</v>
      </c>
      <c r="E23" s="12">
        <v>50</v>
      </c>
      <c r="F23" s="12">
        <v>7</v>
      </c>
      <c r="G23" s="12">
        <v>5</v>
      </c>
    </row>
    <row r="24" spans="1:7" x14ac:dyDescent="0.2">
      <c r="A24" s="12" t="s">
        <v>81</v>
      </c>
      <c r="B24" s="12">
        <v>93</v>
      </c>
      <c r="C24" s="12">
        <v>14</v>
      </c>
      <c r="D24" s="12">
        <v>23</v>
      </c>
      <c r="E24" s="12">
        <v>47</v>
      </c>
      <c r="F24" s="12">
        <v>5</v>
      </c>
      <c r="G24" s="12">
        <v>4</v>
      </c>
    </row>
    <row r="25" spans="1:7" x14ac:dyDescent="0.2">
      <c r="A25" s="12" t="s">
        <v>82</v>
      </c>
      <c r="B25" s="12">
        <v>454</v>
      </c>
      <c r="C25" s="12">
        <v>13</v>
      </c>
      <c r="D25" s="12">
        <v>80</v>
      </c>
      <c r="E25" s="12">
        <v>311</v>
      </c>
      <c r="F25" s="12">
        <v>23</v>
      </c>
      <c r="G25" s="12">
        <v>27</v>
      </c>
    </row>
    <row r="26" spans="1:7" x14ac:dyDescent="0.2">
      <c r="A26" s="12" t="s">
        <v>49</v>
      </c>
      <c r="B26" s="12">
        <v>164</v>
      </c>
      <c r="C26" s="12">
        <v>2</v>
      </c>
      <c r="D26" s="12">
        <v>38</v>
      </c>
      <c r="E26" s="12">
        <v>114</v>
      </c>
      <c r="F26" s="12">
        <v>2</v>
      </c>
      <c r="G26" s="12">
        <v>8</v>
      </c>
    </row>
    <row r="27" spans="1:7" x14ac:dyDescent="0.2">
      <c r="A27" s="12" t="s">
        <v>50</v>
      </c>
      <c r="B27" s="12">
        <v>39</v>
      </c>
      <c r="C27" s="12">
        <v>1</v>
      </c>
      <c r="D27" s="12">
        <v>14</v>
      </c>
      <c r="E27" s="12">
        <v>22</v>
      </c>
      <c r="F27" s="12">
        <v>1</v>
      </c>
      <c r="G27" s="12">
        <v>1</v>
      </c>
    </row>
    <row r="28" spans="1:7" x14ac:dyDescent="0.2">
      <c r="A28" s="12" t="s">
        <v>51</v>
      </c>
      <c r="B28" s="12">
        <v>5</v>
      </c>
      <c r="C28" s="12">
        <v>0</v>
      </c>
      <c r="D28" s="12">
        <v>0</v>
      </c>
      <c r="E28" s="12">
        <v>5</v>
      </c>
      <c r="F28" s="12">
        <v>0</v>
      </c>
      <c r="G28" s="12">
        <v>0</v>
      </c>
    </row>
    <row r="29" spans="1:7" x14ac:dyDescent="0.2">
      <c r="A29" s="12" t="s">
        <v>52</v>
      </c>
      <c r="B29" s="12">
        <v>5</v>
      </c>
      <c r="C29" s="12">
        <v>0</v>
      </c>
      <c r="D29" s="12">
        <v>0</v>
      </c>
      <c r="E29" s="12">
        <v>5</v>
      </c>
      <c r="F29" s="12">
        <v>0</v>
      </c>
      <c r="G29" s="12">
        <v>0</v>
      </c>
    </row>
    <row r="30" spans="1:7" x14ac:dyDescent="0.2">
      <c r="A30" s="12" t="s">
        <v>53</v>
      </c>
      <c r="B30" s="12">
        <v>4</v>
      </c>
      <c r="C30" s="12">
        <v>1</v>
      </c>
      <c r="D30" s="12">
        <v>0</v>
      </c>
      <c r="E30" s="12">
        <v>3</v>
      </c>
      <c r="F30" s="12">
        <v>0</v>
      </c>
      <c r="G30" s="12">
        <v>0</v>
      </c>
    </row>
    <row r="31" spans="1:7" x14ac:dyDescent="0.2">
      <c r="A31" s="12" t="s">
        <v>54</v>
      </c>
      <c r="B31" s="12">
        <v>0</v>
      </c>
      <c r="C31" s="12">
        <v>0</v>
      </c>
      <c r="D31" s="12">
        <v>0</v>
      </c>
      <c r="E31" s="12">
        <v>0</v>
      </c>
      <c r="F31" s="12">
        <v>0</v>
      </c>
      <c r="G31" s="12">
        <v>0</v>
      </c>
    </row>
    <row r="32" spans="1:7" x14ac:dyDescent="0.2">
      <c r="A32" s="12" t="s">
        <v>55</v>
      </c>
      <c r="B32" s="12">
        <v>0</v>
      </c>
      <c r="C32" s="12">
        <v>0</v>
      </c>
      <c r="D32" s="12">
        <v>0</v>
      </c>
      <c r="E32" s="12">
        <v>0</v>
      </c>
      <c r="F32" s="12">
        <v>0</v>
      </c>
      <c r="G32" s="12">
        <v>0</v>
      </c>
    </row>
    <row r="33" spans="1:7" x14ac:dyDescent="0.2">
      <c r="A33" s="12" t="s">
        <v>56</v>
      </c>
      <c r="B33" s="12">
        <v>5</v>
      </c>
      <c r="C33" s="12">
        <v>0</v>
      </c>
      <c r="D33" s="12">
        <v>3</v>
      </c>
      <c r="E33" s="12">
        <v>2</v>
      </c>
      <c r="F33" s="12">
        <v>0</v>
      </c>
      <c r="G33" s="12">
        <v>0</v>
      </c>
    </row>
    <row r="34" spans="1:7" x14ac:dyDescent="0.2">
      <c r="A34" s="12" t="s">
        <v>57</v>
      </c>
      <c r="B34" s="12">
        <v>4</v>
      </c>
      <c r="C34" s="12">
        <v>0</v>
      </c>
      <c r="D34" s="12">
        <v>0</v>
      </c>
      <c r="E34" s="12">
        <v>4</v>
      </c>
      <c r="F34" s="12">
        <v>0</v>
      </c>
      <c r="G34" s="12">
        <v>0</v>
      </c>
    </row>
    <row r="35" spans="1:7" x14ac:dyDescent="0.2">
      <c r="A35" s="12" t="s">
        <v>58</v>
      </c>
      <c r="B35" s="12">
        <v>11</v>
      </c>
      <c r="C35" s="12">
        <v>1</v>
      </c>
      <c r="D35" s="12">
        <v>0</v>
      </c>
      <c r="E35" s="12">
        <v>7</v>
      </c>
      <c r="F35" s="12">
        <v>0</v>
      </c>
      <c r="G35" s="12">
        <v>3</v>
      </c>
    </row>
    <row r="36" spans="1:7" x14ac:dyDescent="0.2">
      <c r="A36" s="12" t="s">
        <v>59</v>
      </c>
      <c r="B36" s="12">
        <v>0</v>
      </c>
      <c r="C36" s="12">
        <v>0</v>
      </c>
      <c r="D36" s="12">
        <v>0</v>
      </c>
      <c r="E36" s="12">
        <v>0</v>
      </c>
      <c r="F36" s="12">
        <v>0</v>
      </c>
      <c r="G36" s="12">
        <v>0</v>
      </c>
    </row>
    <row r="37" spans="1:7" x14ac:dyDescent="0.2">
      <c r="A37" s="12" t="s">
        <v>60</v>
      </c>
      <c r="B37" s="12">
        <v>43</v>
      </c>
      <c r="C37" s="12">
        <v>0</v>
      </c>
      <c r="D37" s="12">
        <v>5</v>
      </c>
      <c r="E37" s="12">
        <v>33</v>
      </c>
      <c r="F37" s="12">
        <v>4</v>
      </c>
      <c r="G37" s="12">
        <v>1</v>
      </c>
    </row>
    <row r="38" spans="1:7" x14ac:dyDescent="0.2">
      <c r="A38" s="12" t="s">
        <v>61</v>
      </c>
      <c r="B38" s="12">
        <v>170</v>
      </c>
      <c r="C38" s="12">
        <v>6</v>
      </c>
      <c r="D38" s="12">
        <v>19</v>
      </c>
      <c r="E38" s="12">
        <v>116</v>
      </c>
      <c r="F38" s="12">
        <v>15</v>
      </c>
      <c r="G38" s="12">
        <v>14</v>
      </c>
    </row>
    <row r="39" spans="1:7" x14ac:dyDescent="0.2">
      <c r="A39" s="12" t="s">
        <v>13</v>
      </c>
    </row>
    <row r="40" spans="1:7" x14ac:dyDescent="0.2">
      <c r="A40" s="12" t="s">
        <v>0</v>
      </c>
      <c r="B40" s="12">
        <v>162896</v>
      </c>
      <c r="C40" s="12">
        <v>20016</v>
      </c>
      <c r="D40" s="12">
        <v>28871</v>
      </c>
      <c r="E40" s="12">
        <v>84998</v>
      </c>
      <c r="F40" s="12">
        <v>12391</v>
      </c>
      <c r="G40" s="12">
        <v>16620</v>
      </c>
    </row>
    <row r="41" spans="1:7" x14ac:dyDescent="0.2">
      <c r="A41" s="12" t="s">
        <v>62</v>
      </c>
      <c r="B41" s="12">
        <v>86</v>
      </c>
      <c r="C41" s="12">
        <v>12</v>
      </c>
      <c r="D41" s="12">
        <v>29</v>
      </c>
      <c r="E41" s="12">
        <v>36</v>
      </c>
      <c r="F41" s="12">
        <v>3</v>
      </c>
      <c r="G41" s="12">
        <v>6</v>
      </c>
    </row>
    <row r="42" spans="1:7" x14ac:dyDescent="0.2">
      <c r="A42" s="12" t="s">
        <v>63</v>
      </c>
      <c r="B42" s="12">
        <v>57</v>
      </c>
      <c r="C42" s="12">
        <v>0</v>
      </c>
      <c r="D42" s="12">
        <v>11</v>
      </c>
      <c r="E42" s="12">
        <v>32</v>
      </c>
      <c r="F42" s="12">
        <v>1</v>
      </c>
      <c r="G42" s="12">
        <v>13</v>
      </c>
    </row>
    <row r="43" spans="1:7" x14ac:dyDescent="0.2">
      <c r="A43" s="12" t="s">
        <v>64</v>
      </c>
      <c r="B43" s="12">
        <v>78</v>
      </c>
      <c r="C43" s="12">
        <v>0</v>
      </c>
      <c r="D43" s="12">
        <v>19</v>
      </c>
      <c r="E43" s="12">
        <v>50</v>
      </c>
      <c r="F43" s="12">
        <v>2</v>
      </c>
      <c r="G43" s="12">
        <v>7</v>
      </c>
    </row>
    <row r="44" spans="1:7" x14ac:dyDescent="0.2">
      <c r="A44" s="12" t="s">
        <v>65</v>
      </c>
      <c r="B44" s="12">
        <v>184</v>
      </c>
      <c r="C44" s="12">
        <v>8</v>
      </c>
      <c r="D44" s="12">
        <v>33</v>
      </c>
      <c r="E44" s="12">
        <v>125</v>
      </c>
      <c r="F44" s="12">
        <v>8</v>
      </c>
      <c r="G44" s="12">
        <v>10</v>
      </c>
    </row>
    <row r="45" spans="1:7" x14ac:dyDescent="0.2">
      <c r="A45" s="12" t="s">
        <v>66</v>
      </c>
      <c r="B45" s="12">
        <v>65</v>
      </c>
      <c r="C45" s="12">
        <v>4</v>
      </c>
      <c r="D45" s="12">
        <v>6</v>
      </c>
      <c r="E45" s="12">
        <v>46</v>
      </c>
      <c r="F45" s="12">
        <v>1</v>
      </c>
      <c r="G45" s="12">
        <v>8</v>
      </c>
    </row>
    <row r="46" spans="1:7" x14ac:dyDescent="0.2">
      <c r="A46" s="12" t="s">
        <v>67</v>
      </c>
      <c r="B46" s="12">
        <v>36</v>
      </c>
      <c r="C46" s="12">
        <v>0</v>
      </c>
      <c r="D46" s="12">
        <v>6</v>
      </c>
      <c r="E46" s="12">
        <v>30</v>
      </c>
      <c r="F46" s="12">
        <v>0</v>
      </c>
      <c r="G46" s="12">
        <v>0</v>
      </c>
    </row>
    <row r="47" spans="1:7" x14ac:dyDescent="0.2">
      <c r="A47" s="12" t="s">
        <v>68</v>
      </c>
      <c r="B47" s="12">
        <v>159790</v>
      </c>
      <c r="C47" s="12">
        <v>19755</v>
      </c>
      <c r="D47" s="12">
        <v>28354</v>
      </c>
      <c r="E47" s="12">
        <v>83300</v>
      </c>
      <c r="F47" s="12">
        <v>12232</v>
      </c>
      <c r="G47" s="12">
        <v>16149</v>
      </c>
    </row>
    <row r="48" spans="1:7" x14ac:dyDescent="0.2">
      <c r="A48" s="12" t="s">
        <v>69</v>
      </c>
      <c r="B48" s="12">
        <v>368</v>
      </c>
      <c r="C48" s="12">
        <v>8</v>
      </c>
      <c r="D48" s="12">
        <v>88</v>
      </c>
      <c r="E48" s="12">
        <v>230</v>
      </c>
      <c r="F48" s="12">
        <v>6</v>
      </c>
      <c r="G48" s="12">
        <v>36</v>
      </c>
    </row>
    <row r="49" spans="1:7" x14ac:dyDescent="0.2">
      <c r="A49" s="12" t="s">
        <v>70</v>
      </c>
      <c r="B49" s="12">
        <v>676</v>
      </c>
      <c r="C49" s="12">
        <v>16</v>
      </c>
      <c r="D49" s="12">
        <v>68</v>
      </c>
      <c r="E49" s="12">
        <v>284</v>
      </c>
      <c r="F49" s="12">
        <v>54</v>
      </c>
      <c r="G49" s="12">
        <v>254</v>
      </c>
    </row>
    <row r="50" spans="1:7" x14ac:dyDescent="0.2">
      <c r="A50" s="12" t="s">
        <v>71</v>
      </c>
      <c r="B50" s="12">
        <v>223</v>
      </c>
      <c r="C50" s="12">
        <v>1</v>
      </c>
      <c r="D50" s="12">
        <v>44</v>
      </c>
      <c r="E50" s="12">
        <v>135</v>
      </c>
      <c r="F50" s="12">
        <v>7</v>
      </c>
      <c r="G50" s="12">
        <v>36</v>
      </c>
    </row>
    <row r="51" spans="1:7" x14ac:dyDescent="0.2">
      <c r="A51" s="12" t="s">
        <v>72</v>
      </c>
      <c r="B51" s="12">
        <v>182</v>
      </c>
      <c r="C51" s="12">
        <v>1</v>
      </c>
      <c r="D51" s="12">
        <v>24</v>
      </c>
      <c r="E51" s="12">
        <v>111</v>
      </c>
      <c r="F51" s="12">
        <v>24</v>
      </c>
      <c r="G51" s="12">
        <v>22</v>
      </c>
    </row>
    <row r="52" spans="1:7" x14ac:dyDescent="0.2">
      <c r="A52" s="12" t="s">
        <v>73</v>
      </c>
      <c r="B52" s="12">
        <v>101</v>
      </c>
      <c r="C52" s="12">
        <v>2</v>
      </c>
      <c r="D52" s="12">
        <v>23</v>
      </c>
      <c r="E52" s="12">
        <v>58</v>
      </c>
      <c r="F52" s="12">
        <v>10</v>
      </c>
      <c r="G52" s="12">
        <v>8</v>
      </c>
    </row>
    <row r="53" spans="1:7" x14ac:dyDescent="0.2">
      <c r="A53" s="12" t="s">
        <v>74</v>
      </c>
      <c r="B53" s="12">
        <v>136</v>
      </c>
      <c r="C53" s="12">
        <v>6</v>
      </c>
      <c r="D53" s="12">
        <v>22</v>
      </c>
      <c r="E53" s="12">
        <v>76</v>
      </c>
      <c r="F53" s="12">
        <v>13</v>
      </c>
      <c r="G53" s="12">
        <v>19</v>
      </c>
    </row>
    <row r="54" spans="1:7" x14ac:dyDescent="0.2">
      <c r="A54" s="12" t="s">
        <v>75</v>
      </c>
      <c r="B54" s="12">
        <v>169</v>
      </c>
      <c r="C54" s="12">
        <v>3</v>
      </c>
      <c r="D54" s="12">
        <v>45</v>
      </c>
      <c r="E54" s="12">
        <v>94</v>
      </c>
      <c r="F54" s="12">
        <v>6</v>
      </c>
      <c r="G54" s="12">
        <v>21</v>
      </c>
    </row>
    <row r="55" spans="1:7" x14ac:dyDescent="0.2">
      <c r="A55" s="12" t="s">
        <v>76</v>
      </c>
      <c r="B55" s="12">
        <v>213</v>
      </c>
      <c r="C55" s="12">
        <v>180</v>
      </c>
      <c r="D55" s="12">
        <v>10</v>
      </c>
      <c r="E55" s="12">
        <v>23</v>
      </c>
      <c r="F55" s="12">
        <v>0</v>
      </c>
      <c r="G55" s="12">
        <v>0</v>
      </c>
    </row>
    <row r="56" spans="1:7" x14ac:dyDescent="0.2">
      <c r="A56" s="12" t="s">
        <v>77</v>
      </c>
      <c r="B56" s="12">
        <v>17</v>
      </c>
      <c r="C56" s="12">
        <v>0</v>
      </c>
      <c r="D56" s="12">
        <v>2</v>
      </c>
      <c r="E56" s="12">
        <v>13</v>
      </c>
      <c r="F56" s="12">
        <v>0</v>
      </c>
      <c r="G56" s="12">
        <v>2</v>
      </c>
    </row>
    <row r="57" spans="1:7" x14ac:dyDescent="0.2">
      <c r="A57" s="12" t="s">
        <v>78</v>
      </c>
      <c r="B57" s="12">
        <v>41</v>
      </c>
      <c r="C57" s="12">
        <v>1</v>
      </c>
      <c r="D57" s="12">
        <v>11</v>
      </c>
      <c r="E57" s="12">
        <v>29</v>
      </c>
      <c r="F57" s="12">
        <v>0</v>
      </c>
      <c r="G57" s="12">
        <v>0</v>
      </c>
    </row>
    <row r="58" spans="1:7" x14ac:dyDescent="0.2">
      <c r="A58" s="12" t="s">
        <v>79</v>
      </c>
      <c r="B58" s="12">
        <v>91</v>
      </c>
      <c r="C58" s="12">
        <v>3</v>
      </c>
      <c r="D58" s="12">
        <v>17</v>
      </c>
      <c r="E58" s="12">
        <v>63</v>
      </c>
      <c r="F58" s="12">
        <v>1</v>
      </c>
      <c r="G58" s="12">
        <v>7</v>
      </c>
    </row>
    <row r="59" spans="1:7" x14ac:dyDescent="0.2">
      <c r="A59" s="12" t="s">
        <v>80</v>
      </c>
      <c r="B59" s="12">
        <v>46</v>
      </c>
      <c r="C59" s="12">
        <v>3</v>
      </c>
      <c r="D59" s="12">
        <v>6</v>
      </c>
      <c r="E59" s="12">
        <v>29</v>
      </c>
      <c r="F59" s="12">
        <v>6</v>
      </c>
      <c r="G59" s="12">
        <v>2</v>
      </c>
    </row>
    <row r="60" spans="1:7" x14ac:dyDescent="0.2">
      <c r="A60" s="12" t="s">
        <v>81</v>
      </c>
      <c r="B60" s="12">
        <v>44</v>
      </c>
      <c r="C60" s="12">
        <v>6</v>
      </c>
      <c r="D60" s="12">
        <v>9</v>
      </c>
      <c r="E60" s="12">
        <v>23</v>
      </c>
      <c r="F60" s="12">
        <v>3</v>
      </c>
      <c r="G60" s="12">
        <v>3</v>
      </c>
    </row>
    <row r="61" spans="1:7" x14ac:dyDescent="0.2">
      <c r="A61" s="12" t="s">
        <v>82</v>
      </c>
      <c r="B61" s="12">
        <v>293</v>
      </c>
      <c r="C61" s="12">
        <v>7</v>
      </c>
      <c r="D61" s="12">
        <v>44</v>
      </c>
      <c r="E61" s="12">
        <v>211</v>
      </c>
      <c r="F61" s="12">
        <v>14</v>
      </c>
      <c r="G61" s="12">
        <v>17</v>
      </c>
    </row>
    <row r="62" spans="1:7" x14ac:dyDescent="0.2">
      <c r="A62" s="12" t="s">
        <v>49</v>
      </c>
      <c r="B62" s="12">
        <v>105</v>
      </c>
      <c r="C62" s="12">
        <v>2</v>
      </c>
      <c r="D62" s="12">
        <v>22</v>
      </c>
      <c r="E62" s="12">
        <v>73</v>
      </c>
      <c r="F62" s="12">
        <v>2</v>
      </c>
      <c r="G62" s="12">
        <v>6</v>
      </c>
    </row>
    <row r="63" spans="1:7" x14ac:dyDescent="0.2">
      <c r="A63" s="12" t="s">
        <v>50</v>
      </c>
      <c r="B63" s="12">
        <v>27</v>
      </c>
      <c r="C63" s="12">
        <v>1</v>
      </c>
      <c r="D63" s="12">
        <v>7</v>
      </c>
      <c r="E63" s="12">
        <v>19</v>
      </c>
      <c r="F63" s="12">
        <v>0</v>
      </c>
      <c r="G63" s="12">
        <v>0</v>
      </c>
    </row>
    <row r="64" spans="1:7" x14ac:dyDescent="0.2">
      <c r="A64" s="12" t="s">
        <v>51</v>
      </c>
      <c r="B64" s="12">
        <v>3</v>
      </c>
      <c r="C64" s="12">
        <v>0</v>
      </c>
      <c r="D64" s="12">
        <v>0</v>
      </c>
      <c r="E64" s="12">
        <v>3</v>
      </c>
      <c r="F64" s="12">
        <v>0</v>
      </c>
      <c r="G64" s="12">
        <v>0</v>
      </c>
    </row>
    <row r="65" spans="1:7" x14ac:dyDescent="0.2">
      <c r="A65" s="12" t="s">
        <v>52</v>
      </c>
      <c r="B65" s="12">
        <v>3</v>
      </c>
      <c r="C65" s="12">
        <v>0</v>
      </c>
      <c r="D65" s="12">
        <v>0</v>
      </c>
      <c r="E65" s="12">
        <v>3</v>
      </c>
      <c r="F65" s="12">
        <v>0</v>
      </c>
      <c r="G65" s="12">
        <v>0</v>
      </c>
    </row>
    <row r="66" spans="1:7" x14ac:dyDescent="0.2">
      <c r="A66" s="12" t="s">
        <v>53</v>
      </c>
      <c r="B66" s="12">
        <v>2</v>
      </c>
      <c r="C66" s="12">
        <v>1</v>
      </c>
      <c r="D66" s="12">
        <v>0</v>
      </c>
      <c r="E66" s="12">
        <v>1</v>
      </c>
      <c r="F66" s="12">
        <v>0</v>
      </c>
      <c r="G66" s="12">
        <v>0</v>
      </c>
    </row>
    <row r="67" spans="1:7" x14ac:dyDescent="0.2">
      <c r="A67" s="12" t="s">
        <v>54</v>
      </c>
      <c r="B67" s="12">
        <v>0</v>
      </c>
      <c r="C67" s="12">
        <v>0</v>
      </c>
      <c r="D67" s="12">
        <v>0</v>
      </c>
      <c r="E67" s="12">
        <v>0</v>
      </c>
      <c r="F67" s="12">
        <v>0</v>
      </c>
      <c r="G67" s="12">
        <v>0</v>
      </c>
    </row>
    <row r="68" spans="1:7" x14ac:dyDescent="0.2">
      <c r="A68" s="12" t="s">
        <v>55</v>
      </c>
      <c r="B68" s="12">
        <v>0</v>
      </c>
      <c r="C68" s="12">
        <v>0</v>
      </c>
      <c r="D68" s="12">
        <v>0</v>
      </c>
      <c r="E68" s="12">
        <v>0</v>
      </c>
      <c r="F68" s="12">
        <v>0</v>
      </c>
      <c r="G68" s="12">
        <v>0</v>
      </c>
    </row>
    <row r="69" spans="1:7" x14ac:dyDescent="0.2">
      <c r="A69" s="12" t="s">
        <v>56</v>
      </c>
      <c r="B69" s="12">
        <v>3</v>
      </c>
      <c r="C69" s="12">
        <v>0</v>
      </c>
      <c r="D69" s="12">
        <v>1</v>
      </c>
      <c r="E69" s="12">
        <v>2</v>
      </c>
      <c r="F69" s="12">
        <v>0</v>
      </c>
      <c r="G69" s="12">
        <v>0</v>
      </c>
    </row>
    <row r="70" spans="1:7" x14ac:dyDescent="0.2">
      <c r="A70" s="12" t="s">
        <v>57</v>
      </c>
      <c r="B70" s="12">
        <v>3</v>
      </c>
      <c r="C70" s="12">
        <v>0</v>
      </c>
      <c r="D70" s="12">
        <v>0</v>
      </c>
      <c r="E70" s="12">
        <v>3</v>
      </c>
      <c r="F70" s="12">
        <v>0</v>
      </c>
      <c r="G70" s="12">
        <v>0</v>
      </c>
    </row>
    <row r="71" spans="1:7" x14ac:dyDescent="0.2">
      <c r="A71" s="12" t="s">
        <v>58</v>
      </c>
      <c r="B71" s="12">
        <v>8</v>
      </c>
      <c r="C71" s="12">
        <v>0</v>
      </c>
      <c r="D71" s="12">
        <v>0</v>
      </c>
      <c r="E71" s="12">
        <v>5</v>
      </c>
      <c r="F71" s="12">
        <v>0</v>
      </c>
      <c r="G71" s="12">
        <v>3</v>
      </c>
    </row>
    <row r="72" spans="1:7" x14ac:dyDescent="0.2">
      <c r="A72" s="12" t="s">
        <v>59</v>
      </c>
      <c r="B72" s="12">
        <v>0</v>
      </c>
      <c r="C72" s="12">
        <v>0</v>
      </c>
      <c r="D72" s="12">
        <v>0</v>
      </c>
      <c r="E72" s="12">
        <v>0</v>
      </c>
      <c r="F72" s="12">
        <v>0</v>
      </c>
      <c r="G72" s="12">
        <v>0</v>
      </c>
    </row>
    <row r="73" spans="1:7" x14ac:dyDescent="0.2">
      <c r="A73" s="12" t="s">
        <v>60</v>
      </c>
      <c r="B73" s="12">
        <v>30</v>
      </c>
      <c r="C73" s="12">
        <v>0</v>
      </c>
      <c r="D73" s="12">
        <v>3</v>
      </c>
      <c r="E73" s="12">
        <v>23</v>
      </c>
      <c r="F73" s="12">
        <v>4</v>
      </c>
      <c r="G73" s="12">
        <v>0</v>
      </c>
    </row>
    <row r="74" spans="1:7" x14ac:dyDescent="0.2">
      <c r="A74" s="12" t="s">
        <v>61</v>
      </c>
      <c r="B74" s="12">
        <v>106</v>
      </c>
      <c r="C74" s="12">
        <v>2</v>
      </c>
      <c r="D74" s="12">
        <v>10</v>
      </c>
      <c r="E74" s="12">
        <v>79</v>
      </c>
      <c r="F74" s="12">
        <v>7</v>
      </c>
      <c r="G74" s="12">
        <v>8</v>
      </c>
    </row>
    <row r="75" spans="1:7" x14ac:dyDescent="0.2">
      <c r="A75" s="12" t="s">
        <v>14</v>
      </c>
    </row>
    <row r="76" spans="1:7" x14ac:dyDescent="0.2">
      <c r="A76" s="12" t="s">
        <v>0</v>
      </c>
      <c r="B76" s="12">
        <v>154541</v>
      </c>
      <c r="C76" s="12">
        <v>20103</v>
      </c>
      <c r="D76" s="12">
        <v>25482</v>
      </c>
      <c r="E76" s="12">
        <v>83362</v>
      </c>
      <c r="F76" s="12">
        <v>12091</v>
      </c>
      <c r="G76" s="12">
        <v>13503</v>
      </c>
    </row>
    <row r="77" spans="1:7" x14ac:dyDescent="0.2">
      <c r="A77" s="12" t="s">
        <v>62</v>
      </c>
      <c r="B77" s="12">
        <v>58</v>
      </c>
      <c r="C77" s="12">
        <v>5</v>
      </c>
      <c r="D77" s="12">
        <v>12</v>
      </c>
      <c r="E77" s="12">
        <v>35</v>
      </c>
      <c r="F77" s="12">
        <v>0</v>
      </c>
      <c r="G77" s="12">
        <v>6</v>
      </c>
    </row>
    <row r="78" spans="1:7" x14ac:dyDescent="0.2">
      <c r="A78" s="12" t="s">
        <v>63</v>
      </c>
      <c r="B78" s="12">
        <v>44</v>
      </c>
      <c r="C78" s="12">
        <v>1</v>
      </c>
      <c r="D78" s="12">
        <v>11</v>
      </c>
      <c r="E78" s="12">
        <v>19</v>
      </c>
      <c r="F78" s="12">
        <v>3</v>
      </c>
      <c r="G78" s="12">
        <v>10</v>
      </c>
    </row>
    <row r="79" spans="1:7" x14ac:dyDescent="0.2">
      <c r="A79" s="12" t="s">
        <v>64</v>
      </c>
      <c r="B79" s="12">
        <v>57</v>
      </c>
      <c r="C79" s="12">
        <v>1</v>
      </c>
      <c r="D79" s="12">
        <v>10</v>
      </c>
      <c r="E79" s="12">
        <v>41</v>
      </c>
      <c r="F79" s="12">
        <v>1</v>
      </c>
      <c r="G79" s="12">
        <v>4</v>
      </c>
    </row>
    <row r="80" spans="1:7" x14ac:dyDescent="0.2">
      <c r="A80" s="12" t="s">
        <v>65</v>
      </c>
      <c r="B80" s="12">
        <v>184</v>
      </c>
      <c r="C80" s="12">
        <v>8</v>
      </c>
      <c r="D80" s="12">
        <v>25</v>
      </c>
      <c r="E80" s="12">
        <v>125</v>
      </c>
      <c r="F80" s="12">
        <v>12</v>
      </c>
      <c r="G80" s="12">
        <v>14</v>
      </c>
    </row>
    <row r="81" spans="1:7" x14ac:dyDescent="0.2">
      <c r="A81" s="12" t="s">
        <v>66</v>
      </c>
      <c r="B81" s="12">
        <v>28</v>
      </c>
      <c r="C81" s="12">
        <v>3</v>
      </c>
      <c r="D81" s="12">
        <v>2</v>
      </c>
      <c r="E81" s="12">
        <v>17</v>
      </c>
      <c r="F81" s="12">
        <v>2</v>
      </c>
      <c r="G81" s="12">
        <v>4</v>
      </c>
    </row>
    <row r="82" spans="1:7" x14ac:dyDescent="0.2">
      <c r="A82" s="12" t="s">
        <v>67</v>
      </c>
      <c r="B82" s="12">
        <v>31</v>
      </c>
      <c r="C82" s="12">
        <v>0</v>
      </c>
      <c r="D82" s="12">
        <v>5</v>
      </c>
      <c r="E82" s="12">
        <v>23</v>
      </c>
      <c r="F82" s="12">
        <v>1</v>
      </c>
      <c r="G82" s="12">
        <v>2</v>
      </c>
    </row>
    <row r="83" spans="1:7" x14ac:dyDescent="0.2">
      <c r="A83" s="12" t="s">
        <v>68</v>
      </c>
      <c r="B83" s="12">
        <v>151975</v>
      </c>
      <c r="C83" s="12">
        <v>19968</v>
      </c>
      <c r="D83" s="12">
        <v>25184</v>
      </c>
      <c r="E83" s="12">
        <v>81910</v>
      </c>
      <c r="F83" s="12">
        <v>11945</v>
      </c>
      <c r="G83" s="12">
        <v>12968</v>
      </c>
    </row>
    <row r="84" spans="1:7" x14ac:dyDescent="0.2">
      <c r="A84" s="12" t="s">
        <v>69</v>
      </c>
      <c r="B84" s="12">
        <v>379</v>
      </c>
      <c r="C84" s="12">
        <v>7</v>
      </c>
      <c r="D84" s="12">
        <v>46</v>
      </c>
      <c r="E84" s="12">
        <v>274</v>
      </c>
      <c r="F84" s="12">
        <v>13</v>
      </c>
      <c r="G84" s="12">
        <v>39</v>
      </c>
    </row>
    <row r="85" spans="1:7" x14ac:dyDescent="0.2">
      <c r="A85" s="12" t="s">
        <v>70</v>
      </c>
      <c r="B85" s="12">
        <v>705</v>
      </c>
      <c r="C85" s="12">
        <v>7</v>
      </c>
      <c r="D85" s="12">
        <v>38</v>
      </c>
      <c r="E85" s="12">
        <v>264</v>
      </c>
      <c r="F85" s="12">
        <v>47</v>
      </c>
      <c r="G85" s="12">
        <v>349</v>
      </c>
    </row>
    <row r="86" spans="1:7" x14ac:dyDescent="0.2">
      <c r="A86" s="12" t="s">
        <v>71</v>
      </c>
      <c r="B86" s="12">
        <v>221</v>
      </c>
      <c r="C86" s="12">
        <v>5</v>
      </c>
      <c r="D86" s="12">
        <v>29</v>
      </c>
      <c r="E86" s="12">
        <v>139</v>
      </c>
      <c r="F86" s="12">
        <v>13</v>
      </c>
      <c r="G86" s="12">
        <v>35</v>
      </c>
    </row>
    <row r="87" spans="1:7" x14ac:dyDescent="0.2">
      <c r="A87" s="12" t="s">
        <v>72</v>
      </c>
      <c r="B87" s="12">
        <v>134</v>
      </c>
      <c r="C87" s="12">
        <v>3</v>
      </c>
      <c r="D87" s="12">
        <v>11</v>
      </c>
      <c r="E87" s="12">
        <v>76</v>
      </c>
      <c r="F87" s="12">
        <v>25</v>
      </c>
      <c r="G87" s="12">
        <v>19</v>
      </c>
    </row>
    <row r="88" spans="1:7" x14ac:dyDescent="0.2">
      <c r="A88" s="12" t="s">
        <v>73</v>
      </c>
      <c r="B88" s="12">
        <v>85</v>
      </c>
      <c r="C88" s="12">
        <v>0</v>
      </c>
      <c r="D88" s="12">
        <v>11</v>
      </c>
      <c r="E88" s="12">
        <v>61</v>
      </c>
      <c r="F88" s="12">
        <v>5</v>
      </c>
      <c r="G88" s="12">
        <v>8</v>
      </c>
    </row>
    <row r="89" spans="1:7" x14ac:dyDescent="0.2">
      <c r="A89" s="12" t="s">
        <v>74</v>
      </c>
      <c r="B89" s="12">
        <v>73</v>
      </c>
      <c r="C89" s="12">
        <v>2</v>
      </c>
      <c r="D89" s="12">
        <v>10</v>
      </c>
      <c r="E89" s="12">
        <v>47</v>
      </c>
      <c r="F89" s="12">
        <v>5</v>
      </c>
      <c r="G89" s="12">
        <v>9</v>
      </c>
    </row>
    <row r="90" spans="1:7" x14ac:dyDescent="0.2">
      <c r="A90" s="12" t="s">
        <v>75</v>
      </c>
      <c r="B90" s="12">
        <v>105</v>
      </c>
      <c r="C90" s="12">
        <v>0</v>
      </c>
      <c r="D90" s="12">
        <v>23</v>
      </c>
      <c r="E90" s="12">
        <v>68</v>
      </c>
      <c r="F90" s="12">
        <v>4</v>
      </c>
      <c r="G90" s="12">
        <v>10</v>
      </c>
    </row>
    <row r="91" spans="1:7" x14ac:dyDescent="0.2">
      <c r="A91" s="12" t="s">
        <v>76</v>
      </c>
      <c r="B91" s="12">
        <v>102</v>
      </c>
      <c r="C91" s="12">
        <v>77</v>
      </c>
      <c r="D91" s="12">
        <v>3</v>
      </c>
      <c r="E91" s="12">
        <v>20</v>
      </c>
      <c r="F91" s="12">
        <v>0</v>
      </c>
      <c r="G91" s="12">
        <v>2</v>
      </c>
    </row>
    <row r="92" spans="1:7" x14ac:dyDescent="0.2">
      <c r="A92" s="12" t="s">
        <v>77</v>
      </c>
      <c r="B92" s="12">
        <v>6</v>
      </c>
      <c r="C92" s="12">
        <v>0</v>
      </c>
      <c r="D92" s="12">
        <v>2</v>
      </c>
      <c r="E92" s="12">
        <v>4</v>
      </c>
      <c r="F92" s="12">
        <v>0</v>
      </c>
      <c r="G92" s="12">
        <v>0</v>
      </c>
    </row>
    <row r="93" spans="1:7" x14ac:dyDescent="0.2">
      <c r="A93" s="12" t="s">
        <v>78</v>
      </c>
      <c r="B93" s="12">
        <v>36</v>
      </c>
      <c r="C93" s="12">
        <v>1</v>
      </c>
      <c r="D93" s="12">
        <v>3</v>
      </c>
      <c r="E93" s="12">
        <v>28</v>
      </c>
      <c r="F93" s="12">
        <v>2</v>
      </c>
      <c r="G93" s="12">
        <v>2</v>
      </c>
    </row>
    <row r="94" spans="1:7" x14ac:dyDescent="0.2">
      <c r="A94" s="12" t="s">
        <v>79</v>
      </c>
      <c r="B94" s="12">
        <v>81</v>
      </c>
      <c r="C94" s="12">
        <v>0</v>
      </c>
      <c r="D94" s="12">
        <v>6</v>
      </c>
      <c r="E94" s="12">
        <v>66</v>
      </c>
      <c r="F94" s="12">
        <v>1</v>
      </c>
      <c r="G94" s="12">
        <v>8</v>
      </c>
    </row>
    <row r="95" spans="1:7" x14ac:dyDescent="0.2">
      <c r="A95" s="12" t="s">
        <v>80</v>
      </c>
      <c r="B95" s="12">
        <v>27</v>
      </c>
      <c r="C95" s="12">
        <v>1</v>
      </c>
      <c r="D95" s="12">
        <v>1</v>
      </c>
      <c r="E95" s="12">
        <v>21</v>
      </c>
      <c r="F95" s="12">
        <v>1</v>
      </c>
      <c r="G95" s="12">
        <v>3</v>
      </c>
    </row>
    <row r="96" spans="1:7" x14ac:dyDescent="0.2">
      <c r="A96" s="12" t="s">
        <v>81</v>
      </c>
      <c r="B96" s="12">
        <v>49</v>
      </c>
      <c r="C96" s="12">
        <v>8</v>
      </c>
      <c r="D96" s="12">
        <v>14</v>
      </c>
      <c r="E96" s="12">
        <v>24</v>
      </c>
      <c r="F96" s="12">
        <v>2</v>
      </c>
      <c r="G96" s="12">
        <v>1</v>
      </c>
    </row>
    <row r="97" spans="1:7" x14ac:dyDescent="0.2">
      <c r="A97" s="12" t="s">
        <v>82</v>
      </c>
      <c r="B97" s="12">
        <v>161</v>
      </c>
      <c r="C97" s="12">
        <v>6</v>
      </c>
      <c r="D97" s="12">
        <v>36</v>
      </c>
      <c r="E97" s="12">
        <v>100</v>
      </c>
      <c r="F97" s="12">
        <v>9</v>
      </c>
      <c r="G97" s="12">
        <v>10</v>
      </c>
    </row>
    <row r="98" spans="1:7" x14ac:dyDescent="0.2">
      <c r="A98" s="12" t="s">
        <v>49</v>
      </c>
      <c r="B98" s="12">
        <v>59</v>
      </c>
      <c r="C98" s="12">
        <v>0</v>
      </c>
      <c r="D98" s="12">
        <v>16</v>
      </c>
      <c r="E98" s="12">
        <v>41</v>
      </c>
      <c r="F98" s="12">
        <v>0</v>
      </c>
      <c r="G98" s="12">
        <v>2</v>
      </c>
    </row>
    <row r="99" spans="1:7" x14ac:dyDescent="0.2">
      <c r="A99" s="12" t="s">
        <v>50</v>
      </c>
      <c r="B99" s="12">
        <v>12</v>
      </c>
      <c r="C99" s="12">
        <v>0</v>
      </c>
      <c r="D99" s="12">
        <v>7</v>
      </c>
      <c r="E99" s="12">
        <v>3</v>
      </c>
      <c r="F99" s="12">
        <v>1</v>
      </c>
      <c r="G99" s="12">
        <v>1</v>
      </c>
    </row>
    <row r="100" spans="1:7" x14ac:dyDescent="0.2">
      <c r="A100" s="12" t="s">
        <v>51</v>
      </c>
      <c r="B100" s="12">
        <v>2</v>
      </c>
      <c r="C100" s="12">
        <v>0</v>
      </c>
      <c r="D100" s="12">
        <v>0</v>
      </c>
      <c r="E100" s="12">
        <v>2</v>
      </c>
      <c r="F100" s="12">
        <v>0</v>
      </c>
      <c r="G100" s="12">
        <v>0</v>
      </c>
    </row>
    <row r="101" spans="1:7" x14ac:dyDescent="0.2">
      <c r="A101" s="12" t="s">
        <v>52</v>
      </c>
      <c r="B101" s="12">
        <v>2</v>
      </c>
      <c r="C101" s="12">
        <v>0</v>
      </c>
      <c r="D101" s="12">
        <v>0</v>
      </c>
      <c r="E101" s="12">
        <v>2</v>
      </c>
      <c r="F101" s="12">
        <v>0</v>
      </c>
      <c r="G101" s="12">
        <v>0</v>
      </c>
    </row>
    <row r="102" spans="1:7" x14ac:dyDescent="0.2">
      <c r="A102" s="12" t="s">
        <v>53</v>
      </c>
      <c r="B102" s="12">
        <v>2</v>
      </c>
      <c r="C102" s="12">
        <v>0</v>
      </c>
      <c r="D102" s="12">
        <v>0</v>
      </c>
      <c r="E102" s="12">
        <v>2</v>
      </c>
      <c r="F102" s="12">
        <v>0</v>
      </c>
      <c r="G102" s="12">
        <v>0</v>
      </c>
    </row>
    <row r="103" spans="1:7" x14ac:dyDescent="0.2">
      <c r="A103" s="12" t="s">
        <v>54</v>
      </c>
      <c r="B103" s="12">
        <v>0</v>
      </c>
      <c r="C103" s="12">
        <v>0</v>
      </c>
      <c r="D103" s="12">
        <v>0</v>
      </c>
      <c r="E103" s="12">
        <v>0</v>
      </c>
      <c r="F103" s="12">
        <v>0</v>
      </c>
      <c r="G103" s="12">
        <v>0</v>
      </c>
    </row>
    <row r="104" spans="1:7" x14ac:dyDescent="0.2">
      <c r="A104" s="12" t="s">
        <v>55</v>
      </c>
      <c r="B104" s="12">
        <v>0</v>
      </c>
      <c r="C104" s="12">
        <v>0</v>
      </c>
      <c r="D104" s="12">
        <v>0</v>
      </c>
      <c r="E104" s="12">
        <v>0</v>
      </c>
      <c r="F104" s="12">
        <v>0</v>
      </c>
      <c r="G104" s="12">
        <v>0</v>
      </c>
    </row>
    <row r="105" spans="1:7" x14ac:dyDescent="0.2">
      <c r="A105" s="12" t="s">
        <v>56</v>
      </c>
      <c r="B105" s="12">
        <v>2</v>
      </c>
      <c r="C105" s="12">
        <v>0</v>
      </c>
      <c r="D105" s="12">
        <v>2</v>
      </c>
      <c r="E105" s="12">
        <v>0</v>
      </c>
      <c r="F105" s="12">
        <v>0</v>
      </c>
      <c r="G105" s="12">
        <v>0</v>
      </c>
    </row>
    <row r="106" spans="1:7" x14ac:dyDescent="0.2">
      <c r="A106" s="12" t="s">
        <v>57</v>
      </c>
      <c r="B106" s="12">
        <v>1</v>
      </c>
      <c r="C106" s="12">
        <v>0</v>
      </c>
      <c r="D106" s="12">
        <v>0</v>
      </c>
      <c r="E106" s="12">
        <v>1</v>
      </c>
      <c r="F106" s="12">
        <v>0</v>
      </c>
      <c r="G106" s="12">
        <v>0</v>
      </c>
    </row>
    <row r="107" spans="1:7" x14ac:dyDescent="0.2">
      <c r="A107" s="12" t="s">
        <v>58</v>
      </c>
      <c r="B107" s="12">
        <v>3</v>
      </c>
      <c r="C107" s="12">
        <v>1</v>
      </c>
      <c r="D107" s="12">
        <v>0</v>
      </c>
      <c r="E107" s="12">
        <v>2</v>
      </c>
      <c r="F107" s="12">
        <v>0</v>
      </c>
      <c r="G107" s="12">
        <v>0</v>
      </c>
    </row>
    <row r="108" spans="1:7" x14ac:dyDescent="0.2">
      <c r="A108" s="12" t="s">
        <v>59</v>
      </c>
      <c r="B108" s="12">
        <v>0</v>
      </c>
      <c r="C108" s="12">
        <v>0</v>
      </c>
      <c r="D108" s="12">
        <v>0</v>
      </c>
      <c r="E108" s="12">
        <v>0</v>
      </c>
      <c r="F108" s="12">
        <v>0</v>
      </c>
      <c r="G108" s="12">
        <v>0</v>
      </c>
    </row>
    <row r="109" spans="1:7" x14ac:dyDescent="0.2">
      <c r="A109" s="12" t="s">
        <v>60</v>
      </c>
      <c r="B109" s="12">
        <v>13</v>
      </c>
      <c r="C109" s="12">
        <v>0</v>
      </c>
      <c r="D109" s="12">
        <v>2</v>
      </c>
      <c r="E109" s="12">
        <v>10</v>
      </c>
      <c r="F109" s="12">
        <v>0</v>
      </c>
      <c r="G109" s="12">
        <v>1</v>
      </c>
    </row>
    <row r="110" spans="1:7" x14ac:dyDescent="0.2">
      <c r="A110" s="12" t="s">
        <v>61</v>
      </c>
      <c r="B110" s="12">
        <v>64</v>
      </c>
      <c r="C110" s="12">
        <v>4</v>
      </c>
      <c r="D110" s="12">
        <v>9</v>
      </c>
      <c r="E110" s="12">
        <v>37</v>
      </c>
      <c r="F110" s="12">
        <v>8</v>
      </c>
      <c r="G110" s="12">
        <v>6</v>
      </c>
    </row>
    <row r="111" spans="1:7" x14ac:dyDescent="0.2">
      <c r="A111" s="12" t="s">
        <v>15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List of Tables</vt:lpstr>
      <vt:lpstr>Southern Highlands</vt:lpstr>
      <vt:lpstr>Age Sex</vt:lpstr>
      <vt:lpstr>SMAM</vt:lpstr>
      <vt:lpstr>Mo Vital</vt:lpstr>
      <vt:lpstr>Citizenship</vt:lpstr>
      <vt:lpstr>Cur res</vt:lpstr>
      <vt:lpstr>Res 1989</vt:lpstr>
      <vt:lpstr>Birthplace</vt:lpstr>
      <vt:lpstr>Religion</vt:lpstr>
      <vt:lpstr>Education</vt:lpstr>
      <vt:lpstr>Literacy</vt:lpstr>
      <vt:lpstr>Econ actv</vt:lpstr>
      <vt:lpstr>Working</vt:lpstr>
      <vt:lpstr>Occupation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1990 PNG Southern Highlands Districts</dc:title>
  <dc:subject>1990 PNG New Ireland</dc:subject>
  <dc:creator>Michael Levin</dc:creator>
  <cp:keywords>1990 PNG Southern Highlands District;1990 PNG;1990;Southern Highlands</cp:keywords>
  <cp:lastModifiedBy>Brad</cp:lastModifiedBy>
  <dcterms:created xsi:type="dcterms:W3CDTF">2020-10-14T20:13:20Z</dcterms:created>
  <dcterms:modified xsi:type="dcterms:W3CDTF">2020-10-21T23:06:20Z</dcterms:modified>
</cp:coreProperties>
</file>