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d\Desktop\Pacificweb\Tables\PNG\1990\html\"/>
    </mc:Choice>
  </mc:AlternateContent>
  <xr:revisionPtr revIDLastSave="0" documentId="8_{72EA40C5-020D-4BEB-9394-D76D362B10EB}" xr6:coauthVersionLast="45" xr6:coauthVersionMax="45" xr10:uidLastSave="{00000000-0000-0000-0000-000000000000}"/>
  <bookViews>
    <workbookView xWindow="3312" yWindow="3312" windowWidth="18432" windowHeight="9612" xr2:uid="{658C8724-3C4A-4D4A-AA27-2F9814E7CC67}"/>
  </bookViews>
  <sheets>
    <sheet name="List of Tables" sheetId="15" r:id="rId1"/>
    <sheet name="West New Britain" sheetId="1" r:id="rId2"/>
    <sheet name="Age and Sex" sheetId="2" r:id="rId3"/>
    <sheet name="SMAM" sheetId="3" r:id="rId4"/>
    <sheet name="Mo Vital" sheetId="14" r:id="rId5"/>
    <sheet name="Citizenship" sheetId="4" r:id="rId6"/>
    <sheet name="Curr res" sheetId="5" r:id="rId7"/>
    <sheet name="Res in 1989" sheetId="6" r:id="rId8"/>
    <sheet name="Birthplace" sheetId="7" r:id="rId9"/>
    <sheet name="Religion" sheetId="8" r:id="rId10"/>
    <sheet name="Education" sheetId="9" r:id="rId11"/>
    <sheet name="Literacy" sheetId="10" r:id="rId12"/>
    <sheet name="Econ Actv" sheetId="11" r:id="rId13"/>
    <sheet name="Working" sheetId="12" r:id="rId14"/>
    <sheet name="Occupation" sheetId="13" r:id="rId15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2" i="15" l="1"/>
  <c r="A21" i="15"/>
  <c r="A20" i="15"/>
  <c r="A19" i="15"/>
  <c r="A18" i="15"/>
  <c r="A17" i="15"/>
  <c r="A16" i="15"/>
  <c r="A15" i="15"/>
  <c r="A14" i="15"/>
  <c r="A13" i="15"/>
  <c r="A12" i="15"/>
  <c r="A11" i="15"/>
  <c r="A10" i="15"/>
  <c r="A9" i="15"/>
  <c r="J43" i="3" l="1"/>
  <c r="I43" i="3"/>
  <c r="H43" i="3"/>
  <c r="K38" i="3" s="1"/>
  <c r="J42" i="3"/>
  <c r="M38" i="3" s="1"/>
  <c r="I42" i="3"/>
  <c r="H42" i="3"/>
  <c r="J41" i="3"/>
  <c r="I41" i="3"/>
  <c r="H41" i="3"/>
  <c r="J40" i="3"/>
  <c r="I40" i="3"/>
  <c r="H40" i="3"/>
  <c r="J39" i="3"/>
  <c r="I39" i="3"/>
  <c r="I44" i="3" s="1"/>
  <c r="L36" i="3" s="1"/>
  <c r="H39" i="3"/>
  <c r="J38" i="3"/>
  <c r="I38" i="3"/>
  <c r="H38" i="3"/>
  <c r="J37" i="3"/>
  <c r="I37" i="3"/>
  <c r="H37" i="3"/>
  <c r="J36" i="3"/>
  <c r="I36" i="3"/>
  <c r="H36" i="3"/>
  <c r="J33" i="3"/>
  <c r="I33" i="3"/>
  <c r="H33" i="3"/>
  <c r="K28" i="3" s="1"/>
  <c r="J32" i="3"/>
  <c r="I32" i="3"/>
  <c r="H32" i="3"/>
  <c r="J31" i="3"/>
  <c r="I31" i="3"/>
  <c r="H31" i="3"/>
  <c r="J30" i="3"/>
  <c r="I30" i="3"/>
  <c r="H30" i="3"/>
  <c r="J29" i="3"/>
  <c r="I29" i="3"/>
  <c r="I34" i="3" s="1"/>
  <c r="L26" i="3" s="1"/>
  <c r="H29" i="3"/>
  <c r="J28" i="3"/>
  <c r="I28" i="3"/>
  <c r="H28" i="3"/>
  <c r="J27" i="3"/>
  <c r="I27" i="3"/>
  <c r="H27" i="3"/>
  <c r="J26" i="3"/>
  <c r="J34" i="3" s="1"/>
  <c r="M26" i="3" s="1"/>
  <c r="I26" i="3"/>
  <c r="H26" i="3"/>
  <c r="J23" i="3"/>
  <c r="I23" i="3"/>
  <c r="H23" i="3"/>
  <c r="K18" i="3" s="1"/>
  <c r="J22" i="3"/>
  <c r="I22" i="3"/>
  <c r="H22" i="3"/>
  <c r="J21" i="3"/>
  <c r="I21" i="3"/>
  <c r="H21" i="3"/>
  <c r="J20" i="3"/>
  <c r="I20" i="3"/>
  <c r="H20" i="3"/>
  <c r="J19" i="3"/>
  <c r="I19" i="3"/>
  <c r="H19" i="3"/>
  <c r="J18" i="3"/>
  <c r="I18" i="3"/>
  <c r="H18" i="3"/>
  <c r="J17" i="3"/>
  <c r="I17" i="3"/>
  <c r="H17" i="3"/>
  <c r="J16" i="3"/>
  <c r="J24" i="3" s="1"/>
  <c r="M16" i="3" s="1"/>
  <c r="I16" i="3"/>
  <c r="H16" i="3"/>
  <c r="H24" i="3" s="1"/>
  <c r="K16" i="3" s="1"/>
  <c r="J13" i="3"/>
  <c r="I13" i="3"/>
  <c r="H13" i="3"/>
  <c r="K8" i="3" s="1"/>
  <c r="J12" i="3"/>
  <c r="I12" i="3"/>
  <c r="H12" i="3"/>
  <c r="J11" i="3"/>
  <c r="I11" i="3"/>
  <c r="H11" i="3"/>
  <c r="J10" i="3"/>
  <c r="I10" i="3"/>
  <c r="H10" i="3"/>
  <c r="J9" i="3"/>
  <c r="J14" i="3" s="1"/>
  <c r="M6" i="3" s="1"/>
  <c r="I9" i="3"/>
  <c r="I14" i="3" s="1"/>
  <c r="L6" i="3" s="1"/>
  <c r="H9" i="3"/>
  <c r="J8" i="3"/>
  <c r="I8" i="3"/>
  <c r="H8" i="3"/>
  <c r="J7" i="3"/>
  <c r="I7" i="3"/>
  <c r="H7" i="3"/>
  <c r="J6" i="3"/>
  <c r="I6" i="3"/>
  <c r="H6" i="3"/>
  <c r="H14" i="3" s="1"/>
  <c r="K6" i="3" s="1"/>
  <c r="H44" i="3" l="1"/>
  <c r="K36" i="3" s="1"/>
  <c r="L8" i="3"/>
  <c r="L13" i="3" s="1"/>
  <c r="L18" i="3"/>
  <c r="L23" i="3" s="1"/>
  <c r="M8" i="3"/>
  <c r="M13" i="3" s="1"/>
  <c r="M18" i="3"/>
  <c r="M23" i="3" s="1"/>
  <c r="L28" i="3"/>
  <c r="M28" i="3"/>
  <c r="L38" i="3"/>
  <c r="L43" i="3" s="1"/>
  <c r="I24" i="3"/>
  <c r="L16" i="3" s="1"/>
  <c r="H34" i="3"/>
  <c r="K26" i="3" s="1"/>
  <c r="J44" i="3"/>
  <c r="M36" i="3" s="1"/>
  <c r="M43" i="3"/>
  <c r="M40" i="3"/>
  <c r="M42" i="3"/>
  <c r="M44" i="3" s="1"/>
  <c r="K42" i="3"/>
  <c r="L42" i="3"/>
  <c r="K43" i="3"/>
  <c r="K40" i="3"/>
  <c r="L40" i="3"/>
  <c r="K33" i="3"/>
  <c r="K30" i="3"/>
  <c r="M33" i="3"/>
  <c r="M30" i="3"/>
  <c r="M32" i="3" s="1"/>
  <c r="M34" i="3" s="1"/>
  <c r="L33" i="3"/>
  <c r="L30" i="3"/>
  <c r="L32" i="3" s="1"/>
  <c r="L34" i="3" s="1"/>
  <c r="K23" i="3"/>
  <c r="K20" i="3"/>
  <c r="K22" i="3" s="1"/>
  <c r="K24" i="3" s="1"/>
  <c r="K13" i="3"/>
  <c r="K10" i="3"/>
  <c r="K12" i="3" s="1"/>
  <c r="K14" i="3" s="1"/>
  <c r="M20" i="3" l="1"/>
  <c r="M22" i="3" s="1"/>
  <c r="M24" i="3" s="1"/>
  <c r="L10" i="3"/>
  <c r="L12" i="3" s="1"/>
  <c r="L14" i="3" s="1"/>
  <c r="L44" i="3"/>
  <c r="K44" i="3"/>
  <c r="M10" i="3"/>
  <c r="M12" i="3" s="1"/>
  <c r="M14" i="3" s="1"/>
  <c r="L20" i="3"/>
  <c r="L22" i="3" s="1"/>
  <c r="L24" i="3" s="1"/>
  <c r="K32" i="3"/>
  <c r="K34" i="3" s="1"/>
</calcChain>
</file>

<file path=xl/sharedStrings.xml><?xml version="1.0" encoding="utf-8"?>
<sst xmlns="http://schemas.openxmlformats.org/spreadsheetml/2006/main" count="873" uniqueCount="159">
  <si>
    <t>West New Britain</t>
  </si>
  <si>
    <t>Total</t>
  </si>
  <si>
    <t xml:space="preserve">     Kandrian/Gloucester</t>
  </si>
  <si>
    <t xml:space="preserve">     Talasea</t>
  </si>
  <si>
    <t xml:space="preserve">     District not stated</t>
  </si>
  <si>
    <t xml:space="preserve">   Total</t>
  </si>
  <si>
    <t>Head</t>
  </si>
  <si>
    <t>Spouse</t>
  </si>
  <si>
    <t>Child</t>
  </si>
  <si>
    <t>Adopted child</t>
  </si>
  <si>
    <t>Other relative</t>
  </si>
  <si>
    <t>Non relative</t>
  </si>
  <si>
    <t xml:space="preserve">   Male</t>
  </si>
  <si>
    <t xml:space="preserve">   Female</t>
  </si>
  <si>
    <t>Source: 1990 Papua New Guinea Census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</si>
  <si>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</si>
  <si>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</si>
  <si>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</si>
  <si>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</si>
  <si>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</si>
  <si>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</si>
  <si>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</si>
  <si>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</si>
  <si>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</si>
  <si>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</si>
  <si>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</si>
  <si>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</si>
  <si>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</si>
  <si>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75+</t>
  </si>
  <si>
    <t>Median</t>
  </si>
  <si>
    <t>&lt;Type end note here&gt;</t>
  </si>
  <si>
    <t>Never married</t>
  </si>
  <si>
    <t>Married</t>
  </si>
  <si>
    <t>Divorced/Separated</t>
  </si>
  <si>
    <t>Widowed</t>
  </si>
  <si>
    <t>Male</t>
  </si>
  <si>
    <t>Female</t>
  </si>
  <si>
    <t xml:space="preserve">        Kandrian/Gloucester</t>
  </si>
  <si>
    <t xml:space="preserve">        Talasea</t>
  </si>
  <si>
    <t xml:space="preserve">        District not stated</t>
  </si>
  <si>
    <t>PNG citizen</t>
  </si>
  <si>
    <t>Not PNG citizen</t>
  </si>
  <si>
    <t>PNG</t>
  </si>
  <si>
    <t>Australia</t>
  </si>
  <si>
    <t>New Zealand</t>
  </si>
  <si>
    <t>Fiji</t>
  </si>
  <si>
    <t>Solomon Islands</t>
  </si>
  <si>
    <t>OtherPacific</t>
  </si>
  <si>
    <t>Sri Lanka</t>
  </si>
  <si>
    <t>China</t>
  </si>
  <si>
    <t>India</t>
  </si>
  <si>
    <t>Indonesia</t>
  </si>
  <si>
    <t>Malaysia</t>
  </si>
  <si>
    <t>Korea</t>
  </si>
  <si>
    <t>Other Asia</t>
  </si>
  <si>
    <t>Others</t>
  </si>
  <si>
    <t>Western</t>
  </si>
  <si>
    <t>Gulf</t>
  </si>
  <si>
    <t>Central</t>
  </si>
  <si>
    <t>NCD</t>
  </si>
  <si>
    <t>Milnebay</t>
  </si>
  <si>
    <t>Oro</t>
  </si>
  <si>
    <t>South Highlands</t>
  </si>
  <si>
    <t>Enga</t>
  </si>
  <si>
    <t>West Highlands</t>
  </si>
  <si>
    <t>Simbu</t>
  </si>
  <si>
    <t>East Highlands</t>
  </si>
  <si>
    <t>Morobe</t>
  </si>
  <si>
    <t>Madang</t>
  </si>
  <si>
    <t>East Sepik</t>
  </si>
  <si>
    <t>West Sepik</t>
  </si>
  <si>
    <t>Manus</t>
  </si>
  <si>
    <t>New Ireland</t>
  </si>
  <si>
    <t>East New Britain</t>
  </si>
  <si>
    <t>Bougainville</t>
  </si>
  <si>
    <t>Elsewhere</t>
  </si>
  <si>
    <t>Church</t>
  </si>
  <si>
    <t>No church</t>
  </si>
  <si>
    <t>Anglican</t>
  </si>
  <si>
    <t>Baptist</t>
  </si>
  <si>
    <t>Alliance Evangelical</t>
  </si>
  <si>
    <t>Lutheran Evangelical</t>
  </si>
  <si>
    <t>Roman Catholic</t>
  </si>
  <si>
    <t>SDA Church</t>
  </si>
  <si>
    <t>United Church</t>
  </si>
  <si>
    <t>Other Church</t>
  </si>
  <si>
    <t>NoReligion</t>
  </si>
  <si>
    <t>Not reported</t>
  </si>
  <si>
    <t>Current student</t>
  </si>
  <si>
    <t>Not enrolled</t>
  </si>
  <si>
    <t>None</t>
  </si>
  <si>
    <t>Primary</t>
  </si>
  <si>
    <t>Secondary</t>
  </si>
  <si>
    <t>University</t>
  </si>
  <si>
    <t>Teacher training</t>
  </si>
  <si>
    <t>Technical</t>
  </si>
  <si>
    <t>Other training</t>
  </si>
  <si>
    <t>English literacy</t>
  </si>
  <si>
    <t>No English</t>
  </si>
  <si>
    <t>Pidgin literacy</t>
  </si>
  <si>
    <t>No Pidgin</t>
  </si>
  <si>
    <t>Motu literacy</t>
  </si>
  <si>
    <t>No Motu</t>
  </si>
  <si>
    <t>Other languaghe literacy</t>
  </si>
  <si>
    <t>No other</t>
  </si>
  <si>
    <t>Wage job</t>
  </si>
  <si>
    <t>Paid business</t>
  </si>
  <si>
    <t>Self employed</t>
  </si>
  <si>
    <t>Paid farming</t>
  </si>
  <si>
    <t>Subsistence farming</t>
  </si>
  <si>
    <t>Student</t>
  </si>
  <si>
    <t>Housework</t>
  </si>
  <si>
    <t>Too old to work</t>
  </si>
  <si>
    <t>Handicapped</t>
  </si>
  <si>
    <t>Unemployed</t>
  </si>
  <si>
    <t>Other</t>
  </si>
  <si>
    <t>Household activity</t>
  </si>
  <si>
    <t>Working</t>
  </si>
  <si>
    <t>Not working</t>
  </si>
  <si>
    <t>Armed Forces</t>
  </si>
  <si>
    <t>Legislators and managers</t>
  </si>
  <si>
    <t>Professionals</t>
  </si>
  <si>
    <t>Professional associates</t>
  </si>
  <si>
    <t>Clerks</t>
  </si>
  <si>
    <t>Service workers</t>
  </si>
  <si>
    <t>Market agriculture/fishing</t>
  </si>
  <si>
    <t>Crafts</t>
  </si>
  <si>
    <t>Operators</t>
  </si>
  <si>
    <t>Elementary occupations</t>
  </si>
  <si>
    <t>Labourers</t>
  </si>
  <si>
    <t>Undefined</t>
  </si>
  <si>
    <t xml:space="preserve">   Mother alive</t>
  </si>
  <si>
    <t xml:space="preserve">   Mother dead</t>
  </si>
  <si>
    <t>Age at 1st Marriage</t>
  </si>
  <si>
    <t>Table 1. Sex and Relationship by West New Britain Districts, PNG: 1990</t>
  </si>
  <si>
    <t>Table 2. Age and Sex by West New Britain Districts, PNG: 1990</t>
  </si>
  <si>
    <t>Table 3. Singulate Mean Age at First Marriage by West New Britain Districts, PNG: 1990</t>
  </si>
  <si>
    <t>Table 4. Vital Status of Mother by West New Britain Districts, PNG: 1990</t>
  </si>
  <si>
    <t>Table 5. Country of Citizenship by West New Britain Districts, PNG: 1990</t>
  </si>
  <si>
    <t>Table 6. Current residence by West New Britain District, PNG: 1990</t>
  </si>
  <si>
    <t>Table 7.  Residence in 1989 by West New Britain District, PNG: 1990</t>
  </si>
  <si>
    <t>Table 8.  Province of Birth by Current Residence, West New Britain Districts, PNG: 1990</t>
  </si>
  <si>
    <t>Table 9. Religion by West New Britain Districts, PNG: 1990</t>
  </si>
  <si>
    <t>Table 10. School attendance and Educational Attainment by West New Britain Districts, PNG: 1990</t>
  </si>
  <si>
    <t>Table 11. Literacy in English, Pidgin, Motu, and Other Languages by West New Britain Districts, PNG: 1990</t>
  </si>
  <si>
    <t>Table 12.  Economic Activity by West New Britain Districts, PNG: 1990</t>
  </si>
  <si>
    <t>Table 13. Whether Currently Working by West New Britain District, PNG: 1990</t>
  </si>
  <si>
    <t>Table 14. Occupation by West New Britain Districts, PNG: 1990</t>
  </si>
  <si>
    <t>5 - 9</t>
  </si>
  <si>
    <t>10 - 14</t>
  </si>
  <si>
    <t>CITIZENSHIP</t>
  </si>
  <si>
    <t>RELIGION</t>
  </si>
  <si>
    <t>EDUCATIONAL ATTAINMENT</t>
  </si>
  <si>
    <t xml:space="preserve">ENGLISH  </t>
  </si>
  <si>
    <t xml:space="preserve">PIDGIN  </t>
  </si>
  <si>
    <t xml:space="preserve">MOTU   </t>
  </si>
  <si>
    <t xml:space="preserve">OTHER LANGUAGE  </t>
  </si>
  <si>
    <t>1990 PNG West New Britain</t>
  </si>
  <si>
    <t>List of Tables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</si>
</sst>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8"/>
      <color theme="1"/>
      <name val="Times New Roman"/>
      <family val="1"/>
    </font>
    <font>
      <sz val="2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3">
    <xf numFmtId="0" fontId="0" fillId="0" borderId="0" xfId="0"/>
    <xf numFmtId="3" fontId="3" fillId="0" borderId="0" xfId="0" applyNumberFormat="1" applyFont="1"/>
    <xf numFmtId="3" fontId="3" fillId="0" borderId="0" xfId="0" applyNumberFormat="1" applyFont="1" applyAlignment="1">
      <alignment horizontal="right"/>
    </xf>
    <xf numFmtId="3" fontId="3" fillId="0" borderId="1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164" fontId="3" fillId="0" borderId="4" xfId="0" applyNumberFormat="1" applyFon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3" fontId="3" fillId="0" borderId="6" xfId="0" applyNumberFormat="1" applyFont="1" applyBorder="1" applyAlignment="1">
      <alignment horizontal="right"/>
    </xf>
    <xf numFmtId="3" fontId="3" fillId="0" borderId="2" xfId="0" applyNumberFormat="1" applyFont="1" applyBorder="1" applyAlignment="1">
      <alignment horizontal="right"/>
    </xf>
    <xf numFmtId="164" fontId="3" fillId="0" borderId="7" xfId="0" applyNumberFormat="1" applyFont="1" applyBorder="1" applyAlignment="1">
      <alignment horizontal="right"/>
    </xf>
    <xf numFmtId="164" fontId="3" fillId="0" borderId="8" xfId="0" applyNumberFormat="1" applyFont="1" applyBorder="1" applyAlignment="1">
      <alignment horizontal="right"/>
    </xf>
    <xf numFmtId="164" fontId="3" fillId="0" borderId="6" xfId="0" applyNumberFormat="1" applyFont="1" applyBorder="1" applyAlignment="1">
      <alignment horizontal="right"/>
    </xf>
    <xf numFmtId="3" fontId="3" fillId="0" borderId="5" xfId="0" applyNumberFormat="1" applyFont="1" applyBorder="1" applyAlignment="1">
      <alignment horizontal="right"/>
    </xf>
    <xf numFmtId="164" fontId="3" fillId="0" borderId="0" xfId="0" applyNumberFormat="1" applyFont="1"/>
    <xf numFmtId="164" fontId="3" fillId="0" borderId="2" xfId="0" applyNumberFormat="1" applyFont="1" applyBorder="1" applyAlignment="1">
      <alignment horizontal="right"/>
    </xf>
    <xf numFmtId="164" fontId="3" fillId="0" borderId="5" xfId="0" applyNumberFormat="1" applyFont="1" applyBorder="1" applyAlignment="1">
      <alignment horizontal="right"/>
    </xf>
    <xf numFmtId="164" fontId="2" fillId="0" borderId="0" xfId="1" applyNumberFormat="1" applyFont="1"/>
    <xf numFmtId="164" fontId="2" fillId="0" borderId="0" xfId="0" applyNumberFormat="1" applyFont="1"/>
    <xf numFmtId="164" fontId="2" fillId="2" borderId="0" xfId="0" applyNumberFormat="1" applyFont="1" applyFill="1"/>
    <xf numFmtId="3" fontId="3" fillId="0" borderId="9" xfId="0" applyNumberFormat="1" applyFont="1" applyBorder="1" applyAlignment="1">
      <alignment horizontal="right"/>
    </xf>
    <xf numFmtId="49" fontId="3" fillId="0" borderId="0" xfId="0" applyNumberFormat="1" applyFont="1"/>
    <xf numFmtId="49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center"/>
    </xf>
    <xf numFmtId="3" fontId="3" fillId="0" borderId="2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/>
    </xf>
    <xf numFmtId="0" fontId="5" fillId="0" borderId="0" xfId="2" applyAlignment="1">
      <alignment horizontal="left"/>
    </xf>
    <xf numFmtId="3" fontId="5" fillId="0" borderId="0" xfId="2" quotePrefix="1" applyNumberFormat="1" applyAlignment="1">
      <alignment horizontal="left"/>
    </xf>
    <xf numFmtId="49" fontId="5" fillId="0" borderId="0" xfId="2" quotePrefix="1" applyNumberFormat="1" applyAlignment="1">
      <alignment horizontal="left"/>
    </xf>
    <xf numFmtId="3" fontId="5" fillId="0" borderId="0" xfId="2" applyNumberFormat="1" applyAlignment="1">
      <alignment horizontal="left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EE3B1-8790-4259-8108-0815B37E3533}">
  <dimension ref="A1:J26"/>
  <sheetViews>
    <sheetView tabSelected="1" workbookViewId="0">
      <selection activeCell="A25" sqref="A25:J25"/>
    </sheetView>
  </sheetViews>
  <sheetFormatPr defaultRowHeight="14.4" x14ac:dyDescent="0.3"/>
  <sheetData>
    <row r="1" spans="1:10" x14ac:dyDescent="0.3">
      <c r="A1" s="27" t="s">
        <v>157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x14ac:dyDescent="0.3">
      <c r="A2" s="27"/>
      <c r="B2" s="27"/>
      <c r="C2" s="27"/>
      <c r="D2" s="27"/>
      <c r="E2" s="27"/>
      <c r="F2" s="27"/>
      <c r="G2" s="27"/>
      <c r="H2" s="27"/>
      <c r="I2" s="27"/>
      <c r="J2" s="27"/>
    </row>
    <row r="3" spans="1:10" x14ac:dyDescent="0.3">
      <c r="A3" s="27"/>
      <c r="B3" s="27"/>
      <c r="C3" s="27"/>
      <c r="D3" s="27"/>
      <c r="E3" s="27"/>
      <c r="F3" s="27"/>
      <c r="G3" s="27"/>
      <c r="H3" s="27"/>
      <c r="I3" s="27"/>
      <c r="J3" s="27"/>
    </row>
    <row r="4" spans="1:10" x14ac:dyDescent="0.3">
      <c r="A4" s="27"/>
      <c r="B4" s="27"/>
      <c r="C4" s="27"/>
      <c r="D4" s="27"/>
      <c r="E4" s="27"/>
      <c r="F4" s="27"/>
      <c r="G4" s="27"/>
      <c r="H4" s="27"/>
      <c r="I4" s="27"/>
      <c r="J4" s="27"/>
    </row>
    <row r="5" spans="1:10" x14ac:dyDescent="0.3">
      <c r="A5" s="27" t="s">
        <v>158</v>
      </c>
      <c r="B5" s="27"/>
      <c r="C5" s="27"/>
      <c r="D5" s="27"/>
      <c r="E5" s="27"/>
      <c r="F5" s="27"/>
      <c r="G5" s="27"/>
      <c r="H5" s="27"/>
      <c r="I5" s="27"/>
      <c r="J5" s="27"/>
    </row>
    <row r="6" spans="1:10" x14ac:dyDescent="0.3">
      <c r="A6" s="27"/>
      <c r="B6" s="27"/>
      <c r="C6" s="27"/>
      <c r="D6" s="27"/>
      <c r="E6" s="27"/>
      <c r="F6" s="27"/>
      <c r="G6" s="27"/>
      <c r="H6" s="27"/>
      <c r="I6" s="27"/>
      <c r="J6" s="27"/>
    </row>
    <row r="7" spans="1:10" x14ac:dyDescent="0.3">
      <c r="A7" s="27"/>
      <c r="B7" s="27"/>
      <c r="C7" s="27"/>
      <c r="D7" s="27"/>
      <c r="E7" s="27"/>
      <c r="F7" s="27"/>
      <c r="G7" s="27"/>
      <c r="H7" s="27"/>
      <c r="I7" s="27"/>
      <c r="J7" s="27"/>
    </row>
    <row r="8" spans="1:10" x14ac:dyDescent="0.3">
      <c r="A8" s="27"/>
      <c r="B8" s="27"/>
      <c r="C8" s="27"/>
      <c r="D8" s="27"/>
      <c r="E8" s="27"/>
      <c r="F8" s="27"/>
      <c r="G8" s="27"/>
      <c r="H8" s="27"/>
      <c r="I8" s="27"/>
      <c r="J8" s="27"/>
    </row>
    <row r="9" spans="1:10" x14ac:dyDescent="0.3">
      <c r="A9" s="30" t="str">
        <f>'West New Britain'!$A$1</f>
        <v>Table 1. Sex and Relationship by West New Britain Districts, PNG: 1990</v>
      </c>
      <c r="B9" s="29"/>
      <c r="C9" s="29"/>
      <c r="D9" s="29"/>
      <c r="E9" s="29"/>
      <c r="F9" s="29"/>
      <c r="G9" s="29"/>
      <c r="H9" s="29"/>
      <c r="I9" s="29"/>
      <c r="J9" s="29"/>
    </row>
    <row r="10" spans="1:10" x14ac:dyDescent="0.3">
      <c r="A10" s="31" t="str">
        <f>'Age and Sex'!$A$1</f>
        <v>Table 2. Age and Sex by West New Britain Districts, PNG: 1990</v>
      </c>
      <c r="B10" s="29"/>
      <c r="C10" s="29"/>
      <c r="D10" s="29"/>
      <c r="E10" s="29"/>
      <c r="F10" s="29"/>
      <c r="G10" s="29"/>
      <c r="H10" s="29"/>
      <c r="I10" s="29"/>
      <c r="J10" s="29"/>
    </row>
    <row r="11" spans="1:10" x14ac:dyDescent="0.3">
      <c r="A11" s="32" t="str">
        <f>SMAM!$A$1</f>
        <v>Table 3. Singulate Mean Age at First Marriage by West New Britain Districts, PNG: 1990</v>
      </c>
      <c r="B11" s="29"/>
      <c r="C11" s="29"/>
      <c r="D11" s="29"/>
      <c r="E11" s="29"/>
      <c r="F11" s="29"/>
      <c r="G11" s="29"/>
      <c r="H11" s="29"/>
      <c r="I11" s="29"/>
      <c r="J11" s="29"/>
    </row>
    <row r="12" spans="1:10" x14ac:dyDescent="0.3">
      <c r="A12" s="30" t="str">
        <f>'Mo Vital'!$A$1</f>
        <v>Table 4. Vital Status of Mother by West New Britain Districts, PNG: 1990</v>
      </c>
      <c r="B12" s="29"/>
      <c r="C12" s="29"/>
      <c r="D12" s="29"/>
      <c r="E12" s="29"/>
      <c r="F12" s="29"/>
      <c r="G12" s="29"/>
      <c r="H12" s="29"/>
      <c r="I12" s="29"/>
      <c r="J12" s="29"/>
    </row>
    <row r="13" spans="1:10" x14ac:dyDescent="0.3">
      <c r="A13" s="32" t="str">
        <f>Citizenship!$A$1</f>
        <v>Table 5. Country of Citizenship by West New Britain Districts, PNG: 1990</v>
      </c>
      <c r="B13" s="29"/>
      <c r="C13" s="29"/>
      <c r="D13" s="29"/>
      <c r="E13" s="29"/>
      <c r="F13" s="29"/>
      <c r="G13" s="29"/>
      <c r="H13" s="29"/>
      <c r="I13" s="29"/>
      <c r="J13" s="29"/>
    </row>
    <row r="14" spans="1:10" x14ac:dyDescent="0.3">
      <c r="A14" s="30" t="str">
        <f>'Curr res'!$A$1</f>
        <v>Table 6. Current residence by West New Britain District, PNG: 1990</v>
      </c>
      <c r="B14" s="29"/>
      <c r="C14" s="29"/>
      <c r="D14" s="29"/>
      <c r="E14" s="29"/>
      <c r="F14" s="29"/>
      <c r="G14" s="29"/>
      <c r="H14" s="29"/>
      <c r="I14" s="29"/>
      <c r="J14" s="29"/>
    </row>
    <row r="15" spans="1:10" x14ac:dyDescent="0.3">
      <c r="A15" s="30" t="str">
        <f>'Res in 1989'!$A$1</f>
        <v>Table 7.  Residence in 1989 by West New Britain District, PNG: 1990</v>
      </c>
      <c r="B15" s="29"/>
      <c r="C15" s="29"/>
      <c r="D15" s="29"/>
      <c r="E15" s="29"/>
      <c r="F15" s="29"/>
      <c r="G15" s="29"/>
      <c r="H15" s="29"/>
      <c r="I15" s="29"/>
      <c r="J15" s="29"/>
    </row>
    <row r="16" spans="1:10" x14ac:dyDescent="0.3">
      <c r="A16" s="32" t="str">
        <f>Birthplace!$A$1</f>
        <v>Table 8.  Province of Birth by Current Residence, West New Britain Districts, PNG: 1990</v>
      </c>
      <c r="B16" s="29"/>
      <c r="C16" s="29"/>
      <c r="D16" s="29"/>
      <c r="E16" s="29"/>
      <c r="F16" s="29"/>
      <c r="G16" s="29"/>
      <c r="H16" s="29"/>
      <c r="I16" s="29"/>
      <c r="J16" s="29"/>
    </row>
    <row r="17" spans="1:10" x14ac:dyDescent="0.3">
      <c r="A17" s="32" t="str">
        <f>Religion!$A$1</f>
        <v>Table 9. Religion by West New Britain Districts, PNG: 1990</v>
      </c>
      <c r="B17" s="29"/>
      <c r="C17" s="29"/>
      <c r="D17" s="29"/>
      <c r="E17" s="29"/>
      <c r="F17" s="29"/>
      <c r="G17" s="29"/>
      <c r="H17" s="29"/>
      <c r="I17" s="29"/>
      <c r="J17" s="29"/>
    </row>
    <row r="18" spans="1:10" x14ac:dyDescent="0.3">
      <c r="A18" s="32" t="str">
        <f>Education!$A$1</f>
        <v>Table 10. School attendance and Educational Attainment by West New Britain Districts, PNG: 1990</v>
      </c>
      <c r="B18" s="29"/>
      <c r="C18" s="29"/>
      <c r="D18" s="29"/>
      <c r="E18" s="29"/>
      <c r="F18" s="29"/>
      <c r="G18" s="29"/>
      <c r="H18" s="29"/>
      <c r="I18" s="29"/>
      <c r="J18" s="29"/>
    </row>
    <row r="19" spans="1:10" x14ac:dyDescent="0.3">
      <c r="A19" s="32" t="str">
        <f>Literacy!$A$1</f>
        <v>Table 11. Literacy in English, Pidgin, Motu, and Other Languages by West New Britain Districts, PNG: 1990</v>
      </c>
      <c r="B19" s="29"/>
      <c r="C19" s="29"/>
      <c r="D19" s="29"/>
      <c r="E19" s="29"/>
      <c r="F19" s="29"/>
      <c r="G19" s="29"/>
      <c r="H19" s="29"/>
      <c r="I19" s="29"/>
      <c r="J19" s="29"/>
    </row>
    <row r="20" spans="1:10" x14ac:dyDescent="0.3">
      <c r="A20" s="30" t="str">
        <f>'Econ Actv'!$A$1</f>
        <v>Table 12.  Economic Activity by West New Britain Districts, PNG: 1990</v>
      </c>
      <c r="B20" s="29"/>
      <c r="C20" s="29"/>
      <c r="D20" s="29"/>
      <c r="E20" s="29"/>
      <c r="F20" s="29"/>
      <c r="G20" s="29"/>
      <c r="H20" s="29"/>
      <c r="I20" s="29"/>
      <c r="J20" s="29"/>
    </row>
    <row r="21" spans="1:10" x14ac:dyDescent="0.3">
      <c r="A21" s="32" t="str">
        <f>Working!$A$1</f>
        <v>Table 13. Whether Currently Working by West New Britain District, PNG: 1990</v>
      </c>
      <c r="B21" s="29"/>
      <c r="C21" s="29"/>
      <c r="D21" s="29"/>
      <c r="E21" s="29"/>
      <c r="F21" s="29"/>
      <c r="G21" s="29"/>
      <c r="H21" s="29"/>
      <c r="I21" s="29"/>
      <c r="J21" s="29"/>
    </row>
    <row r="22" spans="1:10" x14ac:dyDescent="0.3">
      <c r="A22" s="32" t="str">
        <f>Occupation!$A$1</f>
        <v>Table 14. Occupation by West New Britain Districts, PNG: 1990</v>
      </c>
      <c r="B22" s="29"/>
      <c r="C22" s="29"/>
      <c r="D22" s="29"/>
      <c r="E22" s="29"/>
      <c r="F22" s="29"/>
      <c r="G22" s="29"/>
      <c r="H22" s="29"/>
      <c r="I22" s="29"/>
      <c r="J22" s="29"/>
    </row>
    <row r="23" spans="1:10" x14ac:dyDescent="0.3">
      <c r="A23" s="28"/>
      <c r="B23" s="28"/>
      <c r="C23" s="28"/>
      <c r="D23" s="28"/>
      <c r="E23" s="28"/>
      <c r="F23" s="28"/>
      <c r="G23" s="28"/>
      <c r="H23" s="28"/>
      <c r="I23" s="28"/>
      <c r="J23" s="28"/>
    </row>
    <row r="24" spans="1:10" x14ac:dyDescent="0.3">
      <c r="A24" s="28"/>
      <c r="B24" s="28"/>
      <c r="C24" s="28"/>
      <c r="D24" s="28"/>
      <c r="E24" s="28"/>
      <c r="F24" s="28"/>
      <c r="G24" s="28"/>
      <c r="H24" s="28"/>
      <c r="I24" s="28"/>
      <c r="J24" s="28"/>
    </row>
    <row r="25" spans="1:10" x14ac:dyDescent="0.3">
      <c r="A25" s="28"/>
      <c r="B25" s="28"/>
      <c r="C25" s="28"/>
      <c r="D25" s="28"/>
      <c r="E25" s="28"/>
      <c r="F25" s="28"/>
      <c r="G25" s="28"/>
      <c r="H25" s="28"/>
      <c r="I25" s="28"/>
      <c r="J25" s="28"/>
    </row>
    <row r="26" spans="1:10" x14ac:dyDescent="0.3">
      <c r="A26" s="28"/>
      <c r="B26" s="28"/>
      <c r="C26" s="28"/>
      <c r="D26" s="28"/>
      <c r="E26" s="28"/>
      <c r="F26" s="28"/>
      <c r="G26" s="28"/>
      <c r="H26" s="28"/>
      <c r="I26" s="28"/>
      <c r="J26" s="28"/>
    </row>
  </sheetData>
  <mergeCells count="20">
    <mergeCell ref="A25:J25"/>
    <mergeCell ref="A26:J26"/>
    <mergeCell ref="A19:J19"/>
    <mergeCell ref="A20:J20"/>
    <mergeCell ref="A21:J21"/>
    <mergeCell ref="A22:J22"/>
    <mergeCell ref="A23:J23"/>
    <mergeCell ref="A24:J24"/>
    <mergeCell ref="A13:J13"/>
    <mergeCell ref="A14:J14"/>
    <mergeCell ref="A15:J15"/>
    <mergeCell ref="A16:J16"/>
    <mergeCell ref="A17:J17"/>
    <mergeCell ref="A18:J18"/>
    <mergeCell ref="A1:J4"/>
    <mergeCell ref="A5:J8"/>
    <mergeCell ref="A9:J9"/>
    <mergeCell ref="A10:J10"/>
    <mergeCell ref="A11:J11"/>
    <mergeCell ref="A12:J12"/>
  </mergeCells>
  <hyperlinks>
    <hyperlink ref="A9:J9" location="'West New Britain'!R1C1" display="'West New Britain'!R1C1" xr:uid="{50CB97C1-5A82-4AB6-ABDF-43A8889ACC6C}"/>
    <hyperlink ref="A10:J10" location="'Age and Sex'!R1C1" display="'Age and Sex'!R1C1" xr:uid="{493C7A95-794F-4982-9CD6-404C03A670CA}"/>
    <hyperlink ref="A11:J11" location="SMAM!R1C1" display="SMAM!R1C1" xr:uid="{02925FC3-D8F1-4655-AFD9-8DF0872C1601}"/>
    <hyperlink ref="A12:J12" location="'Mo Vital'!R1C1" display="'Mo Vital'!R1C1" xr:uid="{12C338DC-F120-4238-9F51-8A6BE393C165}"/>
    <hyperlink ref="A13:J13" location="Citizenship!R1C1" display="Citizenship!R1C1" xr:uid="{CC505AAA-A6F5-4C6B-96FD-ECF44D6AAF50}"/>
    <hyperlink ref="A14:J14" location="'Curr res'!R1C1" display="'Curr res'!R1C1" xr:uid="{EAE9D4C5-84E1-45F0-9D5D-706126A97A21}"/>
    <hyperlink ref="A15:J15" location="'Res in 1989'!R1C1" display="'Res in 1989'!R1C1" xr:uid="{BB81EB12-A954-4A71-BEB5-D281F0401A03}"/>
    <hyperlink ref="A16:J16" location="Birthplace!R1C1" display="Birthplace!R1C1" xr:uid="{91A0E2B5-2C5C-44E6-8E9C-A022A5514A51}"/>
    <hyperlink ref="A17:J17" location="Religion!R1C1" display="Religion!R1C1" xr:uid="{082DDE73-57CE-4616-BDF5-822E1680621A}"/>
    <hyperlink ref="A18:J18" location="Education!R1C1" display="Education!R1C1" xr:uid="{8C5CDB73-C6EC-4B4A-A20B-AE8381ACFAF2}"/>
    <hyperlink ref="A19:J19" location="Literacy!R1C1" display="Literacy!R1C1" xr:uid="{90854ECB-E2AF-4889-92C7-793652517037}"/>
    <hyperlink ref="A20:J20" location="'Econ Actv'!R1C1" display="'Econ Actv'!R1C1" xr:uid="{E7A2DC67-92DF-4425-B533-AA991E4588AD}"/>
    <hyperlink ref="A21:J21" location="Working!R1C1" display="Working!R1C1" xr:uid="{F8A613EC-8B92-40BB-8168-30D877056652}"/>
    <hyperlink ref="A22:J22" location="Occupation!R1C1" display="Occupation!R1C1" xr:uid="{AF675E2B-9709-4106-8D2A-0DFEF4D6A0C2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D8E28-F7EE-47B6-88C8-D175D8C333D2}">
  <dimension ref="A1:E53"/>
  <sheetViews>
    <sheetView view="pageBreakPreview" zoomScale="125" zoomScaleNormal="100" zoomScaleSheetLayoutView="125" workbookViewId="0">
      <selection activeCell="A17" sqref="A17"/>
    </sheetView>
  </sheetViews>
  <sheetFormatPr defaultRowHeight="10.199999999999999" x14ac:dyDescent="0.2"/>
  <cols>
    <col min="1" max="5" width="17.77734375" style="1" customWidth="1"/>
    <col min="6" max="16384" width="8.88671875" style="1"/>
  </cols>
  <sheetData>
    <row r="1" spans="1:5" x14ac:dyDescent="0.2">
      <c r="A1" s="1" t="s">
        <v>142</v>
      </c>
    </row>
    <row r="2" spans="1:5" s="2" customFormat="1" x14ac:dyDescent="0.2">
      <c r="A2" s="19"/>
      <c r="B2" s="8" t="s">
        <v>1</v>
      </c>
      <c r="C2" s="8" t="s">
        <v>2</v>
      </c>
      <c r="D2" s="8" t="s">
        <v>3</v>
      </c>
      <c r="E2" s="12" t="s">
        <v>4</v>
      </c>
    </row>
    <row r="3" spans="1:5" x14ac:dyDescent="0.2">
      <c r="A3" s="1" t="s">
        <v>5</v>
      </c>
    </row>
    <row r="4" spans="1:5" x14ac:dyDescent="0.2">
      <c r="A4" s="1" t="s">
        <v>1</v>
      </c>
      <c r="B4" s="1">
        <v>130190</v>
      </c>
      <c r="C4" s="1">
        <v>25824</v>
      </c>
      <c r="D4" s="1">
        <v>70622</v>
      </c>
      <c r="E4" s="1">
        <v>33744</v>
      </c>
    </row>
    <row r="5" spans="1:5" x14ac:dyDescent="0.2">
      <c r="A5" s="1" t="s">
        <v>76</v>
      </c>
      <c r="B5" s="1">
        <v>128861</v>
      </c>
      <c r="C5" s="1">
        <v>25659</v>
      </c>
      <c r="D5" s="1">
        <v>69717</v>
      </c>
      <c r="E5" s="1">
        <v>33485</v>
      </c>
    </row>
    <row r="6" spans="1:5" x14ac:dyDescent="0.2">
      <c r="A6" s="1" t="s">
        <v>77</v>
      </c>
      <c r="B6" s="1">
        <v>1329</v>
      </c>
      <c r="C6" s="1">
        <v>165</v>
      </c>
      <c r="D6" s="1">
        <v>905</v>
      </c>
      <c r="E6" s="1">
        <v>259</v>
      </c>
    </row>
    <row r="7" spans="1:5" x14ac:dyDescent="0.2">
      <c r="A7" s="1" t="s">
        <v>12</v>
      </c>
    </row>
    <row r="8" spans="1:5" x14ac:dyDescent="0.2">
      <c r="A8" s="1" t="s">
        <v>1</v>
      </c>
      <c r="B8" s="1">
        <v>70797</v>
      </c>
      <c r="C8" s="1">
        <v>15114</v>
      </c>
      <c r="D8" s="1">
        <v>38452</v>
      </c>
      <c r="E8" s="1">
        <v>17231</v>
      </c>
    </row>
    <row r="9" spans="1:5" x14ac:dyDescent="0.2">
      <c r="A9" s="1" t="s">
        <v>76</v>
      </c>
      <c r="B9" s="1">
        <v>70012</v>
      </c>
      <c r="C9" s="1">
        <v>14995</v>
      </c>
      <c r="D9" s="1">
        <v>37926</v>
      </c>
      <c r="E9" s="1">
        <v>17091</v>
      </c>
    </row>
    <row r="10" spans="1:5" x14ac:dyDescent="0.2">
      <c r="A10" s="1" t="s">
        <v>77</v>
      </c>
      <c r="B10" s="1">
        <v>785</v>
      </c>
      <c r="C10" s="1">
        <v>119</v>
      </c>
      <c r="D10" s="1">
        <v>526</v>
      </c>
      <c r="E10" s="1">
        <v>140</v>
      </c>
    </row>
    <row r="11" spans="1:5" x14ac:dyDescent="0.2">
      <c r="A11" s="1" t="s">
        <v>13</v>
      </c>
    </row>
    <row r="12" spans="1:5" x14ac:dyDescent="0.2">
      <c r="A12" s="1" t="s">
        <v>1</v>
      </c>
      <c r="B12" s="1">
        <v>59393</v>
      </c>
      <c r="C12" s="1">
        <v>10710</v>
      </c>
      <c r="D12" s="1">
        <v>32170</v>
      </c>
      <c r="E12" s="1">
        <v>16513</v>
      </c>
    </row>
    <row r="13" spans="1:5" x14ac:dyDescent="0.2">
      <c r="A13" s="1" t="s">
        <v>76</v>
      </c>
      <c r="B13" s="1">
        <v>58849</v>
      </c>
      <c r="C13" s="1">
        <v>10664</v>
      </c>
      <c r="D13" s="1">
        <v>31791</v>
      </c>
      <c r="E13" s="1">
        <v>16394</v>
      </c>
    </row>
    <row r="14" spans="1:5" x14ac:dyDescent="0.2">
      <c r="A14" s="1" t="s">
        <v>77</v>
      </c>
      <c r="B14" s="1">
        <v>544</v>
      </c>
      <c r="C14" s="1">
        <v>46</v>
      </c>
      <c r="D14" s="1">
        <v>379</v>
      </c>
      <c r="E14" s="1">
        <v>119</v>
      </c>
    </row>
    <row r="16" spans="1:5" x14ac:dyDescent="0.2">
      <c r="A16" s="1" t="s">
        <v>151</v>
      </c>
    </row>
    <row r="18" spans="1:5" x14ac:dyDescent="0.2">
      <c r="A18" s="1" t="s">
        <v>1</v>
      </c>
      <c r="B18" s="1">
        <v>130190</v>
      </c>
      <c r="C18" s="1">
        <v>25824</v>
      </c>
      <c r="D18" s="1">
        <v>70622</v>
      </c>
      <c r="E18" s="1">
        <v>33744</v>
      </c>
    </row>
    <row r="19" spans="1:5" x14ac:dyDescent="0.2">
      <c r="A19" s="1" t="s">
        <v>78</v>
      </c>
      <c r="B19" s="1">
        <v>5318</v>
      </c>
      <c r="C19" s="1">
        <v>192</v>
      </c>
      <c r="D19" s="1">
        <v>530</v>
      </c>
      <c r="E19" s="1">
        <v>4596</v>
      </c>
    </row>
    <row r="20" spans="1:5" x14ac:dyDescent="0.2">
      <c r="A20" s="1" t="s">
        <v>79</v>
      </c>
      <c r="B20" s="1">
        <v>2153</v>
      </c>
      <c r="C20" s="1">
        <v>119</v>
      </c>
      <c r="D20" s="1">
        <v>1777</v>
      </c>
      <c r="E20" s="1">
        <v>257</v>
      </c>
    </row>
    <row r="21" spans="1:5" x14ac:dyDescent="0.2">
      <c r="A21" s="1" t="s">
        <v>80</v>
      </c>
      <c r="B21" s="1">
        <v>7983</v>
      </c>
      <c r="C21" s="1">
        <v>2852</v>
      </c>
      <c r="D21" s="1">
        <v>5111</v>
      </c>
      <c r="E21" s="1">
        <v>20</v>
      </c>
    </row>
    <row r="22" spans="1:5" x14ac:dyDescent="0.2">
      <c r="A22" s="1" t="s">
        <v>81</v>
      </c>
      <c r="B22" s="1">
        <v>10097</v>
      </c>
      <c r="C22" s="1">
        <v>3403</v>
      </c>
      <c r="D22" s="1">
        <v>6514</v>
      </c>
      <c r="E22" s="1">
        <v>180</v>
      </c>
    </row>
    <row r="23" spans="1:5" x14ac:dyDescent="0.2">
      <c r="A23" s="1" t="s">
        <v>82</v>
      </c>
      <c r="B23" s="1">
        <v>78898</v>
      </c>
      <c r="C23" s="1">
        <v>10941</v>
      </c>
      <c r="D23" s="1">
        <v>42635</v>
      </c>
      <c r="E23" s="1">
        <v>25322</v>
      </c>
    </row>
    <row r="24" spans="1:5" x14ac:dyDescent="0.2">
      <c r="A24" s="1" t="s">
        <v>83</v>
      </c>
      <c r="B24" s="1">
        <v>7045</v>
      </c>
      <c r="C24" s="1">
        <v>1444</v>
      </c>
      <c r="D24" s="1">
        <v>5381</v>
      </c>
      <c r="E24" s="1">
        <v>220</v>
      </c>
    </row>
    <row r="25" spans="1:5" x14ac:dyDescent="0.2">
      <c r="A25" s="1" t="s">
        <v>84</v>
      </c>
      <c r="B25" s="1">
        <v>11410</v>
      </c>
      <c r="C25" s="1">
        <v>5720</v>
      </c>
      <c r="D25" s="1">
        <v>5517</v>
      </c>
      <c r="E25" s="1">
        <v>173</v>
      </c>
    </row>
    <row r="26" spans="1:5" x14ac:dyDescent="0.2">
      <c r="A26" s="1" t="s">
        <v>85</v>
      </c>
      <c r="B26" s="1">
        <v>5433</v>
      </c>
      <c r="C26" s="1">
        <v>950</v>
      </c>
      <c r="D26" s="1">
        <v>1938</v>
      </c>
      <c r="E26" s="1">
        <v>2545</v>
      </c>
    </row>
    <row r="27" spans="1:5" x14ac:dyDescent="0.2">
      <c r="A27" s="1" t="s">
        <v>86</v>
      </c>
      <c r="B27" s="1">
        <v>1344</v>
      </c>
      <c r="C27" s="1">
        <v>165</v>
      </c>
      <c r="D27" s="1">
        <v>919</v>
      </c>
      <c r="E27" s="1">
        <v>260</v>
      </c>
    </row>
    <row r="28" spans="1:5" x14ac:dyDescent="0.2">
      <c r="A28" s="1" t="s">
        <v>87</v>
      </c>
      <c r="B28" s="1">
        <v>509</v>
      </c>
      <c r="C28" s="1">
        <v>38</v>
      </c>
      <c r="D28" s="1">
        <v>300</v>
      </c>
      <c r="E28" s="1">
        <v>171</v>
      </c>
    </row>
    <row r="29" spans="1:5" x14ac:dyDescent="0.2">
      <c r="A29" s="1" t="s">
        <v>12</v>
      </c>
    </row>
    <row r="30" spans="1:5" x14ac:dyDescent="0.2">
      <c r="A30" s="1" t="s">
        <v>1</v>
      </c>
      <c r="B30" s="1">
        <v>70797</v>
      </c>
      <c r="C30" s="1">
        <v>15114</v>
      </c>
      <c r="D30" s="1">
        <v>38452</v>
      </c>
      <c r="E30" s="1">
        <v>17231</v>
      </c>
    </row>
    <row r="31" spans="1:5" x14ac:dyDescent="0.2">
      <c r="A31" s="1" t="s">
        <v>78</v>
      </c>
      <c r="B31" s="1">
        <v>2830</v>
      </c>
      <c r="C31" s="1">
        <v>138</v>
      </c>
      <c r="D31" s="1">
        <v>334</v>
      </c>
      <c r="E31" s="1">
        <v>2358</v>
      </c>
    </row>
    <row r="32" spans="1:5" x14ac:dyDescent="0.2">
      <c r="A32" s="1" t="s">
        <v>79</v>
      </c>
      <c r="B32" s="1">
        <v>1246</v>
      </c>
      <c r="C32" s="1">
        <v>80</v>
      </c>
      <c r="D32" s="1">
        <v>1040</v>
      </c>
      <c r="E32" s="1">
        <v>126</v>
      </c>
    </row>
    <row r="33" spans="1:5" x14ac:dyDescent="0.2">
      <c r="A33" s="1" t="s">
        <v>80</v>
      </c>
      <c r="B33" s="1">
        <v>4577</v>
      </c>
      <c r="C33" s="1">
        <v>1776</v>
      </c>
      <c r="D33" s="1">
        <v>2789</v>
      </c>
      <c r="E33" s="1">
        <v>12</v>
      </c>
    </row>
    <row r="34" spans="1:5" x14ac:dyDescent="0.2">
      <c r="A34" s="1" t="s">
        <v>81</v>
      </c>
      <c r="B34" s="1">
        <v>6287</v>
      </c>
      <c r="C34" s="1">
        <v>2208</v>
      </c>
      <c r="D34" s="1">
        <v>3962</v>
      </c>
      <c r="E34" s="1">
        <v>117</v>
      </c>
    </row>
    <row r="35" spans="1:5" x14ac:dyDescent="0.2">
      <c r="A35" s="1" t="s">
        <v>82</v>
      </c>
      <c r="B35" s="1">
        <v>41805</v>
      </c>
      <c r="C35" s="1">
        <v>6211</v>
      </c>
      <c r="D35" s="1">
        <v>22730</v>
      </c>
      <c r="E35" s="1">
        <v>12864</v>
      </c>
    </row>
    <row r="36" spans="1:5" x14ac:dyDescent="0.2">
      <c r="A36" s="1" t="s">
        <v>83</v>
      </c>
      <c r="B36" s="1">
        <v>3809</v>
      </c>
      <c r="C36" s="1">
        <v>891</v>
      </c>
      <c r="D36" s="1">
        <v>2799</v>
      </c>
      <c r="E36" s="1">
        <v>119</v>
      </c>
    </row>
    <row r="37" spans="1:5" x14ac:dyDescent="0.2">
      <c r="A37" s="1" t="s">
        <v>84</v>
      </c>
      <c r="B37" s="1">
        <v>6176</v>
      </c>
      <c r="C37" s="1">
        <v>3084</v>
      </c>
      <c r="D37" s="1">
        <v>2987</v>
      </c>
      <c r="E37" s="1">
        <v>105</v>
      </c>
    </row>
    <row r="38" spans="1:5" x14ac:dyDescent="0.2">
      <c r="A38" s="1" t="s">
        <v>85</v>
      </c>
      <c r="B38" s="1">
        <v>3002</v>
      </c>
      <c r="C38" s="1">
        <v>588</v>
      </c>
      <c r="D38" s="1">
        <v>1115</v>
      </c>
      <c r="E38" s="1">
        <v>1299</v>
      </c>
    </row>
    <row r="39" spans="1:5" x14ac:dyDescent="0.2">
      <c r="A39" s="1" t="s">
        <v>86</v>
      </c>
      <c r="B39" s="1">
        <v>792</v>
      </c>
      <c r="C39" s="1">
        <v>119</v>
      </c>
      <c r="D39" s="1">
        <v>533</v>
      </c>
      <c r="E39" s="1">
        <v>140</v>
      </c>
    </row>
    <row r="40" spans="1:5" x14ac:dyDescent="0.2">
      <c r="A40" s="1" t="s">
        <v>87</v>
      </c>
      <c r="B40" s="1">
        <v>273</v>
      </c>
      <c r="C40" s="1">
        <v>19</v>
      </c>
      <c r="D40" s="1">
        <v>163</v>
      </c>
      <c r="E40" s="1">
        <v>91</v>
      </c>
    </row>
    <row r="41" spans="1:5" x14ac:dyDescent="0.2">
      <c r="A41" s="1" t="s">
        <v>13</v>
      </c>
    </row>
    <row r="42" spans="1:5" x14ac:dyDescent="0.2">
      <c r="A42" s="1" t="s">
        <v>1</v>
      </c>
      <c r="B42" s="1">
        <v>59393</v>
      </c>
      <c r="C42" s="1">
        <v>10710</v>
      </c>
      <c r="D42" s="1">
        <v>32170</v>
      </c>
      <c r="E42" s="1">
        <v>16513</v>
      </c>
    </row>
    <row r="43" spans="1:5" x14ac:dyDescent="0.2">
      <c r="A43" s="1" t="s">
        <v>78</v>
      </c>
      <c r="B43" s="1">
        <v>2488</v>
      </c>
      <c r="C43" s="1">
        <v>54</v>
      </c>
      <c r="D43" s="1">
        <v>196</v>
      </c>
      <c r="E43" s="1">
        <v>2238</v>
      </c>
    </row>
    <row r="44" spans="1:5" x14ac:dyDescent="0.2">
      <c r="A44" s="1" t="s">
        <v>79</v>
      </c>
      <c r="B44" s="1">
        <v>907</v>
      </c>
      <c r="C44" s="1">
        <v>39</v>
      </c>
      <c r="D44" s="1">
        <v>737</v>
      </c>
      <c r="E44" s="1">
        <v>131</v>
      </c>
    </row>
    <row r="45" spans="1:5" x14ac:dyDescent="0.2">
      <c r="A45" s="1" t="s">
        <v>80</v>
      </c>
      <c r="B45" s="1">
        <v>3406</v>
      </c>
      <c r="C45" s="1">
        <v>1076</v>
      </c>
      <c r="D45" s="1">
        <v>2322</v>
      </c>
      <c r="E45" s="1">
        <v>8</v>
      </c>
    </row>
    <row r="46" spans="1:5" x14ac:dyDescent="0.2">
      <c r="A46" s="1" t="s">
        <v>81</v>
      </c>
      <c r="B46" s="1">
        <v>3810</v>
      </c>
      <c r="C46" s="1">
        <v>1195</v>
      </c>
      <c r="D46" s="1">
        <v>2552</v>
      </c>
      <c r="E46" s="1">
        <v>63</v>
      </c>
    </row>
    <row r="47" spans="1:5" x14ac:dyDescent="0.2">
      <c r="A47" s="1" t="s">
        <v>82</v>
      </c>
      <c r="B47" s="1">
        <v>37093</v>
      </c>
      <c r="C47" s="1">
        <v>4730</v>
      </c>
      <c r="D47" s="1">
        <v>19905</v>
      </c>
      <c r="E47" s="1">
        <v>12458</v>
      </c>
    </row>
    <row r="48" spans="1:5" x14ac:dyDescent="0.2">
      <c r="A48" s="1" t="s">
        <v>83</v>
      </c>
      <c r="B48" s="1">
        <v>3236</v>
      </c>
      <c r="C48" s="1">
        <v>553</v>
      </c>
      <c r="D48" s="1">
        <v>2582</v>
      </c>
      <c r="E48" s="1">
        <v>101</v>
      </c>
    </row>
    <row r="49" spans="1:5" x14ac:dyDescent="0.2">
      <c r="A49" s="1" t="s">
        <v>84</v>
      </c>
      <c r="B49" s="1">
        <v>5234</v>
      </c>
      <c r="C49" s="1">
        <v>2636</v>
      </c>
      <c r="D49" s="1">
        <v>2530</v>
      </c>
      <c r="E49" s="1">
        <v>68</v>
      </c>
    </row>
    <row r="50" spans="1:5" x14ac:dyDescent="0.2">
      <c r="A50" s="1" t="s">
        <v>85</v>
      </c>
      <c r="B50" s="1">
        <v>2431</v>
      </c>
      <c r="C50" s="1">
        <v>362</v>
      </c>
      <c r="D50" s="1">
        <v>823</v>
      </c>
      <c r="E50" s="1">
        <v>1246</v>
      </c>
    </row>
    <row r="51" spans="1:5" x14ac:dyDescent="0.2">
      <c r="A51" s="1" t="s">
        <v>86</v>
      </c>
      <c r="B51" s="1">
        <v>552</v>
      </c>
      <c r="C51" s="1">
        <v>46</v>
      </c>
      <c r="D51" s="1">
        <v>386</v>
      </c>
      <c r="E51" s="1">
        <v>120</v>
      </c>
    </row>
    <row r="52" spans="1:5" x14ac:dyDescent="0.2">
      <c r="A52" s="1" t="s">
        <v>87</v>
      </c>
      <c r="B52" s="1">
        <v>236</v>
      </c>
      <c r="C52" s="1">
        <v>19</v>
      </c>
      <c r="D52" s="1">
        <v>137</v>
      </c>
      <c r="E52" s="1">
        <v>80</v>
      </c>
    </row>
    <row r="53" spans="1:5" x14ac:dyDescent="0.2">
      <c r="A53" s="1" t="s">
        <v>14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29B38-AF16-4DE2-A891-33E3F81CEE8D}">
  <dimension ref="A1:E47"/>
  <sheetViews>
    <sheetView view="pageBreakPreview" zoomScale="125" zoomScaleNormal="100" zoomScaleSheetLayoutView="125" workbookViewId="0">
      <selection activeCell="A17" sqref="A17"/>
    </sheetView>
  </sheetViews>
  <sheetFormatPr defaultRowHeight="10.199999999999999" x14ac:dyDescent="0.2"/>
  <cols>
    <col min="1" max="5" width="17.77734375" style="1" customWidth="1"/>
    <col min="6" max="16384" width="8.88671875" style="1"/>
  </cols>
  <sheetData>
    <row r="1" spans="1:5" x14ac:dyDescent="0.2">
      <c r="A1" s="1" t="s">
        <v>143</v>
      </c>
    </row>
    <row r="2" spans="1:5" s="2" customFormat="1" x14ac:dyDescent="0.2">
      <c r="A2" s="19"/>
      <c r="B2" s="8" t="s">
        <v>1</v>
      </c>
      <c r="C2" s="8" t="s">
        <v>2</v>
      </c>
      <c r="D2" s="8" t="s">
        <v>3</v>
      </c>
      <c r="E2" s="12" t="s">
        <v>4</v>
      </c>
    </row>
    <row r="3" spans="1:5" x14ac:dyDescent="0.2">
      <c r="A3" s="1" t="s">
        <v>5</v>
      </c>
    </row>
    <row r="4" spans="1:5" x14ac:dyDescent="0.2">
      <c r="A4" s="1" t="s">
        <v>1</v>
      </c>
      <c r="B4" s="1">
        <v>108917</v>
      </c>
      <c r="C4" s="1">
        <v>21885</v>
      </c>
      <c r="D4" s="1">
        <v>59401</v>
      </c>
      <c r="E4" s="1">
        <v>27631</v>
      </c>
    </row>
    <row r="5" spans="1:5" x14ac:dyDescent="0.2">
      <c r="A5" s="1" t="s">
        <v>88</v>
      </c>
      <c r="B5" s="1">
        <v>14713</v>
      </c>
      <c r="C5" s="1">
        <v>2588</v>
      </c>
      <c r="D5" s="1">
        <v>9001</v>
      </c>
      <c r="E5" s="1">
        <v>3124</v>
      </c>
    </row>
    <row r="6" spans="1:5" x14ac:dyDescent="0.2">
      <c r="A6" s="1" t="s">
        <v>89</v>
      </c>
      <c r="B6" s="1">
        <v>94204</v>
      </c>
      <c r="C6" s="1">
        <v>19297</v>
      </c>
      <c r="D6" s="1">
        <v>50400</v>
      </c>
      <c r="E6" s="1">
        <v>24507</v>
      </c>
    </row>
    <row r="7" spans="1:5" x14ac:dyDescent="0.2">
      <c r="A7" s="1" t="s">
        <v>12</v>
      </c>
    </row>
    <row r="8" spans="1:5" x14ac:dyDescent="0.2">
      <c r="A8" s="1" t="s">
        <v>1</v>
      </c>
      <c r="B8" s="1">
        <v>59710</v>
      </c>
      <c r="C8" s="1">
        <v>13091</v>
      </c>
      <c r="D8" s="1">
        <v>32543</v>
      </c>
      <c r="E8" s="1">
        <v>14076</v>
      </c>
    </row>
    <row r="9" spans="1:5" x14ac:dyDescent="0.2">
      <c r="A9" s="1" t="s">
        <v>88</v>
      </c>
      <c r="B9" s="1">
        <v>8384</v>
      </c>
      <c r="C9" s="1">
        <v>1479</v>
      </c>
      <c r="D9" s="1">
        <v>5079</v>
      </c>
      <c r="E9" s="1">
        <v>1826</v>
      </c>
    </row>
    <row r="10" spans="1:5" x14ac:dyDescent="0.2">
      <c r="A10" s="1" t="s">
        <v>89</v>
      </c>
      <c r="B10" s="1">
        <v>51326</v>
      </c>
      <c r="C10" s="1">
        <v>11612</v>
      </c>
      <c r="D10" s="1">
        <v>27464</v>
      </c>
      <c r="E10" s="1">
        <v>12250</v>
      </c>
    </row>
    <row r="11" spans="1:5" x14ac:dyDescent="0.2">
      <c r="A11" s="1" t="s">
        <v>13</v>
      </c>
    </row>
    <row r="12" spans="1:5" x14ac:dyDescent="0.2">
      <c r="A12" s="1" t="s">
        <v>1</v>
      </c>
      <c r="B12" s="1">
        <v>49207</v>
      </c>
      <c r="C12" s="1">
        <v>8794</v>
      </c>
      <c r="D12" s="1">
        <v>26858</v>
      </c>
      <c r="E12" s="1">
        <v>13555</v>
      </c>
    </row>
    <row r="13" spans="1:5" x14ac:dyDescent="0.2">
      <c r="A13" s="1" t="s">
        <v>88</v>
      </c>
      <c r="B13" s="1">
        <v>6329</v>
      </c>
      <c r="C13" s="1">
        <v>1109</v>
      </c>
      <c r="D13" s="1">
        <v>3922</v>
      </c>
      <c r="E13" s="1">
        <v>1298</v>
      </c>
    </row>
    <row r="14" spans="1:5" x14ac:dyDescent="0.2">
      <c r="A14" s="1" t="s">
        <v>89</v>
      </c>
      <c r="B14" s="1">
        <v>42878</v>
      </c>
      <c r="C14" s="1">
        <v>7685</v>
      </c>
      <c r="D14" s="1">
        <v>22936</v>
      </c>
      <c r="E14" s="1">
        <v>12257</v>
      </c>
    </row>
    <row r="16" spans="1:5" x14ac:dyDescent="0.2">
      <c r="A16" s="1" t="s">
        <v>152</v>
      </c>
    </row>
    <row r="18" spans="1:5" x14ac:dyDescent="0.2">
      <c r="A18" s="1" t="s">
        <v>1</v>
      </c>
      <c r="B18" s="1">
        <v>108917</v>
      </c>
      <c r="C18" s="1">
        <v>21885</v>
      </c>
      <c r="D18" s="1">
        <v>59401</v>
      </c>
      <c r="E18" s="1">
        <v>27631</v>
      </c>
    </row>
    <row r="19" spans="1:5" x14ac:dyDescent="0.2">
      <c r="A19" s="1" t="s">
        <v>90</v>
      </c>
      <c r="B19" s="1">
        <v>45236</v>
      </c>
      <c r="C19" s="1">
        <v>9671</v>
      </c>
      <c r="D19" s="1">
        <v>21623</v>
      </c>
      <c r="E19" s="1">
        <v>13942</v>
      </c>
    </row>
    <row r="20" spans="1:5" x14ac:dyDescent="0.2">
      <c r="A20" s="1" t="s">
        <v>91</v>
      </c>
      <c r="B20" s="1">
        <v>51221</v>
      </c>
      <c r="C20" s="1">
        <v>9587</v>
      </c>
      <c r="D20" s="1">
        <v>29721</v>
      </c>
      <c r="E20" s="1">
        <v>11913</v>
      </c>
    </row>
    <row r="21" spans="1:5" x14ac:dyDescent="0.2">
      <c r="A21" s="1" t="s">
        <v>92</v>
      </c>
      <c r="B21" s="1">
        <v>10799</v>
      </c>
      <c r="C21" s="1">
        <v>2417</v>
      </c>
      <c r="D21" s="1">
        <v>6990</v>
      </c>
      <c r="E21" s="1">
        <v>1392</v>
      </c>
    </row>
    <row r="22" spans="1:5" x14ac:dyDescent="0.2">
      <c r="A22" s="1" t="s">
        <v>93</v>
      </c>
      <c r="B22" s="1">
        <v>279</v>
      </c>
      <c r="C22" s="1">
        <v>28</v>
      </c>
      <c r="D22" s="1">
        <v>215</v>
      </c>
      <c r="E22" s="1">
        <v>36</v>
      </c>
    </row>
    <row r="23" spans="1:5" x14ac:dyDescent="0.2">
      <c r="A23" s="1" t="s">
        <v>94</v>
      </c>
      <c r="B23" s="1">
        <v>780</v>
      </c>
      <c r="C23" s="1">
        <v>27</v>
      </c>
      <c r="D23" s="1">
        <v>487</v>
      </c>
      <c r="E23" s="1">
        <v>266</v>
      </c>
    </row>
    <row r="24" spans="1:5" x14ac:dyDescent="0.2">
      <c r="A24" s="1" t="s">
        <v>95</v>
      </c>
      <c r="B24" s="1">
        <v>243</v>
      </c>
      <c r="C24" s="1">
        <v>7</v>
      </c>
      <c r="D24" s="1">
        <v>195</v>
      </c>
      <c r="E24" s="1">
        <v>41</v>
      </c>
    </row>
    <row r="25" spans="1:5" x14ac:dyDescent="0.2">
      <c r="A25" s="1" t="s">
        <v>96</v>
      </c>
      <c r="B25" s="1">
        <v>102</v>
      </c>
      <c r="C25" s="1">
        <v>7</v>
      </c>
      <c r="D25" s="1">
        <v>72</v>
      </c>
      <c r="E25" s="1">
        <v>23</v>
      </c>
    </row>
    <row r="26" spans="1:5" x14ac:dyDescent="0.2">
      <c r="A26" s="1" t="s">
        <v>87</v>
      </c>
      <c r="B26" s="1">
        <v>257</v>
      </c>
      <c r="C26" s="1">
        <v>141</v>
      </c>
      <c r="D26" s="1">
        <v>98</v>
      </c>
      <c r="E26" s="1">
        <v>18</v>
      </c>
    </row>
    <row r="27" spans="1:5" x14ac:dyDescent="0.2">
      <c r="A27" s="1" t="s">
        <v>12</v>
      </c>
    </row>
    <row r="28" spans="1:5" x14ac:dyDescent="0.2">
      <c r="A28" s="1" t="s">
        <v>1</v>
      </c>
      <c r="B28" s="1">
        <v>59710</v>
      </c>
      <c r="C28" s="1">
        <v>13091</v>
      </c>
      <c r="D28" s="1">
        <v>32543</v>
      </c>
      <c r="E28" s="1">
        <v>14076</v>
      </c>
    </row>
    <row r="29" spans="1:5" x14ac:dyDescent="0.2">
      <c r="A29" s="1" t="s">
        <v>90</v>
      </c>
      <c r="B29" s="1">
        <v>22968</v>
      </c>
      <c r="C29" s="1">
        <v>5339</v>
      </c>
      <c r="D29" s="1">
        <v>10971</v>
      </c>
      <c r="E29" s="1">
        <v>6658</v>
      </c>
    </row>
    <row r="30" spans="1:5" x14ac:dyDescent="0.2">
      <c r="A30" s="1" t="s">
        <v>91</v>
      </c>
      <c r="B30" s="1">
        <v>28277</v>
      </c>
      <c r="C30" s="1">
        <v>5898</v>
      </c>
      <c r="D30" s="1">
        <v>16227</v>
      </c>
      <c r="E30" s="1">
        <v>6152</v>
      </c>
    </row>
    <row r="31" spans="1:5" x14ac:dyDescent="0.2">
      <c r="A31" s="1" t="s">
        <v>92</v>
      </c>
      <c r="B31" s="1">
        <v>7310</v>
      </c>
      <c r="C31" s="1">
        <v>1720</v>
      </c>
      <c r="D31" s="1">
        <v>4592</v>
      </c>
      <c r="E31" s="1">
        <v>998</v>
      </c>
    </row>
    <row r="32" spans="1:5" x14ac:dyDescent="0.2">
      <c r="A32" s="1" t="s">
        <v>93</v>
      </c>
      <c r="B32" s="1">
        <v>238</v>
      </c>
      <c r="C32" s="1">
        <v>23</v>
      </c>
      <c r="D32" s="1">
        <v>183</v>
      </c>
      <c r="E32" s="1">
        <v>32</v>
      </c>
    </row>
    <row r="33" spans="1:5" x14ac:dyDescent="0.2">
      <c r="A33" s="1" t="s">
        <v>94</v>
      </c>
      <c r="B33" s="1">
        <v>529</v>
      </c>
      <c r="C33" s="1">
        <v>25</v>
      </c>
      <c r="D33" s="1">
        <v>328</v>
      </c>
      <c r="E33" s="1">
        <v>176</v>
      </c>
    </row>
    <row r="34" spans="1:5" x14ac:dyDescent="0.2">
      <c r="A34" s="1" t="s">
        <v>95</v>
      </c>
      <c r="B34" s="1">
        <v>190</v>
      </c>
      <c r="C34" s="1">
        <v>4</v>
      </c>
      <c r="D34" s="1">
        <v>151</v>
      </c>
      <c r="E34" s="1">
        <v>35</v>
      </c>
    </row>
    <row r="35" spans="1:5" x14ac:dyDescent="0.2">
      <c r="A35" s="1" t="s">
        <v>96</v>
      </c>
      <c r="B35" s="1">
        <v>59</v>
      </c>
      <c r="C35" s="1">
        <v>5</v>
      </c>
      <c r="D35" s="1">
        <v>40</v>
      </c>
      <c r="E35" s="1">
        <v>14</v>
      </c>
    </row>
    <row r="36" spans="1:5" x14ac:dyDescent="0.2">
      <c r="A36" s="1" t="s">
        <v>87</v>
      </c>
      <c r="B36" s="1">
        <v>139</v>
      </c>
      <c r="C36" s="1">
        <v>77</v>
      </c>
      <c r="D36" s="1">
        <v>51</v>
      </c>
      <c r="E36" s="1">
        <v>11</v>
      </c>
    </row>
    <row r="37" spans="1:5" x14ac:dyDescent="0.2">
      <c r="A37" s="1" t="s">
        <v>13</v>
      </c>
    </row>
    <row r="38" spans="1:5" x14ac:dyDescent="0.2">
      <c r="A38" s="1" t="s">
        <v>1</v>
      </c>
      <c r="B38" s="1">
        <v>49207</v>
      </c>
      <c r="C38" s="1">
        <v>8794</v>
      </c>
      <c r="D38" s="1">
        <v>26858</v>
      </c>
      <c r="E38" s="1">
        <v>13555</v>
      </c>
    </row>
    <row r="39" spans="1:5" x14ac:dyDescent="0.2">
      <c r="A39" s="1" t="s">
        <v>90</v>
      </c>
      <c r="B39" s="1">
        <v>22268</v>
      </c>
      <c r="C39" s="1">
        <v>4332</v>
      </c>
      <c r="D39" s="1">
        <v>10652</v>
      </c>
      <c r="E39" s="1">
        <v>7284</v>
      </c>
    </row>
    <row r="40" spans="1:5" x14ac:dyDescent="0.2">
      <c r="A40" s="1" t="s">
        <v>91</v>
      </c>
      <c r="B40" s="1">
        <v>22944</v>
      </c>
      <c r="C40" s="1">
        <v>3689</v>
      </c>
      <c r="D40" s="1">
        <v>13494</v>
      </c>
      <c r="E40" s="1">
        <v>5761</v>
      </c>
    </row>
    <row r="41" spans="1:5" x14ac:dyDescent="0.2">
      <c r="A41" s="1" t="s">
        <v>92</v>
      </c>
      <c r="B41" s="1">
        <v>3489</v>
      </c>
      <c r="C41" s="1">
        <v>697</v>
      </c>
      <c r="D41" s="1">
        <v>2398</v>
      </c>
      <c r="E41" s="1">
        <v>394</v>
      </c>
    </row>
    <row r="42" spans="1:5" x14ac:dyDescent="0.2">
      <c r="A42" s="1" t="s">
        <v>93</v>
      </c>
      <c r="B42" s="1">
        <v>41</v>
      </c>
      <c r="C42" s="1">
        <v>5</v>
      </c>
      <c r="D42" s="1">
        <v>32</v>
      </c>
      <c r="E42" s="1">
        <v>4</v>
      </c>
    </row>
    <row r="43" spans="1:5" x14ac:dyDescent="0.2">
      <c r="A43" s="1" t="s">
        <v>94</v>
      </c>
      <c r="B43" s="1">
        <v>251</v>
      </c>
      <c r="C43" s="1">
        <v>2</v>
      </c>
      <c r="D43" s="1">
        <v>159</v>
      </c>
      <c r="E43" s="1">
        <v>90</v>
      </c>
    </row>
    <row r="44" spans="1:5" x14ac:dyDescent="0.2">
      <c r="A44" s="1" t="s">
        <v>95</v>
      </c>
      <c r="B44" s="1">
        <v>53</v>
      </c>
      <c r="C44" s="1">
        <v>3</v>
      </c>
      <c r="D44" s="1">
        <v>44</v>
      </c>
      <c r="E44" s="1">
        <v>6</v>
      </c>
    </row>
    <row r="45" spans="1:5" x14ac:dyDescent="0.2">
      <c r="A45" s="1" t="s">
        <v>96</v>
      </c>
      <c r="B45" s="1">
        <v>43</v>
      </c>
      <c r="C45" s="1">
        <v>2</v>
      </c>
      <c r="D45" s="1">
        <v>32</v>
      </c>
      <c r="E45" s="1">
        <v>9</v>
      </c>
    </row>
    <row r="46" spans="1:5" x14ac:dyDescent="0.2">
      <c r="A46" s="1" t="s">
        <v>87</v>
      </c>
      <c r="B46" s="1">
        <v>118</v>
      </c>
      <c r="C46" s="1">
        <v>64</v>
      </c>
      <c r="D46" s="1">
        <v>47</v>
      </c>
      <c r="E46" s="1">
        <v>7</v>
      </c>
    </row>
    <row r="47" spans="1:5" x14ac:dyDescent="0.2">
      <c r="A47" s="1" t="s">
        <v>14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E31FB-EF4B-4A97-B169-D2FC7378E18A}">
  <dimension ref="A1:E54"/>
  <sheetViews>
    <sheetView view="pageBreakPreview" topLeftCell="A12" zoomScaleNormal="100" zoomScaleSheetLayoutView="100" workbookViewId="0">
      <selection activeCell="A39" sqref="A39"/>
    </sheetView>
  </sheetViews>
  <sheetFormatPr defaultRowHeight="10.199999999999999" x14ac:dyDescent="0.2"/>
  <cols>
    <col min="1" max="5" width="17.77734375" style="1" customWidth="1"/>
    <col min="6" max="16384" width="8.88671875" style="1"/>
  </cols>
  <sheetData>
    <row r="1" spans="1:5" x14ac:dyDescent="0.2">
      <c r="A1" s="1" t="s">
        <v>144</v>
      </c>
    </row>
    <row r="2" spans="1:5" s="2" customFormat="1" x14ac:dyDescent="0.2">
      <c r="A2" s="19"/>
      <c r="B2" s="8" t="s">
        <v>1</v>
      </c>
      <c r="C2" s="8" t="s">
        <v>2</v>
      </c>
      <c r="D2" s="8" t="s">
        <v>3</v>
      </c>
      <c r="E2" s="12" t="s">
        <v>4</v>
      </c>
    </row>
    <row r="3" spans="1:5" x14ac:dyDescent="0.2">
      <c r="A3" s="1" t="s">
        <v>153</v>
      </c>
    </row>
    <row r="4" spans="1:5" x14ac:dyDescent="0.2">
      <c r="A4" s="1" t="s">
        <v>1</v>
      </c>
      <c r="B4" s="1">
        <v>89234</v>
      </c>
      <c r="C4" s="1">
        <v>18259</v>
      </c>
      <c r="D4" s="1">
        <v>48899</v>
      </c>
      <c r="E4" s="1">
        <v>22076</v>
      </c>
    </row>
    <row r="5" spans="1:5" x14ac:dyDescent="0.2">
      <c r="A5" s="1" t="s">
        <v>97</v>
      </c>
      <c r="B5" s="1">
        <v>40063</v>
      </c>
      <c r="C5" s="1">
        <v>8561</v>
      </c>
      <c r="D5" s="1">
        <v>24195</v>
      </c>
      <c r="E5" s="1">
        <v>7307</v>
      </c>
    </row>
    <row r="6" spans="1:5" x14ac:dyDescent="0.2">
      <c r="A6" s="1" t="s">
        <v>98</v>
      </c>
      <c r="B6" s="1">
        <v>49171</v>
      </c>
      <c r="C6" s="1">
        <v>9698</v>
      </c>
      <c r="D6" s="1">
        <v>24704</v>
      </c>
      <c r="E6" s="1">
        <v>14769</v>
      </c>
    </row>
    <row r="7" spans="1:5" x14ac:dyDescent="0.2">
      <c r="A7" s="1" t="s">
        <v>12</v>
      </c>
    </row>
    <row r="8" spans="1:5" x14ac:dyDescent="0.2">
      <c r="A8" s="1" t="s">
        <v>1</v>
      </c>
      <c r="B8" s="1">
        <v>49398</v>
      </c>
      <c r="C8" s="1">
        <v>11164</v>
      </c>
      <c r="D8" s="1">
        <v>27066</v>
      </c>
      <c r="E8" s="1">
        <v>11168</v>
      </c>
    </row>
    <row r="9" spans="1:5" x14ac:dyDescent="0.2">
      <c r="A9" s="1" t="s">
        <v>97</v>
      </c>
      <c r="B9" s="1">
        <v>24390</v>
      </c>
      <c r="C9" s="1">
        <v>5550</v>
      </c>
      <c r="D9" s="1">
        <v>14569</v>
      </c>
      <c r="E9" s="1">
        <v>4271</v>
      </c>
    </row>
    <row r="10" spans="1:5" x14ac:dyDescent="0.2">
      <c r="A10" s="1" t="s">
        <v>98</v>
      </c>
      <c r="B10" s="1">
        <v>25008</v>
      </c>
      <c r="C10" s="1">
        <v>5614</v>
      </c>
      <c r="D10" s="1">
        <v>12497</v>
      </c>
      <c r="E10" s="1">
        <v>6897</v>
      </c>
    </row>
    <row r="11" spans="1:5" x14ac:dyDescent="0.2">
      <c r="A11" s="1" t="s">
        <v>13</v>
      </c>
    </row>
    <row r="12" spans="1:5" x14ac:dyDescent="0.2">
      <c r="A12" s="1" t="s">
        <v>1</v>
      </c>
      <c r="B12" s="1">
        <v>39836</v>
      </c>
      <c r="C12" s="1">
        <v>7095</v>
      </c>
      <c r="D12" s="1">
        <v>21833</v>
      </c>
      <c r="E12" s="1">
        <v>10908</v>
      </c>
    </row>
    <row r="13" spans="1:5" x14ac:dyDescent="0.2">
      <c r="A13" s="1" t="s">
        <v>97</v>
      </c>
      <c r="B13" s="1">
        <v>15673</v>
      </c>
      <c r="C13" s="1">
        <v>3011</v>
      </c>
      <c r="D13" s="1">
        <v>9626</v>
      </c>
      <c r="E13" s="1">
        <v>3036</v>
      </c>
    </row>
    <row r="14" spans="1:5" x14ac:dyDescent="0.2">
      <c r="A14" s="1" t="s">
        <v>98</v>
      </c>
      <c r="B14" s="1">
        <v>24163</v>
      </c>
      <c r="C14" s="1">
        <v>4084</v>
      </c>
      <c r="D14" s="1">
        <v>12207</v>
      </c>
      <c r="E14" s="1">
        <v>7872</v>
      </c>
    </row>
    <row r="16" spans="1:5" x14ac:dyDescent="0.2">
      <c r="A16" s="1" t="s">
        <v>154</v>
      </c>
    </row>
    <row r="17" spans="1:5" x14ac:dyDescent="0.2">
      <c r="A17" s="1" t="s">
        <v>1</v>
      </c>
      <c r="B17" s="1">
        <v>89234</v>
      </c>
      <c r="C17" s="1">
        <v>18259</v>
      </c>
      <c r="D17" s="1">
        <v>48899</v>
      </c>
      <c r="E17" s="1">
        <v>22076</v>
      </c>
    </row>
    <row r="18" spans="1:5" x14ac:dyDescent="0.2">
      <c r="A18" s="1" t="s">
        <v>99</v>
      </c>
      <c r="B18" s="1">
        <v>55142</v>
      </c>
      <c r="C18" s="1">
        <v>11113</v>
      </c>
      <c r="D18" s="1">
        <v>33810</v>
      </c>
      <c r="E18" s="1">
        <v>10219</v>
      </c>
    </row>
    <row r="19" spans="1:5" x14ac:dyDescent="0.2">
      <c r="A19" s="1" t="s">
        <v>100</v>
      </c>
      <c r="B19" s="1">
        <v>34092</v>
      </c>
      <c r="C19" s="1">
        <v>7146</v>
      </c>
      <c r="D19" s="1">
        <v>15089</v>
      </c>
      <c r="E19" s="1">
        <v>11857</v>
      </c>
    </row>
    <row r="20" spans="1:5" x14ac:dyDescent="0.2">
      <c r="A20" s="1" t="s">
        <v>12</v>
      </c>
    </row>
    <row r="21" spans="1:5" x14ac:dyDescent="0.2">
      <c r="A21" s="1" t="s">
        <v>1</v>
      </c>
      <c r="B21" s="1">
        <v>49398</v>
      </c>
      <c r="C21" s="1">
        <v>11164</v>
      </c>
      <c r="D21" s="1">
        <v>27066</v>
      </c>
      <c r="E21" s="1">
        <v>11168</v>
      </c>
    </row>
    <row r="22" spans="1:5" x14ac:dyDescent="0.2">
      <c r="A22" s="1" t="s">
        <v>99</v>
      </c>
      <c r="B22" s="1">
        <v>32730</v>
      </c>
      <c r="C22" s="1">
        <v>7157</v>
      </c>
      <c r="D22" s="1">
        <v>19776</v>
      </c>
      <c r="E22" s="1">
        <v>5797</v>
      </c>
    </row>
    <row r="23" spans="1:5" x14ac:dyDescent="0.2">
      <c r="A23" s="1" t="s">
        <v>100</v>
      </c>
      <c r="B23" s="1">
        <v>16668</v>
      </c>
      <c r="C23" s="1">
        <v>4007</v>
      </c>
      <c r="D23" s="1">
        <v>7290</v>
      </c>
      <c r="E23" s="1">
        <v>5371</v>
      </c>
    </row>
    <row r="24" spans="1:5" x14ac:dyDescent="0.2">
      <c r="A24" s="1" t="s">
        <v>13</v>
      </c>
    </row>
    <row r="25" spans="1:5" x14ac:dyDescent="0.2">
      <c r="A25" s="1" t="s">
        <v>1</v>
      </c>
      <c r="B25" s="1">
        <v>39836</v>
      </c>
      <c r="C25" s="1">
        <v>7095</v>
      </c>
      <c r="D25" s="1">
        <v>21833</v>
      </c>
      <c r="E25" s="1">
        <v>10908</v>
      </c>
    </row>
    <row r="26" spans="1:5" x14ac:dyDescent="0.2">
      <c r="A26" s="1" t="s">
        <v>99</v>
      </c>
      <c r="B26" s="1">
        <v>22412</v>
      </c>
      <c r="C26" s="1">
        <v>3956</v>
      </c>
      <c r="D26" s="1">
        <v>14034</v>
      </c>
      <c r="E26" s="1">
        <v>4422</v>
      </c>
    </row>
    <row r="27" spans="1:5" x14ac:dyDescent="0.2">
      <c r="A27" s="1" t="s">
        <v>100</v>
      </c>
      <c r="B27" s="1">
        <v>17424</v>
      </c>
      <c r="C27" s="1">
        <v>3139</v>
      </c>
      <c r="D27" s="1">
        <v>7799</v>
      </c>
      <c r="E27" s="1">
        <v>6486</v>
      </c>
    </row>
    <row r="29" spans="1:5" x14ac:dyDescent="0.2">
      <c r="A29" s="1" t="s">
        <v>155</v>
      </c>
    </row>
    <row r="30" spans="1:5" x14ac:dyDescent="0.2">
      <c r="A30" s="1" t="s">
        <v>1</v>
      </c>
      <c r="B30" s="1">
        <v>89234</v>
      </c>
      <c r="C30" s="1">
        <v>18259</v>
      </c>
      <c r="D30" s="1">
        <v>48899</v>
      </c>
      <c r="E30" s="1">
        <v>22076</v>
      </c>
    </row>
    <row r="31" spans="1:5" x14ac:dyDescent="0.2">
      <c r="A31" s="1" t="s">
        <v>101</v>
      </c>
      <c r="B31" s="1">
        <v>1350</v>
      </c>
      <c r="C31" s="1">
        <v>342</v>
      </c>
      <c r="D31" s="1">
        <v>877</v>
      </c>
      <c r="E31" s="1">
        <v>131</v>
      </c>
    </row>
    <row r="32" spans="1:5" x14ac:dyDescent="0.2">
      <c r="A32" s="1" t="s">
        <v>102</v>
      </c>
      <c r="B32" s="1">
        <v>87884</v>
      </c>
      <c r="C32" s="1">
        <v>17917</v>
      </c>
      <c r="D32" s="1">
        <v>48022</v>
      </c>
      <c r="E32" s="1">
        <v>21945</v>
      </c>
    </row>
    <row r="33" spans="1:5" x14ac:dyDescent="0.2">
      <c r="A33" s="1" t="s">
        <v>12</v>
      </c>
    </row>
    <row r="34" spans="1:5" x14ac:dyDescent="0.2">
      <c r="A34" s="1" t="s">
        <v>1</v>
      </c>
      <c r="B34" s="1">
        <v>49398</v>
      </c>
      <c r="C34" s="1">
        <v>11164</v>
      </c>
      <c r="D34" s="1">
        <v>27066</v>
      </c>
      <c r="E34" s="1">
        <v>11168</v>
      </c>
    </row>
    <row r="35" spans="1:5" x14ac:dyDescent="0.2">
      <c r="A35" s="1" t="s">
        <v>101</v>
      </c>
      <c r="B35" s="1">
        <v>896</v>
      </c>
      <c r="C35" s="1">
        <v>228</v>
      </c>
      <c r="D35" s="1">
        <v>566</v>
      </c>
      <c r="E35" s="1">
        <v>102</v>
      </c>
    </row>
    <row r="36" spans="1:5" x14ac:dyDescent="0.2">
      <c r="A36" s="1" t="s">
        <v>102</v>
      </c>
      <c r="B36" s="1">
        <v>48502</v>
      </c>
      <c r="C36" s="1">
        <v>10936</v>
      </c>
      <c r="D36" s="1">
        <v>26500</v>
      </c>
      <c r="E36" s="1">
        <v>11066</v>
      </c>
    </row>
    <row r="37" spans="1:5" x14ac:dyDescent="0.2">
      <c r="A37" s="1" t="s">
        <v>13</v>
      </c>
    </row>
    <row r="38" spans="1:5" x14ac:dyDescent="0.2">
      <c r="A38" s="1" t="s">
        <v>1</v>
      </c>
      <c r="B38" s="1">
        <v>39836</v>
      </c>
      <c r="C38" s="1">
        <v>7095</v>
      </c>
      <c r="D38" s="1">
        <v>21833</v>
      </c>
      <c r="E38" s="1">
        <v>10908</v>
      </c>
    </row>
    <row r="39" spans="1:5" x14ac:dyDescent="0.2">
      <c r="A39" s="1" t="s">
        <v>101</v>
      </c>
      <c r="B39" s="1">
        <v>454</v>
      </c>
      <c r="C39" s="1">
        <v>114</v>
      </c>
      <c r="D39" s="1">
        <v>311</v>
      </c>
      <c r="E39" s="1">
        <v>29</v>
      </c>
    </row>
    <row r="40" spans="1:5" x14ac:dyDescent="0.2">
      <c r="A40" s="1" t="s">
        <v>102</v>
      </c>
      <c r="B40" s="1">
        <v>39382</v>
      </c>
      <c r="C40" s="1">
        <v>6981</v>
      </c>
      <c r="D40" s="1">
        <v>21522</v>
      </c>
      <c r="E40" s="1">
        <v>10879</v>
      </c>
    </row>
    <row r="42" spans="1:5" x14ac:dyDescent="0.2">
      <c r="A42" s="1" t="s">
        <v>156</v>
      </c>
    </row>
    <row r="43" spans="1:5" x14ac:dyDescent="0.2">
      <c r="A43" s="1" t="s">
        <v>1</v>
      </c>
      <c r="B43" s="1">
        <v>89233</v>
      </c>
      <c r="C43" s="1">
        <v>18259</v>
      </c>
      <c r="D43" s="1">
        <v>48899</v>
      </c>
      <c r="E43" s="1">
        <v>22075</v>
      </c>
    </row>
    <row r="44" spans="1:5" x14ac:dyDescent="0.2">
      <c r="A44" s="1" t="s">
        <v>103</v>
      </c>
      <c r="B44" s="1">
        <v>48552</v>
      </c>
      <c r="C44" s="1">
        <v>10247</v>
      </c>
      <c r="D44" s="1">
        <v>30848</v>
      </c>
      <c r="E44" s="1">
        <v>7457</v>
      </c>
    </row>
    <row r="45" spans="1:5" x14ac:dyDescent="0.2">
      <c r="A45" s="1" t="s">
        <v>104</v>
      </c>
      <c r="B45" s="1">
        <v>40681</v>
      </c>
      <c r="C45" s="1">
        <v>8012</v>
      </c>
      <c r="D45" s="1">
        <v>18051</v>
      </c>
      <c r="E45" s="1">
        <v>14618</v>
      </c>
    </row>
    <row r="46" spans="1:5" x14ac:dyDescent="0.2">
      <c r="A46" s="1" t="s">
        <v>12</v>
      </c>
    </row>
    <row r="47" spans="1:5" x14ac:dyDescent="0.2">
      <c r="A47" s="1" t="s">
        <v>1</v>
      </c>
      <c r="B47" s="1">
        <v>49398</v>
      </c>
      <c r="C47" s="1">
        <v>11164</v>
      </c>
      <c r="D47" s="1">
        <v>27066</v>
      </c>
      <c r="E47" s="1">
        <v>11168</v>
      </c>
    </row>
    <row r="48" spans="1:5" x14ac:dyDescent="0.2">
      <c r="A48" s="1" t="s">
        <v>103</v>
      </c>
      <c r="B48" s="1">
        <v>28526</v>
      </c>
      <c r="C48" s="1">
        <v>6431</v>
      </c>
      <c r="D48" s="1">
        <v>17833</v>
      </c>
      <c r="E48" s="1">
        <v>4262</v>
      </c>
    </row>
    <row r="49" spans="1:5" x14ac:dyDescent="0.2">
      <c r="A49" s="1" t="s">
        <v>104</v>
      </c>
      <c r="B49" s="1">
        <v>20872</v>
      </c>
      <c r="C49" s="1">
        <v>4733</v>
      </c>
      <c r="D49" s="1">
        <v>9233</v>
      </c>
      <c r="E49" s="1">
        <v>6906</v>
      </c>
    </row>
    <row r="50" spans="1:5" x14ac:dyDescent="0.2">
      <c r="A50" s="1" t="s">
        <v>13</v>
      </c>
    </row>
    <row r="51" spans="1:5" x14ac:dyDescent="0.2">
      <c r="A51" s="1" t="s">
        <v>1</v>
      </c>
      <c r="B51" s="1">
        <v>39835</v>
      </c>
      <c r="C51" s="1">
        <v>7095</v>
      </c>
      <c r="D51" s="1">
        <v>21833</v>
      </c>
      <c r="E51" s="1">
        <v>10907</v>
      </c>
    </row>
    <row r="52" spans="1:5" x14ac:dyDescent="0.2">
      <c r="A52" s="1" t="s">
        <v>103</v>
      </c>
      <c r="B52" s="1">
        <v>20026</v>
      </c>
      <c r="C52" s="1">
        <v>3816</v>
      </c>
      <c r="D52" s="1">
        <v>13015</v>
      </c>
      <c r="E52" s="1">
        <v>3195</v>
      </c>
    </row>
    <row r="53" spans="1:5" x14ac:dyDescent="0.2">
      <c r="A53" s="1" t="s">
        <v>104</v>
      </c>
      <c r="B53" s="1">
        <v>19809</v>
      </c>
      <c r="C53" s="1">
        <v>3279</v>
      </c>
      <c r="D53" s="1">
        <v>8818</v>
      </c>
      <c r="E53" s="1">
        <v>7712</v>
      </c>
    </row>
    <row r="54" spans="1:5" x14ac:dyDescent="0.2">
      <c r="A54" s="1" t="s">
        <v>14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8C642-A6BD-4319-96E5-6806088BF1F5}">
  <dimension ref="A1:E45"/>
  <sheetViews>
    <sheetView view="pageBreakPreview" zoomScale="125" zoomScaleNormal="100" zoomScaleSheetLayoutView="125" workbookViewId="0">
      <selection activeCell="A2" sqref="A2:E2"/>
    </sheetView>
  </sheetViews>
  <sheetFormatPr defaultRowHeight="10.199999999999999" x14ac:dyDescent="0.2"/>
  <cols>
    <col min="1" max="5" width="17.77734375" style="1" customWidth="1"/>
    <col min="6" max="16384" width="8.88671875" style="1"/>
  </cols>
  <sheetData>
    <row r="1" spans="1:5" x14ac:dyDescent="0.2">
      <c r="A1" s="1" t="s">
        <v>145</v>
      </c>
    </row>
    <row r="2" spans="1:5" s="2" customFormat="1" x14ac:dyDescent="0.2">
      <c r="A2" s="19"/>
      <c r="B2" s="8" t="s">
        <v>1</v>
      </c>
      <c r="C2" s="8" t="s">
        <v>2</v>
      </c>
      <c r="D2" s="8" t="s">
        <v>3</v>
      </c>
      <c r="E2" s="12" t="s">
        <v>4</v>
      </c>
    </row>
    <row r="3" spans="1:5" x14ac:dyDescent="0.2">
      <c r="A3" s="1" t="s">
        <v>5</v>
      </c>
    </row>
    <row r="4" spans="1:5" x14ac:dyDescent="0.2">
      <c r="A4" s="1" t="s">
        <v>1</v>
      </c>
      <c r="B4" s="1">
        <v>88849</v>
      </c>
      <c r="C4" s="1">
        <v>18212</v>
      </c>
      <c r="D4" s="1">
        <v>48656</v>
      </c>
      <c r="E4" s="1">
        <v>21981</v>
      </c>
    </row>
    <row r="5" spans="1:5" x14ac:dyDescent="0.2">
      <c r="A5" s="1" t="s">
        <v>105</v>
      </c>
      <c r="B5" s="1">
        <v>13807</v>
      </c>
      <c r="C5" s="1">
        <v>5275</v>
      </c>
      <c r="D5" s="1">
        <v>7482</v>
      </c>
      <c r="E5" s="1">
        <v>1050</v>
      </c>
    </row>
    <row r="6" spans="1:5" x14ac:dyDescent="0.2">
      <c r="A6" s="1" t="s">
        <v>106</v>
      </c>
      <c r="B6" s="1">
        <v>1050</v>
      </c>
      <c r="C6" s="1">
        <v>606</v>
      </c>
      <c r="D6" s="1">
        <v>364</v>
      </c>
      <c r="E6" s="1">
        <v>80</v>
      </c>
    </row>
    <row r="7" spans="1:5" x14ac:dyDescent="0.2">
      <c r="A7" s="1" t="s">
        <v>107</v>
      </c>
      <c r="B7" s="1">
        <v>5695</v>
      </c>
      <c r="C7" s="1">
        <v>2747</v>
      </c>
      <c r="D7" s="1">
        <v>2530</v>
      </c>
      <c r="E7" s="1">
        <v>418</v>
      </c>
    </row>
    <row r="8" spans="1:5" x14ac:dyDescent="0.2">
      <c r="A8" s="1" t="s">
        <v>108</v>
      </c>
      <c r="B8" s="1">
        <v>16345</v>
      </c>
      <c r="C8" s="1">
        <v>2679</v>
      </c>
      <c r="D8" s="1">
        <v>9557</v>
      </c>
      <c r="E8" s="1">
        <v>4109</v>
      </c>
    </row>
    <row r="9" spans="1:5" x14ac:dyDescent="0.2">
      <c r="A9" s="1" t="s">
        <v>109</v>
      </c>
      <c r="B9" s="1">
        <v>16751</v>
      </c>
      <c r="C9" s="1">
        <v>2405</v>
      </c>
      <c r="D9" s="1">
        <v>6707</v>
      </c>
      <c r="E9" s="1">
        <v>7639</v>
      </c>
    </row>
    <row r="10" spans="1:5" x14ac:dyDescent="0.2">
      <c r="A10" s="1" t="s">
        <v>110</v>
      </c>
      <c r="B10" s="1">
        <v>12876</v>
      </c>
      <c r="C10" s="1">
        <v>2322</v>
      </c>
      <c r="D10" s="1">
        <v>7737</v>
      </c>
      <c r="E10" s="1">
        <v>2817</v>
      </c>
    </row>
    <row r="11" spans="1:5" x14ac:dyDescent="0.2">
      <c r="A11" s="1" t="s">
        <v>111</v>
      </c>
      <c r="B11" s="1">
        <v>10991</v>
      </c>
      <c r="C11" s="1">
        <v>1069</v>
      </c>
      <c r="D11" s="1">
        <v>6471</v>
      </c>
      <c r="E11" s="1">
        <v>3451</v>
      </c>
    </row>
    <row r="12" spans="1:5" x14ac:dyDescent="0.2">
      <c r="A12" s="1" t="s">
        <v>112</v>
      </c>
      <c r="B12" s="1">
        <v>1937</v>
      </c>
      <c r="C12" s="1">
        <v>256</v>
      </c>
      <c r="D12" s="1">
        <v>1108</v>
      </c>
      <c r="E12" s="1">
        <v>573</v>
      </c>
    </row>
    <row r="13" spans="1:5" x14ac:dyDescent="0.2">
      <c r="A13" s="1" t="s">
        <v>113</v>
      </c>
      <c r="B13" s="1">
        <v>350</v>
      </c>
      <c r="C13" s="1">
        <v>38</v>
      </c>
      <c r="D13" s="1">
        <v>197</v>
      </c>
      <c r="E13" s="1">
        <v>115</v>
      </c>
    </row>
    <row r="14" spans="1:5" x14ac:dyDescent="0.2">
      <c r="A14" s="1" t="s">
        <v>114</v>
      </c>
      <c r="B14" s="1">
        <v>5840</v>
      </c>
      <c r="C14" s="1">
        <v>426</v>
      </c>
      <c r="D14" s="1">
        <v>4625</v>
      </c>
      <c r="E14" s="1">
        <v>789</v>
      </c>
    </row>
    <row r="15" spans="1:5" x14ac:dyDescent="0.2">
      <c r="A15" s="1" t="s">
        <v>115</v>
      </c>
      <c r="B15" s="1">
        <v>3194</v>
      </c>
      <c r="C15" s="1">
        <v>386</v>
      </c>
      <c r="D15" s="1">
        <v>1872</v>
      </c>
      <c r="E15" s="1">
        <v>936</v>
      </c>
    </row>
    <row r="16" spans="1:5" x14ac:dyDescent="0.2">
      <c r="A16" s="1" t="s">
        <v>116</v>
      </c>
      <c r="B16" s="1">
        <v>13</v>
      </c>
      <c r="C16" s="1">
        <v>3</v>
      </c>
      <c r="D16" s="1">
        <v>6</v>
      </c>
      <c r="E16" s="1">
        <v>4</v>
      </c>
    </row>
    <row r="17" spans="1:5" x14ac:dyDescent="0.2">
      <c r="A17" s="1" t="s">
        <v>12</v>
      </c>
    </row>
    <row r="18" spans="1:5" x14ac:dyDescent="0.2">
      <c r="A18" s="1" t="s">
        <v>1</v>
      </c>
      <c r="B18" s="1">
        <v>49201</v>
      </c>
      <c r="C18" s="1">
        <v>11142</v>
      </c>
      <c r="D18" s="1">
        <v>26931</v>
      </c>
      <c r="E18" s="1">
        <v>11128</v>
      </c>
    </row>
    <row r="19" spans="1:5" x14ac:dyDescent="0.2">
      <c r="A19" s="1" t="s">
        <v>105</v>
      </c>
      <c r="B19" s="1">
        <v>12122</v>
      </c>
      <c r="C19" s="1">
        <v>4770</v>
      </c>
      <c r="D19" s="1">
        <v>6451</v>
      </c>
      <c r="E19" s="1">
        <v>901</v>
      </c>
    </row>
    <row r="20" spans="1:5" x14ac:dyDescent="0.2">
      <c r="A20" s="1" t="s">
        <v>106</v>
      </c>
      <c r="B20" s="1">
        <v>767</v>
      </c>
      <c r="C20" s="1">
        <v>403</v>
      </c>
      <c r="D20" s="1">
        <v>300</v>
      </c>
      <c r="E20" s="1">
        <v>64</v>
      </c>
    </row>
    <row r="21" spans="1:5" x14ac:dyDescent="0.2">
      <c r="A21" s="1" t="s">
        <v>107</v>
      </c>
      <c r="B21" s="1">
        <v>4011</v>
      </c>
      <c r="C21" s="1">
        <v>1632</v>
      </c>
      <c r="D21" s="1">
        <v>2091</v>
      </c>
      <c r="E21" s="1">
        <v>288</v>
      </c>
    </row>
    <row r="22" spans="1:5" x14ac:dyDescent="0.2">
      <c r="A22" s="1" t="s">
        <v>108</v>
      </c>
      <c r="B22" s="1">
        <v>9056</v>
      </c>
      <c r="C22" s="1">
        <v>1150</v>
      </c>
      <c r="D22" s="1">
        <v>5526</v>
      </c>
      <c r="E22" s="1">
        <v>2380</v>
      </c>
    </row>
    <row r="23" spans="1:5" x14ac:dyDescent="0.2">
      <c r="A23" s="1" t="s">
        <v>109</v>
      </c>
      <c r="B23" s="1">
        <v>8877</v>
      </c>
      <c r="C23" s="1">
        <v>1158</v>
      </c>
      <c r="D23" s="1">
        <v>3262</v>
      </c>
      <c r="E23" s="1">
        <v>4457</v>
      </c>
    </row>
    <row r="24" spans="1:5" x14ac:dyDescent="0.2">
      <c r="A24" s="1" t="s">
        <v>110</v>
      </c>
      <c r="B24" s="1">
        <v>7378</v>
      </c>
      <c r="C24" s="1">
        <v>1346</v>
      </c>
      <c r="D24" s="1">
        <v>4389</v>
      </c>
      <c r="E24" s="1">
        <v>1643</v>
      </c>
    </row>
    <row r="25" spans="1:5" x14ac:dyDescent="0.2">
      <c r="A25" s="1" t="s">
        <v>111</v>
      </c>
      <c r="B25" s="1">
        <v>358</v>
      </c>
      <c r="C25" s="1">
        <v>20</v>
      </c>
      <c r="D25" s="1">
        <v>269</v>
      </c>
      <c r="E25" s="1">
        <v>69</v>
      </c>
    </row>
    <row r="26" spans="1:5" x14ac:dyDescent="0.2">
      <c r="A26" s="1" t="s">
        <v>112</v>
      </c>
      <c r="B26" s="1">
        <v>813</v>
      </c>
      <c r="C26" s="1">
        <v>107</v>
      </c>
      <c r="D26" s="1">
        <v>476</v>
      </c>
      <c r="E26" s="1">
        <v>230</v>
      </c>
    </row>
    <row r="27" spans="1:5" x14ac:dyDescent="0.2">
      <c r="A27" s="1" t="s">
        <v>113</v>
      </c>
      <c r="B27" s="1">
        <v>202</v>
      </c>
      <c r="C27" s="1">
        <v>24</v>
      </c>
      <c r="D27" s="1">
        <v>113</v>
      </c>
      <c r="E27" s="1">
        <v>65</v>
      </c>
    </row>
    <row r="28" spans="1:5" x14ac:dyDescent="0.2">
      <c r="A28" s="1" t="s">
        <v>114</v>
      </c>
      <c r="B28" s="1">
        <v>3928</v>
      </c>
      <c r="C28" s="1">
        <v>326</v>
      </c>
      <c r="D28" s="1">
        <v>3075</v>
      </c>
      <c r="E28" s="1">
        <v>527</v>
      </c>
    </row>
    <row r="29" spans="1:5" x14ac:dyDescent="0.2">
      <c r="A29" s="1" t="s">
        <v>115</v>
      </c>
      <c r="B29" s="1">
        <v>1679</v>
      </c>
      <c r="C29" s="1">
        <v>203</v>
      </c>
      <c r="D29" s="1">
        <v>975</v>
      </c>
      <c r="E29" s="1">
        <v>501</v>
      </c>
    </row>
    <row r="30" spans="1:5" x14ac:dyDescent="0.2">
      <c r="A30" s="1" t="s">
        <v>116</v>
      </c>
      <c r="B30" s="1">
        <v>10</v>
      </c>
      <c r="C30" s="1">
        <v>3</v>
      </c>
      <c r="D30" s="1">
        <v>4</v>
      </c>
      <c r="E30" s="1">
        <v>3</v>
      </c>
    </row>
    <row r="31" spans="1:5" x14ac:dyDescent="0.2">
      <c r="A31" s="1" t="s">
        <v>13</v>
      </c>
    </row>
    <row r="32" spans="1:5" x14ac:dyDescent="0.2">
      <c r="A32" s="1" t="s">
        <v>1</v>
      </c>
      <c r="B32" s="1">
        <v>39648</v>
      </c>
      <c r="C32" s="1">
        <v>7070</v>
      </c>
      <c r="D32" s="1">
        <v>21725</v>
      </c>
      <c r="E32" s="1">
        <v>10853</v>
      </c>
    </row>
    <row r="33" spans="1:5" x14ac:dyDescent="0.2">
      <c r="A33" s="1" t="s">
        <v>105</v>
      </c>
      <c r="B33" s="1">
        <v>1685</v>
      </c>
      <c r="C33" s="1">
        <v>505</v>
      </c>
      <c r="D33" s="1">
        <v>1031</v>
      </c>
      <c r="E33" s="1">
        <v>149</v>
      </c>
    </row>
    <row r="34" spans="1:5" x14ac:dyDescent="0.2">
      <c r="A34" s="1" t="s">
        <v>106</v>
      </c>
      <c r="B34" s="1">
        <v>283</v>
      </c>
      <c r="C34" s="1">
        <v>203</v>
      </c>
      <c r="D34" s="1">
        <v>64</v>
      </c>
      <c r="E34" s="1">
        <v>16</v>
      </c>
    </row>
    <row r="35" spans="1:5" x14ac:dyDescent="0.2">
      <c r="A35" s="1" t="s">
        <v>107</v>
      </c>
      <c r="B35" s="1">
        <v>1684</v>
      </c>
      <c r="C35" s="1">
        <v>1115</v>
      </c>
      <c r="D35" s="1">
        <v>439</v>
      </c>
      <c r="E35" s="1">
        <v>130</v>
      </c>
    </row>
    <row r="36" spans="1:5" x14ac:dyDescent="0.2">
      <c r="A36" s="1" t="s">
        <v>108</v>
      </c>
      <c r="B36" s="1">
        <v>7289</v>
      </c>
      <c r="C36" s="1">
        <v>1529</v>
      </c>
      <c r="D36" s="1">
        <v>4031</v>
      </c>
      <c r="E36" s="1">
        <v>1729</v>
      </c>
    </row>
    <row r="37" spans="1:5" x14ac:dyDescent="0.2">
      <c r="A37" s="1" t="s">
        <v>109</v>
      </c>
      <c r="B37" s="1">
        <v>7874</v>
      </c>
      <c r="C37" s="1">
        <v>1247</v>
      </c>
      <c r="D37" s="1">
        <v>3445</v>
      </c>
      <c r="E37" s="1">
        <v>3182</v>
      </c>
    </row>
    <row r="38" spans="1:5" x14ac:dyDescent="0.2">
      <c r="A38" s="1" t="s">
        <v>110</v>
      </c>
      <c r="B38" s="1">
        <v>5498</v>
      </c>
      <c r="C38" s="1">
        <v>976</v>
      </c>
      <c r="D38" s="1">
        <v>3348</v>
      </c>
      <c r="E38" s="1">
        <v>1174</v>
      </c>
    </row>
    <row r="39" spans="1:5" x14ac:dyDescent="0.2">
      <c r="A39" s="1" t="s">
        <v>111</v>
      </c>
      <c r="B39" s="1">
        <v>10633</v>
      </c>
      <c r="C39" s="1">
        <v>1049</v>
      </c>
      <c r="D39" s="1">
        <v>6202</v>
      </c>
      <c r="E39" s="1">
        <v>3382</v>
      </c>
    </row>
    <row r="40" spans="1:5" x14ac:dyDescent="0.2">
      <c r="A40" s="1" t="s">
        <v>112</v>
      </c>
      <c r="B40" s="1">
        <v>1124</v>
      </c>
      <c r="C40" s="1">
        <v>149</v>
      </c>
      <c r="D40" s="1">
        <v>632</v>
      </c>
      <c r="E40" s="1">
        <v>343</v>
      </c>
    </row>
    <row r="41" spans="1:5" x14ac:dyDescent="0.2">
      <c r="A41" s="1" t="s">
        <v>113</v>
      </c>
      <c r="B41" s="1">
        <v>148</v>
      </c>
      <c r="C41" s="1">
        <v>14</v>
      </c>
      <c r="D41" s="1">
        <v>84</v>
      </c>
      <c r="E41" s="1">
        <v>50</v>
      </c>
    </row>
    <row r="42" spans="1:5" x14ac:dyDescent="0.2">
      <c r="A42" s="1" t="s">
        <v>114</v>
      </c>
      <c r="B42" s="1">
        <v>1912</v>
      </c>
      <c r="C42" s="1">
        <v>100</v>
      </c>
      <c r="D42" s="1">
        <v>1550</v>
      </c>
      <c r="E42" s="1">
        <v>262</v>
      </c>
    </row>
    <row r="43" spans="1:5" x14ac:dyDescent="0.2">
      <c r="A43" s="1" t="s">
        <v>115</v>
      </c>
      <c r="B43" s="1">
        <v>1515</v>
      </c>
      <c r="C43" s="1">
        <v>183</v>
      </c>
      <c r="D43" s="1">
        <v>897</v>
      </c>
      <c r="E43" s="1">
        <v>435</v>
      </c>
    </row>
    <row r="44" spans="1:5" x14ac:dyDescent="0.2">
      <c r="A44" s="1" t="s">
        <v>116</v>
      </c>
      <c r="B44" s="1">
        <v>3</v>
      </c>
      <c r="C44" s="1">
        <v>0</v>
      </c>
      <c r="D44" s="1">
        <v>2</v>
      </c>
      <c r="E44" s="1">
        <v>1</v>
      </c>
    </row>
    <row r="45" spans="1:5" x14ac:dyDescent="0.2">
      <c r="A45" s="1" t="s">
        <v>14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39263-0EB8-432B-993F-2543530E1F4A}">
  <dimension ref="A1:E15"/>
  <sheetViews>
    <sheetView view="pageBreakPreview" zoomScale="125" zoomScaleNormal="100" zoomScaleSheetLayoutView="125" workbookViewId="0">
      <selection activeCell="A2" sqref="A2:E2"/>
    </sheetView>
  </sheetViews>
  <sheetFormatPr defaultRowHeight="10.199999999999999" x14ac:dyDescent="0.2"/>
  <cols>
    <col min="1" max="5" width="17.77734375" style="1" customWidth="1"/>
    <col min="6" max="16384" width="8.88671875" style="1"/>
  </cols>
  <sheetData>
    <row r="1" spans="1:5" x14ac:dyDescent="0.2">
      <c r="A1" s="1" t="s">
        <v>146</v>
      </c>
    </row>
    <row r="2" spans="1:5" s="2" customFormat="1" x14ac:dyDescent="0.2">
      <c r="A2" s="19"/>
      <c r="B2" s="8" t="s">
        <v>1</v>
      </c>
      <c r="C2" s="8" t="s">
        <v>2</v>
      </c>
      <c r="D2" s="8" t="s">
        <v>3</v>
      </c>
      <c r="E2" s="12" t="s">
        <v>4</v>
      </c>
    </row>
    <row r="3" spans="1:5" x14ac:dyDescent="0.2">
      <c r="A3" s="1" t="s">
        <v>5</v>
      </c>
    </row>
    <row r="4" spans="1:5" x14ac:dyDescent="0.2">
      <c r="A4" s="1" t="s">
        <v>1</v>
      </c>
      <c r="B4" s="1">
        <v>13792</v>
      </c>
      <c r="C4" s="1">
        <v>5160</v>
      </c>
      <c r="D4" s="1">
        <v>8224</v>
      </c>
      <c r="E4" s="1">
        <v>408</v>
      </c>
    </row>
    <row r="5" spans="1:5" x14ac:dyDescent="0.2">
      <c r="A5" s="1" t="s">
        <v>117</v>
      </c>
      <c r="B5" s="1">
        <v>6466</v>
      </c>
      <c r="C5" s="1">
        <v>3342</v>
      </c>
      <c r="D5" s="1">
        <v>3018</v>
      </c>
      <c r="E5" s="1">
        <v>106</v>
      </c>
    </row>
    <row r="6" spans="1:5" x14ac:dyDescent="0.2">
      <c r="A6" s="1" t="s">
        <v>118</v>
      </c>
      <c r="B6" s="1">
        <v>7326</v>
      </c>
      <c r="C6" s="1">
        <v>1818</v>
      </c>
      <c r="D6" s="1">
        <v>5206</v>
      </c>
      <c r="E6" s="1">
        <v>302</v>
      </c>
    </row>
    <row r="7" spans="1:5" x14ac:dyDescent="0.2">
      <c r="A7" s="1" t="s">
        <v>12</v>
      </c>
    </row>
    <row r="8" spans="1:5" x14ac:dyDescent="0.2">
      <c r="A8" s="1" t="s">
        <v>1</v>
      </c>
      <c r="B8" s="1">
        <v>8646</v>
      </c>
      <c r="C8" s="1">
        <v>3713</v>
      </c>
      <c r="D8" s="1">
        <v>4734</v>
      </c>
      <c r="E8" s="1">
        <v>199</v>
      </c>
    </row>
    <row r="9" spans="1:5" x14ac:dyDescent="0.2">
      <c r="A9" s="1" t="s">
        <v>117</v>
      </c>
      <c r="B9" s="1">
        <v>5610</v>
      </c>
      <c r="C9" s="1">
        <v>3073</v>
      </c>
      <c r="D9" s="1">
        <v>2472</v>
      </c>
      <c r="E9" s="1">
        <v>65</v>
      </c>
    </row>
    <row r="10" spans="1:5" x14ac:dyDescent="0.2">
      <c r="A10" s="1" t="s">
        <v>118</v>
      </c>
      <c r="B10" s="1">
        <v>3036</v>
      </c>
      <c r="C10" s="1">
        <v>640</v>
      </c>
      <c r="D10" s="1">
        <v>2262</v>
      </c>
      <c r="E10" s="1">
        <v>134</v>
      </c>
    </row>
    <row r="11" spans="1:5" x14ac:dyDescent="0.2">
      <c r="A11" s="1" t="s">
        <v>13</v>
      </c>
    </row>
    <row r="12" spans="1:5" x14ac:dyDescent="0.2">
      <c r="A12" s="1" t="s">
        <v>1</v>
      </c>
      <c r="B12" s="1">
        <v>5146</v>
      </c>
      <c r="C12" s="1">
        <v>1447</v>
      </c>
      <c r="D12" s="1">
        <v>3490</v>
      </c>
      <c r="E12" s="1">
        <v>209</v>
      </c>
    </row>
    <row r="13" spans="1:5" x14ac:dyDescent="0.2">
      <c r="A13" s="1" t="s">
        <v>117</v>
      </c>
      <c r="B13" s="1">
        <v>856</v>
      </c>
      <c r="C13" s="1">
        <v>269</v>
      </c>
      <c r="D13" s="1">
        <v>546</v>
      </c>
      <c r="E13" s="1">
        <v>41</v>
      </c>
    </row>
    <row r="14" spans="1:5" x14ac:dyDescent="0.2">
      <c r="A14" s="1" t="s">
        <v>118</v>
      </c>
      <c r="B14" s="1">
        <v>4290</v>
      </c>
      <c r="C14" s="1">
        <v>1178</v>
      </c>
      <c r="D14" s="1">
        <v>2944</v>
      </c>
      <c r="E14" s="1">
        <v>168</v>
      </c>
    </row>
    <row r="15" spans="1:5" x14ac:dyDescent="0.2">
      <c r="A15" s="1" t="s">
        <v>14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7BF0E-199A-436F-A4EF-9E7029CFAF22}">
  <dimension ref="A1:E51"/>
  <sheetViews>
    <sheetView view="pageBreakPreview" zoomScale="125" zoomScaleNormal="100" zoomScaleSheetLayoutView="125" workbookViewId="0">
      <selection activeCell="A2" sqref="A2:E2"/>
    </sheetView>
  </sheetViews>
  <sheetFormatPr defaultRowHeight="10.199999999999999" x14ac:dyDescent="0.2"/>
  <cols>
    <col min="1" max="5" width="17.77734375" style="1" customWidth="1"/>
    <col min="6" max="16384" width="8.88671875" style="1"/>
  </cols>
  <sheetData>
    <row r="1" spans="1:5" x14ac:dyDescent="0.2">
      <c r="A1" s="1" t="s">
        <v>147</v>
      </c>
    </row>
    <row r="2" spans="1:5" s="2" customFormat="1" x14ac:dyDescent="0.2">
      <c r="A2" s="19"/>
      <c r="B2" s="8" t="s">
        <v>1</v>
      </c>
      <c r="C2" s="8" t="s">
        <v>2</v>
      </c>
      <c r="D2" s="8" t="s">
        <v>3</v>
      </c>
      <c r="E2" s="12" t="s">
        <v>4</v>
      </c>
    </row>
    <row r="3" spans="1:5" x14ac:dyDescent="0.2">
      <c r="A3" s="1" t="s">
        <v>5</v>
      </c>
    </row>
    <row r="4" spans="1:5" x14ac:dyDescent="0.2">
      <c r="A4" s="1" t="s">
        <v>1</v>
      </c>
      <c r="B4" s="1">
        <v>5728</v>
      </c>
      <c r="C4" s="1">
        <v>3033</v>
      </c>
      <c r="D4" s="1">
        <v>2592</v>
      </c>
      <c r="E4" s="1">
        <v>103</v>
      </c>
    </row>
    <row r="5" spans="1:5" x14ac:dyDescent="0.2">
      <c r="A5" s="1" t="s">
        <v>119</v>
      </c>
      <c r="B5" s="1">
        <v>6</v>
      </c>
      <c r="C5" s="1">
        <v>0</v>
      </c>
      <c r="D5" s="1">
        <v>6</v>
      </c>
      <c r="E5" s="1">
        <v>0</v>
      </c>
    </row>
    <row r="6" spans="1:5" x14ac:dyDescent="0.2">
      <c r="A6" s="1" t="s">
        <v>120</v>
      </c>
      <c r="B6" s="1">
        <v>241</v>
      </c>
      <c r="C6" s="1">
        <v>57</v>
      </c>
      <c r="D6" s="1">
        <v>178</v>
      </c>
      <c r="E6" s="1">
        <v>6</v>
      </c>
    </row>
    <row r="7" spans="1:5" x14ac:dyDescent="0.2">
      <c r="A7" s="1" t="s">
        <v>121</v>
      </c>
      <c r="B7" s="1">
        <v>400</v>
      </c>
      <c r="C7" s="1">
        <v>78</v>
      </c>
      <c r="D7" s="1">
        <v>277</v>
      </c>
      <c r="E7" s="1">
        <v>45</v>
      </c>
    </row>
    <row r="8" spans="1:5" x14ac:dyDescent="0.2">
      <c r="A8" s="1" t="s">
        <v>122</v>
      </c>
      <c r="B8" s="1">
        <v>203</v>
      </c>
      <c r="C8" s="1">
        <v>72</v>
      </c>
      <c r="D8" s="1">
        <v>125</v>
      </c>
      <c r="E8" s="1">
        <v>6</v>
      </c>
    </row>
    <row r="9" spans="1:5" x14ac:dyDescent="0.2">
      <c r="A9" s="1" t="s">
        <v>123</v>
      </c>
      <c r="B9" s="1">
        <v>535</v>
      </c>
      <c r="C9" s="1">
        <v>134</v>
      </c>
      <c r="D9" s="1">
        <v>392</v>
      </c>
      <c r="E9" s="1">
        <v>9</v>
      </c>
    </row>
    <row r="10" spans="1:5" x14ac:dyDescent="0.2">
      <c r="A10" s="1" t="s">
        <v>124</v>
      </c>
      <c r="B10" s="1">
        <v>899</v>
      </c>
      <c r="C10" s="1">
        <v>351</v>
      </c>
      <c r="D10" s="1">
        <v>533</v>
      </c>
      <c r="E10" s="1">
        <v>15</v>
      </c>
    </row>
    <row r="11" spans="1:5" x14ac:dyDescent="0.2">
      <c r="A11" s="1" t="s">
        <v>125</v>
      </c>
      <c r="B11" s="1">
        <v>849</v>
      </c>
      <c r="C11" s="1">
        <v>719</v>
      </c>
      <c r="D11" s="1">
        <v>126</v>
      </c>
      <c r="E11" s="1">
        <v>4</v>
      </c>
    </row>
    <row r="12" spans="1:5" x14ac:dyDescent="0.2">
      <c r="A12" s="1" t="s">
        <v>126</v>
      </c>
      <c r="B12" s="1">
        <v>768</v>
      </c>
      <c r="C12" s="1">
        <v>292</v>
      </c>
      <c r="D12" s="1">
        <v>471</v>
      </c>
      <c r="E12" s="1">
        <v>5</v>
      </c>
    </row>
    <row r="13" spans="1:5" x14ac:dyDescent="0.2">
      <c r="A13" s="1" t="s">
        <v>127</v>
      </c>
      <c r="B13" s="1">
        <v>32</v>
      </c>
      <c r="C13" s="1">
        <v>16</v>
      </c>
      <c r="D13" s="1">
        <v>15</v>
      </c>
      <c r="E13" s="1">
        <v>1</v>
      </c>
    </row>
    <row r="14" spans="1:5" x14ac:dyDescent="0.2">
      <c r="A14" s="1" t="s">
        <v>128</v>
      </c>
      <c r="B14" s="1">
        <v>1283</v>
      </c>
      <c r="C14" s="1">
        <v>1092</v>
      </c>
      <c r="D14" s="1">
        <v>186</v>
      </c>
      <c r="E14" s="1">
        <v>5</v>
      </c>
    </row>
    <row r="15" spans="1:5" x14ac:dyDescent="0.2">
      <c r="A15" s="1" t="s">
        <v>129</v>
      </c>
      <c r="B15" s="1">
        <v>237</v>
      </c>
      <c r="C15" s="1">
        <v>153</v>
      </c>
      <c r="D15" s="1">
        <v>84</v>
      </c>
      <c r="E15" s="1">
        <v>0</v>
      </c>
    </row>
    <row r="16" spans="1:5" x14ac:dyDescent="0.2">
      <c r="A16" s="1" t="s">
        <v>111</v>
      </c>
      <c r="B16" s="1">
        <v>11</v>
      </c>
      <c r="C16" s="1">
        <v>0</v>
      </c>
      <c r="D16" s="1">
        <v>11</v>
      </c>
      <c r="E16" s="1">
        <v>0</v>
      </c>
    </row>
    <row r="17" spans="1:5" x14ac:dyDescent="0.2">
      <c r="A17" s="1" t="s">
        <v>130</v>
      </c>
      <c r="B17" s="1">
        <v>150</v>
      </c>
      <c r="C17" s="1">
        <v>57</v>
      </c>
      <c r="D17" s="1">
        <v>89</v>
      </c>
      <c r="E17" s="1">
        <v>4</v>
      </c>
    </row>
    <row r="18" spans="1:5" x14ac:dyDescent="0.2">
      <c r="A18" s="1" t="s">
        <v>87</v>
      </c>
      <c r="B18" s="1">
        <v>114</v>
      </c>
      <c r="C18" s="1">
        <v>12</v>
      </c>
      <c r="D18" s="1">
        <v>99</v>
      </c>
      <c r="E18" s="1">
        <v>3</v>
      </c>
    </row>
    <row r="19" spans="1:5" x14ac:dyDescent="0.2">
      <c r="A19" s="1" t="s">
        <v>12</v>
      </c>
    </row>
    <row r="20" spans="1:5" x14ac:dyDescent="0.2">
      <c r="A20" s="1" t="s">
        <v>1</v>
      </c>
      <c r="B20" s="1">
        <v>4902</v>
      </c>
      <c r="C20" s="1">
        <v>2773</v>
      </c>
      <c r="D20" s="1">
        <v>2067</v>
      </c>
      <c r="E20" s="1">
        <v>62</v>
      </c>
    </row>
    <row r="21" spans="1:5" x14ac:dyDescent="0.2">
      <c r="A21" s="1" t="s">
        <v>119</v>
      </c>
      <c r="B21" s="1">
        <v>6</v>
      </c>
      <c r="C21" s="1">
        <v>0</v>
      </c>
      <c r="D21" s="1">
        <v>6</v>
      </c>
      <c r="E21" s="1">
        <v>0</v>
      </c>
    </row>
    <row r="22" spans="1:5" x14ac:dyDescent="0.2">
      <c r="A22" s="1" t="s">
        <v>120</v>
      </c>
      <c r="B22" s="1">
        <v>220</v>
      </c>
      <c r="C22" s="1">
        <v>55</v>
      </c>
      <c r="D22" s="1">
        <v>160</v>
      </c>
      <c r="E22" s="1">
        <v>5</v>
      </c>
    </row>
    <row r="23" spans="1:5" x14ac:dyDescent="0.2">
      <c r="A23" s="1" t="s">
        <v>121</v>
      </c>
      <c r="B23" s="1">
        <v>253</v>
      </c>
      <c r="C23" s="1">
        <v>64</v>
      </c>
      <c r="D23" s="1">
        <v>167</v>
      </c>
      <c r="E23" s="1">
        <v>22</v>
      </c>
    </row>
    <row r="24" spans="1:5" x14ac:dyDescent="0.2">
      <c r="A24" s="1" t="s">
        <v>122</v>
      </c>
      <c r="B24" s="1">
        <v>175</v>
      </c>
      <c r="C24" s="1">
        <v>69</v>
      </c>
      <c r="D24" s="1">
        <v>101</v>
      </c>
      <c r="E24" s="1">
        <v>5</v>
      </c>
    </row>
    <row r="25" spans="1:5" x14ac:dyDescent="0.2">
      <c r="A25" s="1" t="s">
        <v>123</v>
      </c>
      <c r="B25" s="1">
        <v>343</v>
      </c>
      <c r="C25" s="1">
        <v>108</v>
      </c>
      <c r="D25" s="1">
        <v>232</v>
      </c>
      <c r="E25" s="1">
        <v>3</v>
      </c>
    </row>
    <row r="26" spans="1:5" x14ac:dyDescent="0.2">
      <c r="A26" s="1" t="s">
        <v>124</v>
      </c>
      <c r="B26" s="1">
        <v>754</v>
      </c>
      <c r="C26" s="1">
        <v>311</v>
      </c>
      <c r="D26" s="1">
        <v>435</v>
      </c>
      <c r="E26" s="1">
        <v>8</v>
      </c>
    </row>
    <row r="27" spans="1:5" x14ac:dyDescent="0.2">
      <c r="A27" s="1" t="s">
        <v>125</v>
      </c>
      <c r="B27" s="1">
        <v>786</v>
      </c>
      <c r="C27" s="1">
        <v>678</v>
      </c>
      <c r="D27" s="1">
        <v>105</v>
      </c>
      <c r="E27" s="1">
        <v>3</v>
      </c>
    </row>
    <row r="28" spans="1:5" x14ac:dyDescent="0.2">
      <c r="A28" s="1" t="s">
        <v>126</v>
      </c>
      <c r="B28" s="1">
        <v>754</v>
      </c>
      <c r="C28" s="1">
        <v>289</v>
      </c>
      <c r="D28" s="1">
        <v>460</v>
      </c>
      <c r="E28" s="1">
        <v>5</v>
      </c>
    </row>
    <row r="29" spans="1:5" x14ac:dyDescent="0.2">
      <c r="A29" s="1" t="s">
        <v>127</v>
      </c>
      <c r="B29" s="1">
        <v>29</v>
      </c>
      <c r="C29" s="1">
        <v>13</v>
      </c>
      <c r="D29" s="1">
        <v>15</v>
      </c>
      <c r="E29" s="1">
        <v>1</v>
      </c>
    </row>
    <row r="30" spans="1:5" x14ac:dyDescent="0.2">
      <c r="A30" s="1" t="s">
        <v>128</v>
      </c>
      <c r="B30" s="1">
        <v>1119</v>
      </c>
      <c r="C30" s="1">
        <v>982</v>
      </c>
      <c r="D30" s="1">
        <v>134</v>
      </c>
      <c r="E30" s="1">
        <v>3</v>
      </c>
    </row>
    <row r="31" spans="1:5" x14ac:dyDescent="0.2">
      <c r="A31" s="1" t="s">
        <v>129</v>
      </c>
      <c r="B31" s="1">
        <v>221</v>
      </c>
      <c r="C31" s="1">
        <v>140</v>
      </c>
      <c r="D31" s="1">
        <v>81</v>
      </c>
      <c r="E31" s="1">
        <v>0</v>
      </c>
    </row>
    <row r="32" spans="1:5" x14ac:dyDescent="0.2">
      <c r="A32" s="1" t="s">
        <v>111</v>
      </c>
      <c r="B32" s="1">
        <v>2</v>
      </c>
      <c r="C32" s="1">
        <v>0</v>
      </c>
      <c r="D32" s="1">
        <v>2</v>
      </c>
      <c r="E32" s="1">
        <v>0</v>
      </c>
    </row>
    <row r="33" spans="1:5" x14ac:dyDescent="0.2">
      <c r="A33" s="1" t="s">
        <v>130</v>
      </c>
      <c r="B33" s="1">
        <v>140</v>
      </c>
      <c r="C33" s="1">
        <v>57</v>
      </c>
      <c r="D33" s="1">
        <v>79</v>
      </c>
      <c r="E33" s="1">
        <v>4</v>
      </c>
    </row>
    <row r="34" spans="1:5" x14ac:dyDescent="0.2">
      <c r="A34" s="1" t="s">
        <v>87</v>
      </c>
      <c r="B34" s="1">
        <v>100</v>
      </c>
      <c r="C34" s="1">
        <v>7</v>
      </c>
      <c r="D34" s="1">
        <v>90</v>
      </c>
      <c r="E34" s="1">
        <v>3</v>
      </c>
    </row>
    <row r="35" spans="1:5" x14ac:dyDescent="0.2">
      <c r="A35" s="1" t="s">
        <v>13</v>
      </c>
    </row>
    <row r="36" spans="1:5" x14ac:dyDescent="0.2">
      <c r="A36" s="1" t="s">
        <v>1</v>
      </c>
      <c r="B36" s="1">
        <v>826</v>
      </c>
      <c r="C36" s="1">
        <v>260</v>
      </c>
      <c r="D36" s="1">
        <v>525</v>
      </c>
      <c r="E36" s="1">
        <v>41</v>
      </c>
    </row>
    <row r="37" spans="1:5" x14ac:dyDescent="0.2">
      <c r="A37" s="1" t="s">
        <v>119</v>
      </c>
      <c r="B37" s="1">
        <v>0</v>
      </c>
      <c r="C37" s="1">
        <v>0</v>
      </c>
      <c r="D37" s="1">
        <v>0</v>
      </c>
      <c r="E37" s="1">
        <v>0</v>
      </c>
    </row>
    <row r="38" spans="1:5" x14ac:dyDescent="0.2">
      <c r="A38" s="1" t="s">
        <v>120</v>
      </c>
      <c r="B38" s="1">
        <v>21</v>
      </c>
      <c r="C38" s="1">
        <v>2</v>
      </c>
      <c r="D38" s="1">
        <v>18</v>
      </c>
      <c r="E38" s="1">
        <v>1</v>
      </c>
    </row>
    <row r="39" spans="1:5" x14ac:dyDescent="0.2">
      <c r="A39" s="1" t="s">
        <v>121</v>
      </c>
      <c r="B39" s="1">
        <v>147</v>
      </c>
      <c r="C39" s="1">
        <v>14</v>
      </c>
      <c r="D39" s="1">
        <v>110</v>
      </c>
      <c r="E39" s="1">
        <v>23</v>
      </c>
    </row>
    <row r="40" spans="1:5" x14ac:dyDescent="0.2">
      <c r="A40" s="1" t="s">
        <v>122</v>
      </c>
      <c r="B40" s="1">
        <v>28</v>
      </c>
      <c r="C40" s="1">
        <v>3</v>
      </c>
      <c r="D40" s="1">
        <v>24</v>
      </c>
      <c r="E40" s="1">
        <v>1</v>
      </c>
    </row>
    <row r="41" spans="1:5" x14ac:dyDescent="0.2">
      <c r="A41" s="1" t="s">
        <v>123</v>
      </c>
      <c r="B41" s="1">
        <v>192</v>
      </c>
      <c r="C41" s="1">
        <v>26</v>
      </c>
      <c r="D41" s="1">
        <v>160</v>
      </c>
      <c r="E41" s="1">
        <v>6</v>
      </c>
    </row>
    <row r="42" spans="1:5" x14ac:dyDescent="0.2">
      <c r="A42" s="1" t="s">
        <v>124</v>
      </c>
      <c r="B42" s="1">
        <v>145</v>
      </c>
      <c r="C42" s="1">
        <v>40</v>
      </c>
      <c r="D42" s="1">
        <v>98</v>
      </c>
      <c r="E42" s="1">
        <v>7</v>
      </c>
    </row>
    <row r="43" spans="1:5" x14ac:dyDescent="0.2">
      <c r="A43" s="1" t="s">
        <v>125</v>
      </c>
      <c r="B43" s="1">
        <v>63</v>
      </c>
      <c r="C43" s="1">
        <v>41</v>
      </c>
      <c r="D43" s="1">
        <v>21</v>
      </c>
      <c r="E43" s="1">
        <v>1</v>
      </c>
    </row>
    <row r="44" spans="1:5" x14ac:dyDescent="0.2">
      <c r="A44" s="1" t="s">
        <v>126</v>
      </c>
      <c r="B44" s="1">
        <v>14</v>
      </c>
      <c r="C44" s="1">
        <v>3</v>
      </c>
      <c r="D44" s="1">
        <v>11</v>
      </c>
      <c r="E44" s="1">
        <v>0</v>
      </c>
    </row>
    <row r="45" spans="1:5" x14ac:dyDescent="0.2">
      <c r="A45" s="1" t="s">
        <v>127</v>
      </c>
      <c r="B45" s="1">
        <v>3</v>
      </c>
      <c r="C45" s="1">
        <v>3</v>
      </c>
      <c r="D45" s="1">
        <v>0</v>
      </c>
      <c r="E45" s="1">
        <v>0</v>
      </c>
    </row>
    <row r="46" spans="1:5" x14ac:dyDescent="0.2">
      <c r="A46" s="1" t="s">
        <v>128</v>
      </c>
      <c r="B46" s="1">
        <v>164</v>
      </c>
      <c r="C46" s="1">
        <v>110</v>
      </c>
      <c r="D46" s="1">
        <v>52</v>
      </c>
      <c r="E46" s="1">
        <v>2</v>
      </c>
    </row>
    <row r="47" spans="1:5" x14ac:dyDescent="0.2">
      <c r="A47" s="1" t="s">
        <v>129</v>
      </c>
      <c r="B47" s="1">
        <v>16</v>
      </c>
      <c r="C47" s="1">
        <v>13</v>
      </c>
      <c r="D47" s="1">
        <v>3</v>
      </c>
      <c r="E47" s="1">
        <v>0</v>
      </c>
    </row>
    <row r="48" spans="1:5" x14ac:dyDescent="0.2">
      <c r="A48" s="1" t="s">
        <v>111</v>
      </c>
      <c r="B48" s="1">
        <v>9</v>
      </c>
      <c r="C48" s="1">
        <v>0</v>
      </c>
      <c r="D48" s="1">
        <v>9</v>
      </c>
      <c r="E48" s="1">
        <v>0</v>
      </c>
    </row>
    <row r="49" spans="1:5" x14ac:dyDescent="0.2">
      <c r="A49" s="1" t="s">
        <v>130</v>
      </c>
      <c r="B49" s="1">
        <v>10</v>
      </c>
      <c r="C49" s="1">
        <v>0</v>
      </c>
      <c r="D49" s="1">
        <v>10</v>
      </c>
      <c r="E49" s="1">
        <v>0</v>
      </c>
    </row>
    <row r="50" spans="1:5" x14ac:dyDescent="0.2">
      <c r="A50" s="1" t="s">
        <v>87</v>
      </c>
      <c r="B50" s="1">
        <v>14</v>
      </c>
      <c r="C50" s="1">
        <v>5</v>
      </c>
      <c r="D50" s="1">
        <v>9</v>
      </c>
      <c r="E50" s="1">
        <v>0</v>
      </c>
    </row>
    <row r="51" spans="1:5" x14ac:dyDescent="0.2">
      <c r="A51" s="1" t="s">
        <v>14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8C21D-8661-4343-98C4-9590C68EA71B}">
  <dimension ref="A1:E27"/>
  <sheetViews>
    <sheetView view="pageBreakPreview" zoomScale="125" zoomScaleNormal="100" zoomScaleSheetLayoutView="125" workbookViewId="0">
      <selection activeCell="A2" sqref="A2:XFD2"/>
    </sheetView>
  </sheetViews>
  <sheetFormatPr defaultRowHeight="10.199999999999999" x14ac:dyDescent="0.2"/>
  <cols>
    <col min="1" max="5" width="17.77734375" style="1" customWidth="1"/>
    <col min="6" max="16384" width="8.88671875" style="1"/>
  </cols>
  <sheetData>
    <row r="1" spans="1:5" x14ac:dyDescent="0.2">
      <c r="A1" s="1" t="s">
        <v>134</v>
      </c>
    </row>
    <row r="2" spans="1:5" s="2" customFormat="1" x14ac:dyDescent="0.2">
      <c r="A2" s="19"/>
      <c r="B2" s="8" t="s">
        <v>1</v>
      </c>
      <c r="C2" s="8" t="s">
        <v>2</v>
      </c>
      <c r="D2" s="8" t="s">
        <v>3</v>
      </c>
      <c r="E2" s="12" t="s">
        <v>4</v>
      </c>
    </row>
    <row r="3" spans="1:5" x14ac:dyDescent="0.2">
      <c r="A3" s="1" t="s">
        <v>5</v>
      </c>
    </row>
    <row r="4" spans="1:5" x14ac:dyDescent="0.2">
      <c r="A4" s="1" t="s">
        <v>1</v>
      </c>
      <c r="B4" s="1">
        <v>130190</v>
      </c>
      <c r="C4" s="1">
        <v>25824</v>
      </c>
      <c r="D4" s="1">
        <v>70622</v>
      </c>
      <c r="E4" s="1">
        <v>33744</v>
      </c>
    </row>
    <row r="5" spans="1:5" x14ac:dyDescent="0.2">
      <c r="A5" s="1" t="s">
        <v>6</v>
      </c>
      <c r="B5" s="1">
        <v>22359</v>
      </c>
      <c r="C5" s="1">
        <v>4813</v>
      </c>
      <c r="D5" s="1">
        <v>11429</v>
      </c>
      <c r="E5" s="1">
        <v>6117</v>
      </c>
    </row>
    <row r="6" spans="1:5" x14ac:dyDescent="0.2">
      <c r="A6" s="1" t="s">
        <v>7</v>
      </c>
      <c r="B6" s="1">
        <v>16978</v>
      </c>
      <c r="C6" s="1">
        <v>3342</v>
      </c>
      <c r="D6" s="1">
        <v>8859</v>
      </c>
      <c r="E6" s="1">
        <v>4777</v>
      </c>
    </row>
    <row r="7" spans="1:5" x14ac:dyDescent="0.2">
      <c r="A7" s="1" t="s">
        <v>8</v>
      </c>
      <c r="B7" s="1">
        <v>58043</v>
      </c>
      <c r="C7" s="1">
        <v>10876</v>
      </c>
      <c r="D7" s="1">
        <v>30901</v>
      </c>
      <c r="E7" s="1">
        <v>16266</v>
      </c>
    </row>
    <row r="8" spans="1:5" x14ac:dyDescent="0.2">
      <c r="A8" s="1" t="s">
        <v>9</v>
      </c>
      <c r="B8" s="1">
        <v>2664</v>
      </c>
      <c r="C8" s="1">
        <v>433</v>
      </c>
      <c r="D8" s="1">
        <v>1491</v>
      </c>
      <c r="E8" s="1">
        <v>740</v>
      </c>
    </row>
    <row r="9" spans="1:5" x14ac:dyDescent="0.2">
      <c r="A9" s="1" t="s">
        <v>10</v>
      </c>
      <c r="B9" s="1">
        <v>25328</v>
      </c>
      <c r="C9" s="1">
        <v>4690</v>
      </c>
      <c r="D9" s="1">
        <v>15370</v>
      </c>
      <c r="E9" s="1">
        <v>5268</v>
      </c>
    </row>
    <row r="10" spans="1:5" x14ac:dyDescent="0.2">
      <c r="A10" s="1" t="s">
        <v>11</v>
      </c>
      <c r="B10" s="1">
        <v>4818</v>
      </c>
      <c r="C10" s="1">
        <v>1670</v>
      </c>
      <c r="D10" s="1">
        <v>2572</v>
      </c>
      <c r="E10" s="1">
        <v>576</v>
      </c>
    </row>
    <row r="11" spans="1:5" x14ac:dyDescent="0.2">
      <c r="A11" s="1" t="s">
        <v>12</v>
      </c>
    </row>
    <row r="12" spans="1:5" x14ac:dyDescent="0.2">
      <c r="A12" s="1" t="s">
        <v>1</v>
      </c>
      <c r="B12" s="1">
        <v>70797</v>
      </c>
      <c r="C12" s="1">
        <v>15114</v>
      </c>
      <c r="D12" s="1">
        <v>38452</v>
      </c>
      <c r="E12" s="1">
        <v>17231</v>
      </c>
    </row>
    <row r="13" spans="1:5" x14ac:dyDescent="0.2">
      <c r="A13" s="1" t="s">
        <v>6</v>
      </c>
      <c r="B13" s="1">
        <v>18198</v>
      </c>
      <c r="C13" s="1">
        <v>3921</v>
      </c>
      <c r="D13" s="1">
        <v>9239</v>
      </c>
      <c r="E13" s="1">
        <v>5038</v>
      </c>
    </row>
    <row r="14" spans="1:5" x14ac:dyDescent="0.2">
      <c r="A14" s="1" t="s">
        <v>7</v>
      </c>
      <c r="B14" s="1">
        <v>1798</v>
      </c>
      <c r="C14" s="1">
        <v>527</v>
      </c>
      <c r="D14" s="1">
        <v>1068</v>
      </c>
      <c r="E14" s="1">
        <v>203</v>
      </c>
    </row>
    <row r="15" spans="1:5" x14ac:dyDescent="0.2">
      <c r="A15" s="1" t="s">
        <v>8</v>
      </c>
      <c r="B15" s="1">
        <v>30907</v>
      </c>
      <c r="C15" s="1">
        <v>5763</v>
      </c>
      <c r="D15" s="1">
        <v>16552</v>
      </c>
      <c r="E15" s="1">
        <v>8592</v>
      </c>
    </row>
    <row r="16" spans="1:5" x14ac:dyDescent="0.2">
      <c r="A16" s="1" t="s">
        <v>9</v>
      </c>
      <c r="B16" s="1">
        <v>1498</v>
      </c>
      <c r="C16" s="1">
        <v>234</v>
      </c>
      <c r="D16" s="1">
        <v>858</v>
      </c>
      <c r="E16" s="1">
        <v>406</v>
      </c>
    </row>
    <row r="17" spans="1:5" x14ac:dyDescent="0.2">
      <c r="A17" s="1" t="s">
        <v>10</v>
      </c>
      <c r="B17" s="1">
        <v>14617</v>
      </c>
      <c r="C17" s="1">
        <v>3184</v>
      </c>
      <c r="D17" s="1">
        <v>8849</v>
      </c>
      <c r="E17" s="1">
        <v>2584</v>
      </c>
    </row>
    <row r="18" spans="1:5" x14ac:dyDescent="0.2">
      <c r="A18" s="1" t="s">
        <v>11</v>
      </c>
      <c r="B18" s="1">
        <v>3779</v>
      </c>
      <c r="C18" s="1">
        <v>1485</v>
      </c>
      <c r="D18" s="1">
        <v>1886</v>
      </c>
      <c r="E18" s="1">
        <v>408</v>
      </c>
    </row>
    <row r="19" spans="1:5" x14ac:dyDescent="0.2">
      <c r="A19" s="1" t="s">
        <v>13</v>
      </c>
    </row>
    <row r="20" spans="1:5" x14ac:dyDescent="0.2">
      <c r="A20" s="1" t="s">
        <v>1</v>
      </c>
      <c r="B20" s="1">
        <v>59393</v>
      </c>
      <c r="C20" s="1">
        <v>10710</v>
      </c>
      <c r="D20" s="1">
        <v>32170</v>
      </c>
      <c r="E20" s="1">
        <v>16513</v>
      </c>
    </row>
    <row r="21" spans="1:5" x14ac:dyDescent="0.2">
      <c r="A21" s="1" t="s">
        <v>6</v>
      </c>
      <c r="B21" s="1">
        <v>4161</v>
      </c>
      <c r="C21" s="1">
        <v>892</v>
      </c>
      <c r="D21" s="1">
        <v>2190</v>
      </c>
      <c r="E21" s="1">
        <v>1079</v>
      </c>
    </row>
    <row r="22" spans="1:5" x14ac:dyDescent="0.2">
      <c r="A22" s="1" t="s">
        <v>7</v>
      </c>
      <c r="B22" s="1">
        <v>15180</v>
      </c>
      <c r="C22" s="1">
        <v>2815</v>
      </c>
      <c r="D22" s="1">
        <v>7791</v>
      </c>
      <c r="E22" s="1">
        <v>4574</v>
      </c>
    </row>
    <row r="23" spans="1:5" x14ac:dyDescent="0.2">
      <c r="A23" s="1" t="s">
        <v>8</v>
      </c>
      <c r="B23" s="1">
        <v>27136</v>
      </c>
      <c r="C23" s="1">
        <v>5113</v>
      </c>
      <c r="D23" s="1">
        <v>14349</v>
      </c>
      <c r="E23" s="1">
        <v>7674</v>
      </c>
    </row>
    <row r="24" spans="1:5" x14ac:dyDescent="0.2">
      <c r="A24" s="1" t="s">
        <v>9</v>
      </c>
      <c r="B24" s="1">
        <v>1166</v>
      </c>
      <c r="C24" s="1">
        <v>199</v>
      </c>
      <c r="D24" s="1">
        <v>633</v>
      </c>
      <c r="E24" s="1">
        <v>334</v>
      </c>
    </row>
    <row r="25" spans="1:5" x14ac:dyDescent="0.2">
      <c r="A25" s="1" t="s">
        <v>10</v>
      </c>
      <c r="B25" s="1">
        <v>10711</v>
      </c>
      <c r="C25" s="1">
        <v>1506</v>
      </c>
      <c r="D25" s="1">
        <v>6521</v>
      </c>
      <c r="E25" s="1">
        <v>2684</v>
      </c>
    </row>
    <row r="26" spans="1:5" x14ac:dyDescent="0.2">
      <c r="A26" s="1" t="s">
        <v>11</v>
      </c>
      <c r="B26" s="1">
        <v>1039</v>
      </c>
      <c r="C26" s="1">
        <v>185</v>
      </c>
      <c r="D26" s="1">
        <v>686</v>
      </c>
      <c r="E26" s="1">
        <v>168</v>
      </c>
    </row>
    <row r="27" spans="1:5" x14ac:dyDescent="0.2">
      <c r="A27" s="1" t="s">
        <v>14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B96DB-5BE5-4B2C-8E32-3F844A33D674}">
  <dimension ref="A1:E61"/>
  <sheetViews>
    <sheetView view="pageBreakPreview" topLeftCell="A7" zoomScale="125" zoomScaleNormal="100" zoomScaleSheetLayoutView="125" workbookViewId="0">
      <selection activeCell="B22" sqref="B22:E22"/>
    </sheetView>
  </sheetViews>
  <sheetFormatPr defaultRowHeight="10.199999999999999" x14ac:dyDescent="0.2"/>
  <cols>
    <col min="1" max="1" width="17.77734375" style="20" customWidth="1"/>
    <col min="2" max="5" width="17.77734375" style="1" customWidth="1"/>
    <col min="6" max="16384" width="8.88671875" style="1"/>
  </cols>
  <sheetData>
    <row r="1" spans="1:5" x14ac:dyDescent="0.2">
      <c r="A1" s="20" t="s">
        <v>135</v>
      </c>
    </row>
    <row r="2" spans="1:5" x14ac:dyDescent="0.2">
      <c r="B2" s="22" t="s">
        <v>0</v>
      </c>
      <c r="C2" s="22"/>
      <c r="D2" s="22"/>
      <c r="E2" s="22"/>
    </row>
    <row r="3" spans="1:5" s="2" customFormat="1" x14ac:dyDescent="0.2">
      <c r="A3" s="21"/>
      <c r="B3" s="2" t="s">
        <v>1</v>
      </c>
      <c r="C3" s="2" t="s">
        <v>2</v>
      </c>
      <c r="D3" s="2" t="s">
        <v>3</v>
      </c>
      <c r="E3" s="2" t="s">
        <v>4</v>
      </c>
    </row>
    <row r="4" spans="1:5" x14ac:dyDescent="0.2">
      <c r="A4" s="20" t="s">
        <v>5</v>
      </c>
    </row>
    <row r="5" spans="1:5" x14ac:dyDescent="0.2">
      <c r="A5" s="20" t="s">
        <v>1</v>
      </c>
      <c r="B5" s="1">
        <v>130190</v>
      </c>
      <c r="C5" s="1">
        <v>25824</v>
      </c>
      <c r="D5" s="1">
        <v>70622</v>
      </c>
      <c r="E5" s="1">
        <v>33744</v>
      </c>
    </row>
    <row r="6" spans="1:5" x14ac:dyDescent="0.2">
      <c r="A6" s="20" t="s">
        <v>15</v>
      </c>
      <c r="B6" s="1">
        <v>21273</v>
      </c>
      <c r="C6" s="1">
        <v>3939</v>
      </c>
      <c r="D6" s="1">
        <v>11221</v>
      </c>
      <c r="E6" s="1">
        <v>6113</v>
      </c>
    </row>
    <row r="7" spans="1:5" x14ac:dyDescent="0.2">
      <c r="A7" s="20" t="s">
        <v>148</v>
      </c>
      <c r="B7" s="1">
        <v>19683</v>
      </c>
      <c r="C7" s="1">
        <v>3626</v>
      </c>
      <c r="D7" s="1">
        <v>10502</v>
      </c>
      <c r="E7" s="1">
        <v>5555</v>
      </c>
    </row>
    <row r="8" spans="1:5" x14ac:dyDescent="0.2">
      <c r="A8" s="20" t="s">
        <v>149</v>
      </c>
      <c r="B8" s="1">
        <v>15829</v>
      </c>
      <c r="C8" s="1">
        <v>2847</v>
      </c>
      <c r="D8" s="1">
        <v>8704</v>
      </c>
      <c r="E8" s="1">
        <v>4278</v>
      </c>
    </row>
    <row r="9" spans="1:5" x14ac:dyDescent="0.2">
      <c r="A9" s="20" t="s">
        <v>16</v>
      </c>
      <c r="B9" s="1">
        <v>14855</v>
      </c>
      <c r="C9" s="1">
        <v>3053</v>
      </c>
      <c r="D9" s="1">
        <v>8115</v>
      </c>
      <c r="E9" s="1">
        <v>3687</v>
      </c>
    </row>
    <row r="10" spans="1:5" x14ac:dyDescent="0.2">
      <c r="A10" s="20" t="s">
        <v>17</v>
      </c>
      <c r="B10" s="1">
        <v>13669</v>
      </c>
      <c r="C10" s="1">
        <v>3090</v>
      </c>
      <c r="D10" s="1">
        <v>7593</v>
      </c>
      <c r="E10" s="1">
        <v>2986</v>
      </c>
    </row>
    <row r="11" spans="1:5" x14ac:dyDescent="0.2">
      <c r="A11" s="20" t="s">
        <v>18</v>
      </c>
      <c r="B11" s="1">
        <v>11854</v>
      </c>
      <c r="C11" s="1">
        <v>2702</v>
      </c>
      <c r="D11" s="1">
        <v>6410</v>
      </c>
      <c r="E11" s="1">
        <v>2742</v>
      </c>
    </row>
    <row r="12" spans="1:5" x14ac:dyDescent="0.2">
      <c r="A12" s="20" t="s">
        <v>19</v>
      </c>
      <c r="B12" s="1">
        <v>8596</v>
      </c>
      <c r="C12" s="1">
        <v>1920</v>
      </c>
      <c r="D12" s="1">
        <v>4720</v>
      </c>
      <c r="E12" s="1">
        <v>1956</v>
      </c>
    </row>
    <row r="13" spans="1:5" x14ac:dyDescent="0.2">
      <c r="A13" s="20" t="s">
        <v>20</v>
      </c>
      <c r="B13" s="1">
        <v>6415</v>
      </c>
      <c r="C13" s="1">
        <v>1517</v>
      </c>
      <c r="D13" s="1">
        <v>3484</v>
      </c>
      <c r="E13" s="1">
        <v>1414</v>
      </c>
    </row>
    <row r="14" spans="1:5" x14ac:dyDescent="0.2">
      <c r="A14" s="20" t="s">
        <v>21</v>
      </c>
      <c r="B14" s="1">
        <v>4609</v>
      </c>
      <c r="C14" s="1">
        <v>1083</v>
      </c>
      <c r="D14" s="1">
        <v>2464</v>
      </c>
      <c r="E14" s="1">
        <v>1062</v>
      </c>
    </row>
    <row r="15" spans="1:5" x14ac:dyDescent="0.2">
      <c r="A15" s="20" t="s">
        <v>22</v>
      </c>
      <c r="B15" s="1">
        <v>3751</v>
      </c>
      <c r="C15" s="1">
        <v>724</v>
      </c>
      <c r="D15" s="1">
        <v>2020</v>
      </c>
      <c r="E15" s="1">
        <v>1007</v>
      </c>
    </row>
    <row r="16" spans="1:5" x14ac:dyDescent="0.2">
      <c r="A16" s="20" t="s">
        <v>23</v>
      </c>
      <c r="B16" s="1">
        <v>3170</v>
      </c>
      <c r="C16" s="1">
        <v>494</v>
      </c>
      <c r="D16" s="1">
        <v>1802</v>
      </c>
      <c r="E16" s="1">
        <v>874</v>
      </c>
    </row>
    <row r="17" spans="1:5" x14ac:dyDescent="0.2">
      <c r="A17" s="20" t="s">
        <v>24</v>
      </c>
      <c r="B17" s="1">
        <v>2265</v>
      </c>
      <c r="C17" s="1">
        <v>328</v>
      </c>
      <c r="D17" s="1">
        <v>1217</v>
      </c>
      <c r="E17" s="1">
        <v>720</v>
      </c>
    </row>
    <row r="18" spans="1:5" x14ac:dyDescent="0.2">
      <c r="A18" s="20" t="s">
        <v>25</v>
      </c>
      <c r="B18" s="1">
        <v>1837</v>
      </c>
      <c r="C18" s="1">
        <v>270</v>
      </c>
      <c r="D18" s="1">
        <v>1016</v>
      </c>
      <c r="E18" s="1">
        <v>551</v>
      </c>
    </row>
    <row r="19" spans="1:5" x14ac:dyDescent="0.2">
      <c r="A19" s="20" t="s">
        <v>26</v>
      </c>
      <c r="B19" s="1">
        <v>1051</v>
      </c>
      <c r="C19" s="1">
        <v>94</v>
      </c>
      <c r="D19" s="1">
        <v>615</v>
      </c>
      <c r="E19" s="1">
        <v>342</v>
      </c>
    </row>
    <row r="20" spans="1:5" x14ac:dyDescent="0.2">
      <c r="A20" s="20" t="s">
        <v>27</v>
      </c>
      <c r="B20" s="1">
        <v>610</v>
      </c>
      <c r="C20" s="1">
        <v>65</v>
      </c>
      <c r="D20" s="1">
        <v>359</v>
      </c>
      <c r="E20" s="1">
        <v>186</v>
      </c>
    </row>
    <row r="21" spans="1:5" x14ac:dyDescent="0.2">
      <c r="A21" s="20" t="s">
        <v>28</v>
      </c>
      <c r="B21" s="1">
        <v>723</v>
      </c>
      <c r="C21" s="1">
        <v>72</v>
      </c>
      <c r="D21" s="1">
        <v>380</v>
      </c>
      <c r="E21" s="1">
        <v>271</v>
      </c>
    </row>
    <row r="22" spans="1:5" x14ac:dyDescent="0.2">
      <c r="A22" s="20" t="s">
        <v>29</v>
      </c>
      <c r="B22" s="13">
        <v>17.8</v>
      </c>
      <c r="C22" s="13">
        <v>19.100000000000001</v>
      </c>
      <c r="D22" s="13">
        <v>18</v>
      </c>
      <c r="E22" s="13">
        <v>16.3</v>
      </c>
    </row>
    <row r="23" spans="1:5" x14ac:dyDescent="0.2">
      <c r="A23" s="20" t="s">
        <v>12</v>
      </c>
    </row>
    <row r="24" spans="1:5" x14ac:dyDescent="0.2">
      <c r="A24" s="20" t="s">
        <v>1</v>
      </c>
      <c r="B24" s="1">
        <v>70797</v>
      </c>
      <c r="C24" s="1">
        <v>15114</v>
      </c>
      <c r="D24" s="1">
        <v>38452</v>
      </c>
      <c r="E24" s="1">
        <v>17231</v>
      </c>
    </row>
    <row r="25" spans="1:5" x14ac:dyDescent="0.2">
      <c r="A25" s="20" t="s">
        <v>15</v>
      </c>
      <c r="B25" s="1">
        <v>11087</v>
      </c>
      <c r="C25" s="1">
        <v>2023</v>
      </c>
      <c r="D25" s="1">
        <v>5909</v>
      </c>
      <c r="E25" s="1">
        <v>3155</v>
      </c>
    </row>
    <row r="26" spans="1:5" x14ac:dyDescent="0.2">
      <c r="A26" s="20" t="s">
        <v>148</v>
      </c>
      <c r="B26" s="1">
        <v>10312</v>
      </c>
      <c r="C26" s="1">
        <v>1927</v>
      </c>
      <c r="D26" s="1">
        <v>5477</v>
      </c>
      <c r="E26" s="1">
        <v>2908</v>
      </c>
    </row>
    <row r="27" spans="1:5" x14ac:dyDescent="0.2">
      <c r="A27" s="20" t="s">
        <v>149</v>
      </c>
      <c r="B27" s="1">
        <v>8583</v>
      </c>
      <c r="C27" s="1">
        <v>1597</v>
      </c>
      <c r="D27" s="1">
        <v>4692</v>
      </c>
      <c r="E27" s="1">
        <v>2294</v>
      </c>
    </row>
    <row r="28" spans="1:5" x14ac:dyDescent="0.2">
      <c r="A28" s="20" t="s">
        <v>16</v>
      </c>
      <c r="B28" s="1">
        <v>8244</v>
      </c>
      <c r="C28" s="1">
        <v>1876</v>
      </c>
      <c r="D28" s="1">
        <v>4475</v>
      </c>
      <c r="E28" s="1">
        <v>1893</v>
      </c>
    </row>
    <row r="29" spans="1:5" x14ac:dyDescent="0.2">
      <c r="A29" s="20" t="s">
        <v>17</v>
      </c>
      <c r="B29" s="1">
        <v>7705</v>
      </c>
      <c r="C29" s="1">
        <v>2063</v>
      </c>
      <c r="D29" s="1">
        <v>4255</v>
      </c>
      <c r="E29" s="1">
        <v>1387</v>
      </c>
    </row>
    <row r="30" spans="1:5" x14ac:dyDescent="0.2">
      <c r="A30" s="20" t="s">
        <v>18</v>
      </c>
      <c r="B30" s="1">
        <v>6520</v>
      </c>
      <c r="C30" s="1">
        <v>1605</v>
      </c>
      <c r="D30" s="1">
        <v>3590</v>
      </c>
      <c r="E30" s="1">
        <v>1325</v>
      </c>
    </row>
    <row r="31" spans="1:5" x14ac:dyDescent="0.2">
      <c r="A31" s="20" t="s">
        <v>19</v>
      </c>
      <c r="B31" s="1">
        <v>4901</v>
      </c>
      <c r="C31" s="1">
        <v>1193</v>
      </c>
      <c r="D31" s="1">
        <v>2699</v>
      </c>
      <c r="E31" s="1">
        <v>1009</v>
      </c>
    </row>
    <row r="32" spans="1:5" x14ac:dyDescent="0.2">
      <c r="A32" s="20" t="s">
        <v>20</v>
      </c>
      <c r="B32" s="1">
        <v>3518</v>
      </c>
      <c r="C32" s="1">
        <v>930</v>
      </c>
      <c r="D32" s="1">
        <v>1901</v>
      </c>
      <c r="E32" s="1">
        <v>687</v>
      </c>
    </row>
    <row r="33" spans="1:5" x14ac:dyDescent="0.2">
      <c r="A33" s="20" t="s">
        <v>21</v>
      </c>
      <c r="B33" s="1">
        <v>2572</v>
      </c>
      <c r="C33" s="1">
        <v>702</v>
      </c>
      <c r="D33" s="1">
        <v>1357</v>
      </c>
      <c r="E33" s="1">
        <v>513</v>
      </c>
    </row>
    <row r="34" spans="1:5" x14ac:dyDescent="0.2">
      <c r="A34" s="20" t="s">
        <v>22</v>
      </c>
      <c r="B34" s="1">
        <v>2019</v>
      </c>
      <c r="C34" s="1">
        <v>442</v>
      </c>
      <c r="D34" s="1">
        <v>1064</v>
      </c>
      <c r="E34" s="1">
        <v>513</v>
      </c>
    </row>
    <row r="35" spans="1:5" x14ac:dyDescent="0.2">
      <c r="A35" s="20" t="s">
        <v>23</v>
      </c>
      <c r="B35" s="1">
        <v>1705</v>
      </c>
      <c r="C35" s="1">
        <v>288</v>
      </c>
      <c r="D35" s="1">
        <v>1014</v>
      </c>
      <c r="E35" s="1">
        <v>403</v>
      </c>
    </row>
    <row r="36" spans="1:5" x14ac:dyDescent="0.2">
      <c r="A36" s="20" t="s">
        <v>24</v>
      </c>
      <c r="B36" s="1">
        <v>1271</v>
      </c>
      <c r="C36" s="1">
        <v>191</v>
      </c>
      <c r="D36" s="1">
        <v>708</v>
      </c>
      <c r="E36" s="1">
        <v>372</v>
      </c>
    </row>
    <row r="37" spans="1:5" x14ac:dyDescent="0.2">
      <c r="A37" s="20" t="s">
        <v>25</v>
      </c>
      <c r="B37" s="1">
        <v>1025</v>
      </c>
      <c r="C37" s="1">
        <v>156</v>
      </c>
      <c r="D37" s="1">
        <v>565</v>
      </c>
      <c r="E37" s="1">
        <v>304</v>
      </c>
    </row>
    <row r="38" spans="1:5" x14ac:dyDescent="0.2">
      <c r="A38" s="20" t="s">
        <v>26</v>
      </c>
      <c r="B38" s="1">
        <v>585</v>
      </c>
      <c r="C38" s="1">
        <v>53</v>
      </c>
      <c r="D38" s="1">
        <v>340</v>
      </c>
      <c r="E38" s="1">
        <v>192</v>
      </c>
    </row>
    <row r="39" spans="1:5" x14ac:dyDescent="0.2">
      <c r="A39" s="20" t="s">
        <v>27</v>
      </c>
      <c r="B39" s="1">
        <v>340</v>
      </c>
      <c r="C39" s="1">
        <v>32</v>
      </c>
      <c r="D39" s="1">
        <v>198</v>
      </c>
      <c r="E39" s="1">
        <v>110</v>
      </c>
    </row>
    <row r="40" spans="1:5" x14ac:dyDescent="0.2">
      <c r="A40" s="20" t="s">
        <v>28</v>
      </c>
      <c r="B40" s="1">
        <v>410</v>
      </c>
      <c r="C40" s="1">
        <v>36</v>
      </c>
      <c r="D40" s="1">
        <v>208</v>
      </c>
      <c r="E40" s="1">
        <v>166</v>
      </c>
    </row>
    <row r="41" spans="1:5" x14ac:dyDescent="0.2">
      <c r="A41" s="20" t="s">
        <v>29</v>
      </c>
      <c r="B41" s="13">
        <v>18.3</v>
      </c>
      <c r="C41" s="13">
        <v>20.3</v>
      </c>
      <c r="D41" s="13">
        <v>18.5</v>
      </c>
      <c r="E41" s="13">
        <v>15.7</v>
      </c>
    </row>
    <row r="42" spans="1:5" x14ac:dyDescent="0.2">
      <c r="A42" s="20" t="s">
        <v>13</v>
      </c>
    </row>
    <row r="43" spans="1:5" x14ac:dyDescent="0.2">
      <c r="A43" s="20" t="s">
        <v>1</v>
      </c>
      <c r="B43" s="1">
        <v>59393</v>
      </c>
      <c r="C43" s="1">
        <v>10710</v>
      </c>
      <c r="D43" s="1">
        <v>32170</v>
      </c>
      <c r="E43" s="1">
        <v>16513</v>
      </c>
    </row>
    <row r="44" spans="1:5" x14ac:dyDescent="0.2">
      <c r="A44" s="20" t="s">
        <v>15</v>
      </c>
      <c r="B44" s="1">
        <v>10186</v>
      </c>
      <c r="C44" s="1">
        <v>1916</v>
      </c>
      <c r="D44" s="1">
        <v>5312</v>
      </c>
      <c r="E44" s="1">
        <v>2958</v>
      </c>
    </row>
    <row r="45" spans="1:5" x14ac:dyDescent="0.2">
      <c r="A45" s="20" t="s">
        <v>148</v>
      </c>
      <c r="B45" s="1">
        <v>9371</v>
      </c>
      <c r="C45" s="1">
        <v>1699</v>
      </c>
      <c r="D45" s="1">
        <v>5025</v>
      </c>
      <c r="E45" s="1">
        <v>2647</v>
      </c>
    </row>
    <row r="46" spans="1:5" x14ac:dyDescent="0.2">
      <c r="A46" s="20" t="s">
        <v>149</v>
      </c>
      <c r="B46" s="1">
        <v>7246</v>
      </c>
      <c r="C46" s="1">
        <v>1250</v>
      </c>
      <c r="D46" s="1">
        <v>4012</v>
      </c>
      <c r="E46" s="1">
        <v>1984</v>
      </c>
    </row>
    <row r="47" spans="1:5" x14ac:dyDescent="0.2">
      <c r="A47" s="20" t="s">
        <v>16</v>
      </c>
      <c r="B47" s="1">
        <v>6611</v>
      </c>
      <c r="C47" s="1">
        <v>1177</v>
      </c>
      <c r="D47" s="1">
        <v>3640</v>
      </c>
      <c r="E47" s="1">
        <v>1794</v>
      </c>
    </row>
    <row r="48" spans="1:5" x14ac:dyDescent="0.2">
      <c r="A48" s="20" t="s">
        <v>17</v>
      </c>
      <c r="B48" s="1">
        <v>5964</v>
      </c>
      <c r="C48" s="1">
        <v>1027</v>
      </c>
      <c r="D48" s="1">
        <v>3338</v>
      </c>
      <c r="E48" s="1">
        <v>1599</v>
      </c>
    </row>
    <row r="49" spans="1:5" x14ac:dyDescent="0.2">
      <c r="A49" s="20" t="s">
        <v>18</v>
      </c>
      <c r="B49" s="1">
        <v>5334</v>
      </c>
      <c r="C49" s="1">
        <v>1097</v>
      </c>
      <c r="D49" s="1">
        <v>2820</v>
      </c>
      <c r="E49" s="1">
        <v>1417</v>
      </c>
    </row>
    <row r="50" spans="1:5" x14ac:dyDescent="0.2">
      <c r="A50" s="20" t="s">
        <v>19</v>
      </c>
      <c r="B50" s="1">
        <v>3695</v>
      </c>
      <c r="C50" s="1">
        <v>727</v>
      </c>
      <c r="D50" s="1">
        <v>2021</v>
      </c>
      <c r="E50" s="1">
        <v>947</v>
      </c>
    </row>
    <row r="51" spans="1:5" x14ac:dyDescent="0.2">
      <c r="A51" s="20" t="s">
        <v>20</v>
      </c>
      <c r="B51" s="1">
        <v>2897</v>
      </c>
      <c r="C51" s="1">
        <v>587</v>
      </c>
      <c r="D51" s="1">
        <v>1583</v>
      </c>
      <c r="E51" s="1">
        <v>727</v>
      </c>
    </row>
    <row r="52" spans="1:5" x14ac:dyDescent="0.2">
      <c r="A52" s="20" t="s">
        <v>21</v>
      </c>
      <c r="B52" s="1">
        <v>2037</v>
      </c>
      <c r="C52" s="1">
        <v>381</v>
      </c>
      <c r="D52" s="1">
        <v>1107</v>
      </c>
      <c r="E52" s="1">
        <v>549</v>
      </c>
    </row>
    <row r="53" spans="1:5" x14ac:dyDescent="0.2">
      <c r="A53" s="20" t="s">
        <v>22</v>
      </c>
      <c r="B53" s="1">
        <v>1732</v>
      </c>
      <c r="C53" s="1">
        <v>282</v>
      </c>
      <c r="D53" s="1">
        <v>956</v>
      </c>
      <c r="E53" s="1">
        <v>494</v>
      </c>
    </row>
    <row r="54" spans="1:5" x14ac:dyDescent="0.2">
      <c r="A54" s="20" t="s">
        <v>23</v>
      </c>
      <c r="B54" s="1">
        <v>1465</v>
      </c>
      <c r="C54" s="1">
        <v>206</v>
      </c>
      <c r="D54" s="1">
        <v>788</v>
      </c>
      <c r="E54" s="1">
        <v>471</v>
      </c>
    </row>
    <row r="55" spans="1:5" x14ac:dyDescent="0.2">
      <c r="A55" s="20" t="s">
        <v>24</v>
      </c>
      <c r="B55" s="1">
        <v>994</v>
      </c>
      <c r="C55" s="1">
        <v>137</v>
      </c>
      <c r="D55" s="1">
        <v>509</v>
      </c>
      <c r="E55" s="1">
        <v>348</v>
      </c>
    </row>
    <row r="56" spans="1:5" x14ac:dyDescent="0.2">
      <c r="A56" s="20" t="s">
        <v>25</v>
      </c>
      <c r="B56" s="1">
        <v>812</v>
      </c>
      <c r="C56" s="1">
        <v>114</v>
      </c>
      <c r="D56" s="1">
        <v>451</v>
      </c>
      <c r="E56" s="1">
        <v>247</v>
      </c>
    </row>
    <row r="57" spans="1:5" x14ac:dyDescent="0.2">
      <c r="A57" s="20" t="s">
        <v>26</v>
      </c>
      <c r="B57" s="1">
        <v>466</v>
      </c>
      <c r="C57" s="1">
        <v>41</v>
      </c>
      <c r="D57" s="1">
        <v>275</v>
      </c>
      <c r="E57" s="1">
        <v>150</v>
      </c>
    </row>
    <row r="58" spans="1:5" x14ac:dyDescent="0.2">
      <c r="A58" s="20" t="s">
        <v>27</v>
      </c>
      <c r="B58" s="1">
        <v>270</v>
      </c>
      <c r="C58" s="1">
        <v>33</v>
      </c>
      <c r="D58" s="1">
        <v>161</v>
      </c>
      <c r="E58" s="1">
        <v>76</v>
      </c>
    </row>
    <row r="59" spans="1:5" x14ac:dyDescent="0.2">
      <c r="A59" s="20" t="s">
        <v>28</v>
      </c>
      <c r="B59" s="1">
        <v>313</v>
      </c>
      <c r="C59" s="1">
        <v>36</v>
      </c>
      <c r="D59" s="1">
        <v>172</v>
      </c>
      <c r="E59" s="1">
        <v>105</v>
      </c>
    </row>
    <row r="60" spans="1:5" x14ac:dyDescent="0.2">
      <c r="A60" s="20" t="s">
        <v>29</v>
      </c>
      <c r="B60" s="13">
        <v>17.2</v>
      </c>
      <c r="C60" s="13">
        <v>17.100000000000001</v>
      </c>
      <c r="D60" s="13">
        <v>17.399999999999999</v>
      </c>
      <c r="E60" s="13">
        <v>16.899999999999999</v>
      </c>
    </row>
    <row r="61" spans="1:5" x14ac:dyDescent="0.2">
      <c r="A61" s="20" t="s">
        <v>30</v>
      </c>
    </row>
  </sheetData>
  <mergeCells count="1">
    <mergeCell ref="B2:E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63889-D90F-433D-9881-645F7847DEC0}">
  <dimension ref="A1:W44"/>
  <sheetViews>
    <sheetView view="pageBreakPreview" zoomScale="125" zoomScaleNormal="100" zoomScaleSheetLayoutView="125" workbookViewId="0">
      <selection activeCell="N1" sqref="N1:N1048576"/>
    </sheetView>
  </sheetViews>
  <sheetFormatPr defaultRowHeight="10.199999999999999" x14ac:dyDescent="0.2"/>
  <cols>
    <col min="1" max="7" width="6.6640625" style="1" customWidth="1"/>
    <col min="8" max="13" width="6.6640625" style="13" customWidth="1"/>
    <col min="14" max="14" width="6.6640625" style="1" customWidth="1"/>
    <col min="15" max="16384" width="8.88671875" style="1"/>
  </cols>
  <sheetData>
    <row r="1" spans="1:23" x14ac:dyDescent="0.2">
      <c r="A1" s="1" t="s">
        <v>136</v>
      </c>
      <c r="N1" s="1" t="s">
        <v>136</v>
      </c>
    </row>
    <row r="2" spans="1:23" s="2" customFormat="1" x14ac:dyDescent="0.2">
      <c r="A2" s="3"/>
      <c r="B2" s="23" t="s">
        <v>1</v>
      </c>
      <c r="C2" s="23"/>
      <c r="D2" s="23"/>
      <c r="E2" s="23" t="s">
        <v>31</v>
      </c>
      <c r="F2" s="23"/>
      <c r="G2" s="23"/>
      <c r="H2" s="4"/>
      <c r="I2" s="5"/>
      <c r="J2" s="6"/>
      <c r="K2" s="25" t="s">
        <v>133</v>
      </c>
      <c r="L2" s="25"/>
      <c r="M2" s="26"/>
      <c r="N2" s="3"/>
      <c r="O2" s="23" t="s">
        <v>32</v>
      </c>
      <c r="P2" s="23"/>
      <c r="Q2" s="23"/>
      <c r="R2" s="23" t="s">
        <v>33</v>
      </c>
      <c r="S2" s="23"/>
      <c r="T2" s="23"/>
      <c r="U2" s="23" t="s">
        <v>34</v>
      </c>
      <c r="V2" s="23"/>
      <c r="W2" s="24"/>
    </row>
    <row r="3" spans="1:23" s="2" customFormat="1" x14ac:dyDescent="0.2">
      <c r="A3" s="7"/>
      <c r="B3" s="8" t="s">
        <v>1</v>
      </c>
      <c r="C3" s="8" t="s">
        <v>35</v>
      </c>
      <c r="D3" s="8" t="s">
        <v>36</v>
      </c>
      <c r="E3" s="8" t="s">
        <v>1</v>
      </c>
      <c r="F3" s="8" t="s">
        <v>35</v>
      </c>
      <c r="G3" s="8" t="s">
        <v>36</v>
      </c>
      <c r="H3" s="9"/>
      <c r="I3" s="10"/>
      <c r="J3" s="11"/>
      <c r="K3" s="14" t="s">
        <v>1</v>
      </c>
      <c r="L3" s="14" t="s">
        <v>35</v>
      </c>
      <c r="M3" s="15" t="s">
        <v>36</v>
      </c>
      <c r="N3" s="7"/>
      <c r="O3" s="8" t="s">
        <v>1</v>
      </c>
      <c r="P3" s="8" t="s">
        <v>35</v>
      </c>
      <c r="Q3" s="8" t="s">
        <v>36</v>
      </c>
      <c r="R3" s="8" t="s">
        <v>1</v>
      </c>
      <c r="S3" s="8" t="s">
        <v>35</v>
      </c>
      <c r="T3" s="8" t="s">
        <v>36</v>
      </c>
      <c r="U3" s="8" t="s">
        <v>1</v>
      </c>
      <c r="V3" s="8" t="s">
        <v>35</v>
      </c>
      <c r="W3" s="12" t="s">
        <v>36</v>
      </c>
    </row>
    <row r="4" spans="1:23" x14ac:dyDescent="0.2">
      <c r="A4" s="1" t="s">
        <v>5</v>
      </c>
      <c r="N4" s="1" t="s">
        <v>5</v>
      </c>
    </row>
    <row r="5" spans="1:23" x14ac:dyDescent="0.2">
      <c r="A5" s="1" t="s">
        <v>1</v>
      </c>
      <c r="B5" s="1">
        <v>66915</v>
      </c>
      <c r="C5" s="1">
        <v>37183</v>
      </c>
      <c r="D5" s="1">
        <v>29732</v>
      </c>
      <c r="E5" s="1">
        <v>24781</v>
      </c>
      <c r="F5" s="1">
        <v>17092</v>
      </c>
      <c r="G5" s="1">
        <v>7689</v>
      </c>
      <c r="N5" s="1" t="s">
        <v>1</v>
      </c>
      <c r="O5" s="1">
        <v>39765</v>
      </c>
      <c r="P5" s="1">
        <v>19227</v>
      </c>
      <c r="Q5" s="1">
        <v>20538</v>
      </c>
      <c r="R5" s="1">
        <v>974</v>
      </c>
      <c r="S5" s="1">
        <v>435</v>
      </c>
      <c r="T5" s="1">
        <v>539</v>
      </c>
      <c r="U5" s="1">
        <v>1395</v>
      </c>
      <c r="V5" s="1">
        <v>429</v>
      </c>
      <c r="W5" s="1">
        <v>966</v>
      </c>
    </row>
    <row r="6" spans="1:23" x14ac:dyDescent="0.2">
      <c r="A6" s="1" t="s">
        <v>16</v>
      </c>
      <c r="B6" s="1">
        <v>14855</v>
      </c>
      <c r="C6" s="1">
        <v>8244</v>
      </c>
      <c r="D6" s="1">
        <v>6611</v>
      </c>
      <c r="E6" s="1">
        <v>13174</v>
      </c>
      <c r="F6" s="1">
        <v>7957</v>
      </c>
      <c r="G6" s="1">
        <v>5217</v>
      </c>
      <c r="H6" s="16">
        <f t="shared" ref="H6:J13" si="0">E6/B6*100</f>
        <v>88.683944799730725</v>
      </c>
      <c r="I6" s="16">
        <f t="shared" si="0"/>
        <v>96.518680252304705</v>
      </c>
      <c r="J6" s="16">
        <f t="shared" si="0"/>
        <v>78.913931326576915</v>
      </c>
      <c r="K6" s="17">
        <f>H14+1500</f>
        <v>2461.866687139096</v>
      </c>
      <c r="L6" s="17">
        <f t="shared" ref="L6:M6" si="1">I14+1500</f>
        <v>2722.8530916951104</v>
      </c>
      <c r="M6" s="17">
        <f t="shared" si="1"/>
        <v>2133.1628413694598</v>
      </c>
      <c r="N6" s="1" t="s">
        <v>16</v>
      </c>
      <c r="O6" s="1">
        <v>1604</v>
      </c>
      <c r="P6" s="1">
        <v>271</v>
      </c>
      <c r="Q6" s="1">
        <v>1333</v>
      </c>
      <c r="R6" s="1">
        <v>57</v>
      </c>
      <c r="S6" s="1">
        <v>11</v>
      </c>
      <c r="T6" s="1">
        <v>46</v>
      </c>
      <c r="U6" s="1">
        <v>20</v>
      </c>
      <c r="V6" s="1">
        <v>5</v>
      </c>
      <c r="W6" s="1">
        <v>15</v>
      </c>
    </row>
    <row r="7" spans="1:23" x14ac:dyDescent="0.2">
      <c r="A7" s="1" t="s">
        <v>17</v>
      </c>
      <c r="B7" s="1">
        <v>13669</v>
      </c>
      <c r="C7" s="1">
        <v>7705</v>
      </c>
      <c r="D7" s="1">
        <v>5964</v>
      </c>
      <c r="E7" s="1">
        <v>6819</v>
      </c>
      <c r="F7" s="1">
        <v>5153</v>
      </c>
      <c r="G7" s="1">
        <v>1666</v>
      </c>
      <c r="H7" s="16">
        <f t="shared" si="0"/>
        <v>49.886604726022391</v>
      </c>
      <c r="I7" s="16">
        <f t="shared" si="0"/>
        <v>66.878650227125249</v>
      </c>
      <c r="J7" s="16">
        <f t="shared" si="0"/>
        <v>27.93427230046948</v>
      </c>
      <c r="K7" s="17"/>
      <c r="L7" s="17"/>
      <c r="M7" s="17"/>
      <c r="N7" s="1" t="s">
        <v>17</v>
      </c>
      <c r="O7" s="1">
        <v>6614</v>
      </c>
      <c r="P7" s="1">
        <v>2477</v>
      </c>
      <c r="Q7" s="1">
        <v>4137</v>
      </c>
      <c r="R7" s="1">
        <v>183</v>
      </c>
      <c r="S7" s="1">
        <v>53</v>
      </c>
      <c r="T7" s="1">
        <v>130</v>
      </c>
      <c r="U7" s="1">
        <v>53</v>
      </c>
      <c r="V7" s="1">
        <v>22</v>
      </c>
      <c r="W7" s="1">
        <v>31</v>
      </c>
    </row>
    <row r="8" spans="1:23" x14ac:dyDescent="0.2">
      <c r="A8" s="1" t="s">
        <v>18</v>
      </c>
      <c r="B8" s="1">
        <v>11854</v>
      </c>
      <c r="C8" s="1">
        <v>6520</v>
      </c>
      <c r="D8" s="1">
        <v>5334</v>
      </c>
      <c r="E8" s="1">
        <v>2544</v>
      </c>
      <c r="F8" s="1">
        <v>2063</v>
      </c>
      <c r="G8" s="1">
        <v>481</v>
      </c>
      <c r="H8" s="16">
        <f t="shared" si="0"/>
        <v>21.461110173781002</v>
      </c>
      <c r="I8" s="16">
        <f t="shared" si="0"/>
        <v>31.641104294478527</v>
      </c>
      <c r="J8" s="16">
        <f t="shared" si="0"/>
        <v>9.0176227971503558</v>
      </c>
      <c r="K8" s="17">
        <f>(H12+H13)/2</f>
        <v>5.3790327262874733</v>
      </c>
      <c r="L8" s="17">
        <f t="shared" ref="L8:M8" si="2">(I12+I13)/2</f>
        <v>8.5273770151304547</v>
      </c>
      <c r="M8" s="17">
        <f t="shared" si="2"/>
        <v>1.7098384264830635</v>
      </c>
      <c r="N8" s="1" t="s">
        <v>18</v>
      </c>
      <c r="O8" s="1">
        <v>9019</v>
      </c>
      <c r="P8" s="1">
        <v>4342</v>
      </c>
      <c r="Q8" s="1">
        <v>4677</v>
      </c>
      <c r="R8" s="1">
        <v>216</v>
      </c>
      <c r="S8" s="1">
        <v>92</v>
      </c>
      <c r="T8" s="1">
        <v>124</v>
      </c>
      <c r="U8" s="1">
        <v>75</v>
      </c>
      <c r="V8" s="1">
        <v>23</v>
      </c>
      <c r="W8" s="1">
        <v>52</v>
      </c>
    </row>
    <row r="9" spans="1:23" x14ac:dyDescent="0.2">
      <c r="A9" s="1" t="s">
        <v>19</v>
      </c>
      <c r="B9" s="1">
        <v>8596</v>
      </c>
      <c r="C9" s="1">
        <v>4901</v>
      </c>
      <c r="D9" s="1">
        <v>3695</v>
      </c>
      <c r="E9" s="1">
        <v>1054</v>
      </c>
      <c r="F9" s="1">
        <v>904</v>
      </c>
      <c r="G9" s="1">
        <v>150</v>
      </c>
      <c r="H9" s="16">
        <f t="shared" si="0"/>
        <v>12.26151698464402</v>
      </c>
      <c r="I9" s="16">
        <f t="shared" si="0"/>
        <v>18.44521526219139</v>
      </c>
      <c r="J9" s="16">
        <f t="shared" si="0"/>
        <v>4.0595399188092021</v>
      </c>
      <c r="K9" s="17"/>
      <c r="L9" s="17"/>
      <c r="M9" s="17"/>
      <c r="N9" s="1" t="s">
        <v>19</v>
      </c>
      <c r="O9" s="1">
        <v>7235</v>
      </c>
      <c r="P9" s="1">
        <v>3872</v>
      </c>
      <c r="Q9" s="1">
        <v>3363</v>
      </c>
      <c r="R9" s="1">
        <v>172</v>
      </c>
      <c r="S9" s="1">
        <v>73</v>
      </c>
      <c r="T9" s="1">
        <v>99</v>
      </c>
      <c r="U9" s="1">
        <v>135</v>
      </c>
      <c r="V9" s="1">
        <v>52</v>
      </c>
      <c r="W9" s="1">
        <v>83</v>
      </c>
    </row>
    <row r="10" spans="1:23" x14ac:dyDescent="0.2">
      <c r="A10" s="1" t="s">
        <v>20</v>
      </c>
      <c r="B10" s="1">
        <v>6414</v>
      </c>
      <c r="C10" s="1">
        <v>3517</v>
      </c>
      <c r="D10" s="1">
        <v>2897</v>
      </c>
      <c r="E10" s="1">
        <v>519</v>
      </c>
      <c r="F10" s="1">
        <v>448</v>
      </c>
      <c r="G10" s="1">
        <v>71</v>
      </c>
      <c r="H10" s="16">
        <f t="shared" si="0"/>
        <v>8.0916744621141241</v>
      </c>
      <c r="I10" s="16">
        <f t="shared" si="0"/>
        <v>12.738129087290304</v>
      </c>
      <c r="J10" s="16">
        <f t="shared" si="0"/>
        <v>2.450811183983431</v>
      </c>
      <c r="K10" s="17">
        <f>K8*50</f>
        <v>268.95163631437367</v>
      </c>
      <c r="L10" s="17">
        <f t="shared" ref="L10:M10" si="3">L8*50</f>
        <v>426.36885075652276</v>
      </c>
      <c r="M10" s="17">
        <f t="shared" si="3"/>
        <v>85.491921324153168</v>
      </c>
      <c r="N10" s="1" t="s">
        <v>20</v>
      </c>
      <c r="O10" s="1">
        <v>5614</v>
      </c>
      <c r="P10" s="1">
        <v>2959</v>
      </c>
      <c r="Q10" s="1">
        <v>2655</v>
      </c>
      <c r="R10" s="1">
        <v>123</v>
      </c>
      <c r="S10" s="1">
        <v>66</v>
      </c>
      <c r="T10" s="1">
        <v>57</v>
      </c>
      <c r="U10" s="1">
        <v>158</v>
      </c>
      <c r="V10" s="1">
        <v>44</v>
      </c>
      <c r="W10" s="1">
        <v>114</v>
      </c>
    </row>
    <row r="11" spans="1:23" x14ac:dyDescent="0.2">
      <c r="A11" s="1" t="s">
        <v>21</v>
      </c>
      <c r="B11" s="1">
        <v>4608</v>
      </c>
      <c r="C11" s="1">
        <v>2572</v>
      </c>
      <c r="D11" s="1">
        <v>2036</v>
      </c>
      <c r="E11" s="1">
        <v>298</v>
      </c>
      <c r="F11" s="1">
        <v>249</v>
      </c>
      <c r="G11" s="1">
        <v>49</v>
      </c>
      <c r="H11" s="16">
        <f t="shared" si="0"/>
        <v>6.4670138888888893</v>
      </c>
      <c r="I11" s="16">
        <f t="shared" si="0"/>
        <v>9.6811819595645421</v>
      </c>
      <c r="J11" s="16">
        <f t="shared" si="0"/>
        <v>2.4066797642436151</v>
      </c>
      <c r="K11" s="17"/>
      <c r="L11" s="17"/>
      <c r="M11" s="17"/>
      <c r="N11" s="1" t="s">
        <v>21</v>
      </c>
      <c r="O11" s="1">
        <v>3984</v>
      </c>
      <c r="P11" s="1">
        <v>2180</v>
      </c>
      <c r="Q11" s="1">
        <v>1804</v>
      </c>
      <c r="R11" s="1">
        <v>94</v>
      </c>
      <c r="S11" s="1">
        <v>61</v>
      </c>
      <c r="T11" s="1">
        <v>33</v>
      </c>
      <c r="U11" s="1">
        <v>232</v>
      </c>
      <c r="V11" s="1">
        <v>82</v>
      </c>
      <c r="W11" s="1">
        <v>150</v>
      </c>
    </row>
    <row r="12" spans="1:23" x14ac:dyDescent="0.2">
      <c r="A12" s="1" t="s">
        <v>22</v>
      </c>
      <c r="B12" s="1">
        <v>3749</v>
      </c>
      <c r="C12" s="1">
        <v>2019</v>
      </c>
      <c r="D12" s="1">
        <v>1730</v>
      </c>
      <c r="E12" s="1">
        <v>207</v>
      </c>
      <c r="F12" s="1">
        <v>175</v>
      </c>
      <c r="G12" s="1">
        <v>32</v>
      </c>
      <c r="H12" s="16">
        <f t="shared" si="0"/>
        <v>5.5214723926380369</v>
      </c>
      <c r="I12" s="16">
        <f t="shared" si="0"/>
        <v>8.6676572560673595</v>
      </c>
      <c r="J12" s="16">
        <f t="shared" si="0"/>
        <v>1.8497109826589597</v>
      </c>
      <c r="K12" s="17">
        <f>K6-K10</f>
        <v>2192.9150508247221</v>
      </c>
      <c r="L12" s="17">
        <f t="shared" ref="L12:M12" si="4">L6-L10</f>
        <v>2296.4842409385874</v>
      </c>
      <c r="M12" s="17">
        <f t="shared" si="4"/>
        <v>2047.6709200453065</v>
      </c>
      <c r="N12" s="1" t="s">
        <v>22</v>
      </c>
      <c r="O12" s="1">
        <v>3185</v>
      </c>
      <c r="P12" s="1">
        <v>1737</v>
      </c>
      <c r="Q12" s="1">
        <v>1448</v>
      </c>
      <c r="R12" s="1">
        <v>66</v>
      </c>
      <c r="S12" s="1">
        <v>34</v>
      </c>
      <c r="T12" s="1">
        <v>32</v>
      </c>
      <c r="U12" s="1">
        <v>291</v>
      </c>
      <c r="V12" s="1">
        <v>73</v>
      </c>
      <c r="W12" s="1">
        <v>218</v>
      </c>
    </row>
    <row r="13" spans="1:23" x14ac:dyDescent="0.2">
      <c r="A13" s="1" t="s">
        <v>23</v>
      </c>
      <c r="B13" s="1">
        <v>3170</v>
      </c>
      <c r="C13" s="1">
        <v>1705</v>
      </c>
      <c r="D13" s="1">
        <v>1465</v>
      </c>
      <c r="E13" s="1">
        <v>166</v>
      </c>
      <c r="F13" s="1">
        <v>143</v>
      </c>
      <c r="G13" s="1">
        <v>23</v>
      </c>
      <c r="H13" s="16">
        <f t="shared" si="0"/>
        <v>5.2365930599369088</v>
      </c>
      <c r="I13" s="16">
        <f t="shared" si="0"/>
        <v>8.3870967741935498</v>
      </c>
      <c r="J13" s="16">
        <f t="shared" si="0"/>
        <v>1.5699658703071673</v>
      </c>
      <c r="K13" s="17">
        <f>100-K8</f>
        <v>94.620967273712523</v>
      </c>
      <c r="L13" s="17">
        <f t="shared" ref="L13:M13" si="5">100-L8</f>
        <v>91.472622984869545</v>
      </c>
      <c r="M13" s="17">
        <f t="shared" si="5"/>
        <v>98.29016157351694</v>
      </c>
      <c r="N13" s="1" t="s">
        <v>23</v>
      </c>
      <c r="O13" s="1">
        <v>2510</v>
      </c>
      <c r="P13" s="1">
        <v>1389</v>
      </c>
      <c r="Q13" s="1">
        <v>1121</v>
      </c>
      <c r="R13" s="1">
        <v>63</v>
      </c>
      <c r="S13" s="1">
        <v>45</v>
      </c>
      <c r="T13" s="1">
        <v>18</v>
      </c>
      <c r="U13" s="1">
        <v>431</v>
      </c>
      <c r="V13" s="1">
        <v>128</v>
      </c>
      <c r="W13" s="1">
        <v>303</v>
      </c>
    </row>
    <row r="14" spans="1:23" x14ac:dyDescent="0.2">
      <c r="A14" s="1" t="s">
        <v>37</v>
      </c>
      <c r="H14" s="16">
        <f>SUM(H6:H12)*5</f>
        <v>961.86668713909603</v>
      </c>
      <c r="I14" s="16">
        <f>SUM(I6:I12)*5</f>
        <v>1222.8530916951106</v>
      </c>
      <c r="J14" s="16">
        <f>SUM(J6:J12)*5</f>
        <v>633.16284136945978</v>
      </c>
      <c r="K14" s="18">
        <f>K12/K13</f>
        <v>23.175783486562974</v>
      </c>
      <c r="L14" s="18">
        <f t="shared" ref="L14:M14" si="6">L12/L13</f>
        <v>25.105700110058592</v>
      </c>
      <c r="M14" s="18">
        <f t="shared" si="6"/>
        <v>20.832918445390224</v>
      </c>
      <c r="N14" s="1" t="s">
        <v>37</v>
      </c>
    </row>
    <row r="15" spans="1:23" x14ac:dyDescent="0.2">
      <c r="A15" s="1" t="s">
        <v>1</v>
      </c>
      <c r="B15" s="1">
        <v>14583</v>
      </c>
      <c r="C15" s="1">
        <v>9099</v>
      </c>
      <c r="D15" s="1">
        <v>5484</v>
      </c>
      <c r="E15" s="1">
        <v>6037</v>
      </c>
      <c r="F15" s="1">
        <v>4666</v>
      </c>
      <c r="G15" s="1">
        <v>1371</v>
      </c>
      <c r="N15" s="1" t="s">
        <v>1</v>
      </c>
      <c r="O15" s="1">
        <v>8067</v>
      </c>
      <c r="P15" s="1">
        <v>4180</v>
      </c>
      <c r="Q15" s="1">
        <v>3887</v>
      </c>
      <c r="R15" s="1">
        <v>218</v>
      </c>
      <c r="S15" s="1">
        <v>139</v>
      </c>
      <c r="T15" s="1">
        <v>79</v>
      </c>
      <c r="U15" s="1">
        <v>261</v>
      </c>
      <c r="V15" s="1">
        <v>114</v>
      </c>
      <c r="W15" s="1">
        <v>147</v>
      </c>
    </row>
    <row r="16" spans="1:23" x14ac:dyDescent="0.2">
      <c r="A16" s="1" t="s">
        <v>16</v>
      </c>
      <c r="B16" s="1">
        <v>3053</v>
      </c>
      <c r="C16" s="1">
        <v>1876</v>
      </c>
      <c r="D16" s="1">
        <v>1177</v>
      </c>
      <c r="E16" s="1">
        <v>2700</v>
      </c>
      <c r="F16" s="1">
        <v>1813</v>
      </c>
      <c r="G16" s="1">
        <v>887</v>
      </c>
      <c r="H16" s="16">
        <f t="shared" ref="H16:J23" si="7">E16/B16*100</f>
        <v>88.437602358336065</v>
      </c>
      <c r="I16" s="16">
        <f t="shared" si="7"/>
        <v>96.641791044776113</v>
      </c>
      <c r="J16" s="16">
        <f t="shared" si="7"/>
        <v>75.361087510620223</v>
      </c>
      <c r="K16" s="17">
        <f>H24+1500</f>
        <v>2619.2246183965426</v>
      </c>
      <c r="L16" s="17">
        <f t="shared" ref="L16:M16" si="8">I24+1500</f>
        <v>2904.8183617688837</v>
      </c>
      <c r="M16" s="17">
        <f t="shared" si="8"/>
        <v>2137.8722956740785</v>
      </c>
      <c r="N16" s="1" t="s">
        <v>16</v>
      </c>
      <c r="O16" s="1">
        <v>338</v>
      </c>
      <c r="P16" s="1">
        <v>58</v>
      </c>
      <c r="Q16" s="1">
        <v>280</v>
      </c>
      <c r="R16" s="1">
        <v>8</v>
      </c>
      <c r="S16" s="1">
        <v>3</v>
      </c>
      <c r="T16" s="1">
        <v>5</v>
      </c>
      <c r="U16" s="1">
        <v>7</v>
      </c>
      <c r="V16" s="1">
        <v>2</v>
      </c>
      <c r="W16" s="1">
        <v>5</v>
      </c>
    </row>
    <row r="17" spans="1:23" x14ac:dyDescent="0.2">
      <c r="A17" s="1" t="s">
        <v>17</v>
      </c>
      <c r="B17" s="1">
        <v>3090</v>
      </c>
      <c r="C17" s="1">
        <v>2063</v>
      </c>
      <c r="D17" s="1">
        <v>1027</v>
      </c>
      <c r="E17" s="1">
        <v>1828</v>
      </c>
      <c r="F17" s="1">
        <v>1520</v>
      </c>
      <c r="G17" s="1">
        <v>308</v>
      </c>
      <c r="H17" s="16">
        <f t="shared" si="7"/>
        <v>59.158576051779932</v>
      </c>
      <c r="I17" s="16">
        <f t="shared" si="7"/>
        <v>73.67910809500728</v>
      </c>
      <c r="J17" s="16">
        <f t="shared" si="7"/>
        <v>29.990262901655306</v>
      </c>
      <c r="K17" s="17"/>
      <c r="L17" s="17"/>
      <c r="M17" s="17"/>
      <c r="N17" s="1" t="s">
        <v>17</v>
      </c>
      <c r="O17" s="1">
        <v>1226</v>
      </c>
      <c r="P17" s="1">
        <v>523</v>
      </c>
      <c r="Q17" s="1">
        <v>703</v>
      </c>
      <c r="R17" s="1">
        <v>31</v>
      </c>
      <c r="S17" s="1">
        <v>18</v>
      </c>
      <c r="T17" s="1">
        <v>13</v>
      </c>
      <c r="U17" s="1">
        <v>5</v>
      </c>
      <c r="V17" s="1">
        <v>2</v>
      </c>
      <c r="W17" s="1">
        <v>3</v>
      </c>
    </row>
    <row r="18" spans="1:23" x14ac:dyDescent="0.2">
      <c r="A18" s="1" t="s">
        <v>18</v>
      </c>
      <c r="B18" s="1">
        <v>2702</v>
      </c>
      <c r="C18" s="1">
        <v>1605</v>
      </c>
      <c r="D18" s="1">
        <v>1097</v>
      </c>
      <c r="E18" s="1">
        <v>797</v>
      </c>
      <c r="F18" s="1">
        <v>689</v>
      </c>
      <c r="G18" s="1">
        <v>108</v>
      </c>
      <c r="H18" s="16">
        <f t="shared" si="7"/>
        <v>29.496669133974834</v>
      </c>
      <c r="I18" s="16">
        <f t="shared" si="7"/>
        <v>42.928348909657323</v>
      </c>
      <c r="J18" s="16">
        <f t="shared" si="7"/>
        <v>9.845031905195988</v>
      </c>
      <c r="K18" s="17">
        <f>(H22+H23)/2</f>
        <v>7.9898002549936251</v>
      </c>
      <c r="L18" s="17">
        <f t="shared" ref="L18:M18" si="9">(I22+I23)/2</f>
        <v>12.584841628959275</v>
      </c>
      <c r="M18" s="17">
        <f t="shared" si="9"/>
        <v>1.1946567513599118</v>
      </c>
      <c r="N18" s="1" t="s">
        <v>18</v>
      </c>
      <c r="O18" s="1">
        <v>1836</v>
      </c>
      <c r="P18" s="1">
        <v>880</v>
      </c>
      <c r="Q18" s="1">
        <v>956</v>
      </c>
      <c r="R18" s="1">
        <v>58</v>
      </c>
      <c r="S18" s="1">
        <v>32</v>
      </c>
      <c r="T18" s="1">
        <v>26</v>
      </c>
      <c r="U18" s="1">
        <v>11</v>
      </c>
      <c r="V18" s="1">
        <v>4</v>
      </c>
      <c r="W18" s="1">
        <v>7</v>
      </c>
    </row>
    <row r="19" spans="1:23" x14ac:dyDescent="0.2">
      <c r="A19" s="1" t="s">
        <v>19</v>
      </c>
      <c r="B19" s="1">
        <v>1920</v>
      </c>
      <c r="C19" s="1">
        <v>1193</v>
      </c>
      <c r="D19" s="1">
        <v>727</v>
      </c>
      <c r="E19" s="1">
        <v>340</v>
      </c>
      <c r="F19" s="1">
        <v>310</v>
      </c>
      <c r="G19" s="1">
        <v>30</v>
      </c>
      <c r="H19" s="16">
        <f t="shared" si="7"/>
        <v>17.708333333333336</v>
      </c>
      <c r="I19" s="16">
        <f t="shared" si="7"/>
        <v>25.984911986588433</v>
      </c>
      <c r="J19" s="16">
        <f t="shared" si="7"/>
        <v>4.1265474552957357</v>
      </c>
      <c r="K19" s="17"/>
      <c r="L19" s="17"/>
      <c r="M19" s="17"/>
      <c r="N19" s="1" t="s">
        <v>19</v>
      </c>
      <c r="O19" s="1">
        <v>1518</v>
      </c>
      <c r="P19" s="1">
        <v>843</v>
      </c>
      <c r="Q19" s="1">
        <v>675</v>
      </c>
      <c r="R19" s="1">
        <v>34</v>
      </c>
      <c r="S19" s="1">
        <v>22</v>
      </c>
      <c r="T19" s="1">
        <v>12</v>
      </c>
      <c r="U19" s="1">
        <v>28</v>
      </c>
      <c r="V19" s="1">
        <v>18</v>
      </c>
      <c r="W19" s="1">
        <v>10</v>
      </c>
    </row>
    <row r="20" spans="1:23" x14ac:dyDescent="0.2">
      <c r="A20" s="1" t="s">
        <v>20</v>
      </c>
      <c r="B20" s="1">
        <v>1517</v>
      </c>
      <c r="C20" s="1">
        <v>930</v>
      </c>
      <c r="D20" s="1">
        <v>587</v>
      </c>
      <c r="E20" s="1">
        <v>172</v>
      </c>
      <c r="F20" s="1">
        <v>155</v>
      </c>
      <c r="G20" s="1">
        <v>17</v>
      </c>
      <c r="H20" s="16">
        <f t="shared" si="7"/>
        <v>11.33816743572841</v>
      </c>
      <c r="I20" s="16">
        <f t="shared" si="7"/>
        <v>16.666666666666664</v>
      </c>
      <c r="J20" s="16">
        <f t="shared" si="7"/>
        <v>2.8960817717206133</v>
      </c>
      <c r="K20" s="17">
        <f>K18*50</f>
        <v>399.49001274968123</v>
      </c>
      <c r="L20" s="17">
        <f t="shared" ref="L20:M20" si="10">L18*50</f>
        <v>629.24208144796376</v>
      </c>
      <c r="M20" s="17">
        <f t="shared" si="10"/>
        <v>59.732837567995588</v>
      </c>
      <c r="N20" s="1" t="s">
        <v>20</v>
      </c>
      <c r="O20" s="1">
        <v>1278</v>
      </c>
      <c r="P20" s="1">
        <v>737</v>
      </c>
      <c r="Q20" s="1">
        <v>541</v>
      </c>
      <c r="R20" s="1">
        <v>35</v>
      </c>
      <c r="S20" s="1">
        <v>25</v>
      </c>
      <c r="T20" s="1">
        <v>10</v>
      </c>
      <c r="U20" s="1">
        <v>32</v>
      </c>
      <c r="V20" s="1">
        <v>13</v>
      </c>
      <c r="W20" s="1">
        <v>19</v>
      </c>
    </row>
    <row r="21" spans="1:23" x14ac:dyDescent="0.2">
      <c r="A21" s="1" t="s">
        <v>21</v>
      </c>
      <c r="B21" s="1">
        <v>1083</v>
      </c>
      <c r="C21" s="1">
        <v>702</v>
      </c>
      <c r="D21" s="1">
        <v>381</v>
      </c>
      <c r="E21" s="1">
        <v>102</v>
      </c>
      <c r="F21" s="1">
        <v>87</v>
      </c>
      <c r="G21" s="1">
        <v>15</v>
      </c>
      <c r="H21" s="16">
        <f t="shared" si="7"/>
        <v>9.418282548476455</v>
      </c>
      <c r="I21" s="16">
        <f t="shared" si="7"/>
        <v>12.393162393162394</v>
      </c>
      <c r="J21" s="16">
        <f t="shared" si="7"/>
        <v>3.9370078740157481</v>
      </c>
      <c r="K21" s="17"/>
      <c r="L21" s="17"/>
      <c r="M21" s="17"/>
      <c r="N21" s="1" t="s">
        <v>21</v>
      </c>
      <c r="O21" s="1">
        <v>915</v>
      </c>
      <c r="P21" s="1">
        <v>575</v>
      </c>
      <c r="Q21" s="1">
        <v>340</v>
      </c>
      <c r="R21" s="1">
        <v>23</v>
      </c>
      <c r="S21" s="1">
        <v>17</v>
      </c>
      <c r="T21" s="1">
        <v>6</v>
      </c>
      <c r="U21" s="1">
        <v>43</v>
      </c>
      <c r="V21" s="1">
        <v>23</v>
      </c>
      <c r="W21" s="1">
        <v>20</v>
      </c>
    </row>
    <row r="22" spans="1:23" x14ac:dyDescent="0.2">
      <c r="A22" s="1" t="s">
        <v>22</v>
      </c>
      <c r="B22" s="1">
        <v>724</v>
      </c>
      <c r="C22" s="1">
        <v>442</v>
      </c>
      <c r="D22" s="1">
        <v>282</v>
      </c>
      <c r="E22" s="1">
        <v>60</v>
      </c>
      <c r="F22" s="1">
        <v>56</v>
      </c>
      <c r="G22" s="1">
        <v>4</v>
      </c>
      <c r="H22" s="16">
        <f t="shared" si="7"/>
        <v>8.2872928176795568</v>
      </c>
      <c r="I22" s="16">
        <f t="shared" si="7"/>
        <v>12.669683257918551</v>
      </c>
      <c r="J22" s="16">
        <f t="shared" si="7"/>
        <v>1.4184397163120568</v>
      </c>
      <c r="K22" s="17">
        <f>K16-K20</f>
        <v>2219.7346056468614</v>
      </c>
      <c r="L22" s="17">
        <f t="shared" ref="L22:M22" si="11">L16-L20</f>
        <v>2275.57628032092</v>
      </c>
      <c r="M22" s="17">
        <f t="shared" si="11"/>
        <v>2078.1394581060831</v>
      </c>
      <c r="N22" s="1" t="s">
        <v>22</v>
      </c>
      <c r="O22" s="1">
        <v>600</v>
      </c>
      <c r="P22" s="1">
        <v>363</v>
      </c>
      <c r="Q22" s="1">
        <v>237</v>
      </c>
      <c r="R22" s="1">
        <v>11</v>
      </c>
      <c r="S22" s="1">
        <v>5</v>
      </c>
      <c r="T22" s="1">
        <v>6</v>
      </c>
      <c r="U22" s="1">
        <v>53</v>
      </c>
      <c r="V22" s="1">
        <v>18</v>
      </c>
      <c r="W22" s="1">
        <v>35</v>
      </c>
    </row>
    <row r="23" spans="1:23" x14ac:dyDescent="0.2">
      <c r="A23" s="1" t="s">
        <v>23</v>
      </c>
      <c r="B23" s="1">
        <v>494</v>
      </c>
      <c r="C23" s="1">
        <v>288</v>
      </c>
      <c r="D23" s="1">
        <v>206</v>
      </c>
      <c r="E23" s="1">
        <v>38</v>
      </c>
      <c r="F23" s="1">
        <v>36</v>
      </c>
      <c r="G23" s="1">
        <v>2</v>
      </c>
      <c r="H23" s="16">
        <f t="shared" si="7"/>
        <v>7.6923076923076925</v>
      </c>
      <c r="I23" s="16">
        <f t="shared" si="7"/>
        <v>12.5</v>
      </c>
      <c r="J23" s="16">
        <f t="shared" si="7"/>
        <v>0.97087378640776689</v>
      </c>
      <c r="K23" s="17">
        <f>100-K18</f>
        <v>92.010199745006375</v>
      </c>
      <c r="L23" s="17">
        <f t="shared" ref="L23:M23" si="12">100-L18</f>
        <v>87.415158371040718</v>
      </c>
      <c r="M23" s="17">
        <f t="shared" si="12"/>
        <v>98.805343248640085</v>
      </c>
      <c r="N23" s="1" t="s">
        <v>23</v>
      </c>
      <c r="O23" s="1">
        <v>356</v>
      </c>
      <c r="P23" s="1">
        <v>201</v>
      </c>
      <c r="Q23" s="1">
        <v>155</v>
      </c>
      <c r="R23" s="1">
        <v>18</v>
      </c>
      <c r="S23" s="1">
        <v>17</v>
      </c>
      <c r="T23" s="1">
        <v>1</v>
      </c>
      <c r="U23" s="1">
        <v>82</v>
      </c>
      <c r="V23" s="1">
        <v>34</v>
      </c>
      <c r="W23" s="1">
        <v>48</v>
      </c>
    </row>
    <row r="24" spans="1:23" x14ac:dyDescent="0.2">
      <c r="A24" s="1" t="s">
        <v>38</v>
      </c>
      <c r="H24" s="16">
        <f>SUM(H16:H22)*5</f>
        <v>1119.2246183965428</v>
      </c>
      <c r="I24" s="16">
        <f>SUM(I16:I22)*5</f>
        <v>1404.8183617688837</v>
      </c>
      <c r="J24" s="16">
        <f>SUM(J16:J22)*5</f>
        <v>637.87229567407837</v>
      </c>
      <c r="K24" s="18">
        <f>K22/K23</f>
        <v>24.124875413797067</v>
      </c>
      <c r="L24" s="18">
        <f t="shared" ref="L24:M24" si="13">L22/L23</f>
        <v>26.031827004900595</v>
      </c>
      <c r="M24" s="18">
        <f t="shared" si="13"/>
        <v>21.032662706069651</v>
      </c>
      <c r="N24" s="1" t="s">
        <v>38</v>
      </c>
    </row>
    <row r="25" spans="1:23" x14ac:dyDescent="0.2">
      <c r="A25" s="1" t="s">
        <v>1</v>
      </c>
      <c r="B25" s="1">
        <v>36604</v>
      </c>
      <c r="C25" s="1">
        <v>20354</v>
      </c>
      <c r="D25" s="1">
        <v>16250</v>
      </c>
      <c r="E25" s="1">
        <v>13707</v>
      </c>
      <c r="F25" s="1">
        <v>9441</v>
      </c>
      <c r="G25" s="1">
        <v>4266</v>
      </c>
      <c r="N25" s="1" t="s">
        <v>1</v>
      </c>
      <c r="O25" s="1">
        <v>21689</v>
      </c>
      <c r="P25" s="1">
        <v>10450</v>
      </c>
      <c r="Q25" s="1">
        <v>11239</v>
      </c>
      <c r="R25" s="1">
        <v>583</v>
      </c>
      <c r="S25" s="1">
        <v>251</v>
      </c>
      <c r="T25" s="1">
        <v>332</v>
      </c>
      <c r="U25" s="1">
        <v>625</v>
      </c>
      <c r="V25" s="1">
        <v>212</v>
      </c>
      <c r="W25" s="1">
        <v>413</v>
      </c>
    </row>
    <row r="26" spans="1:23" x14ac:dyDescent="0.2">
      <c r="A26" s="1" t="s">
        <v>16</v>
      </c>
      <c r="B26" s="1">
        <v>8115</v>
      </c>
      <c r="C26" s="1">
        <v>4475</v>
      </c>
      <c r="D26" s="1">
        <v>3640</v>
      </c>
      <c r="E26" s="1">
        <v>7336</v>
      </c>
      <c r="F26" s="1">
        <v>4371</v>
      </c>
      <c r="G26" s="1">
        <v>2965</v>
      </c>
      <c r="H26" s="16">
        <f t="shared" ref="H26:J33" si="14">E26/B26*100</f>
        <v>90.400492914356136</v>
      </c>
      <c r="I26" s="16">
        <f t="shared" si="14"/>
        <v>97.675977653631278</v>
      </c>
      <c r="J26" s="16">
        <f t="shared" si="14"/>
        <v>81.456043956043956</v>
      </c>
      <c r="K26" s="17">
        <f>H34+1500</f>
        <v>2469.7007458620783</v>
      </c>
      <c r="L26" s="17">
        <f t="shared" ref="L26:M26" si="15">I34+1500</f>
        <v>2734.9990917577061</v>
      </c>
      <c r="M26" s="17">
        <f t="shared" si="15"/>
        <v>2136.4520271038195</v>
      </c>
      <c r="N26" s="1" t="s">
        <v>16</v>
      </c>
      <c r="O26" s="1">
        <v>737</v>
      </c>
      <c r="P26" s="1">
        <v>95</v>
      </c>
      <c r="Q26" s="1">
        <v>642</v>
      </c>
      <c r="R26" s="1">
        <v>32</v>
      </c>
      <c r="S26" s="1">
        <v>6</v>
      </c>
      <c r="T26" s="1">
        <v>26</v>
      </c>
      <c r="U26" s="1">
        <v>10</v>
      </c>
      <c r="V26" s="1">
        <v>3</v>
      </c>
      <c r="W26" s="1">
        <v>7</v>
      </c>
    </row>
    <row r="27" spans="1:23" x14ac:dyDescent="0.2">
      <c r="A27" s="1" t="s">
        <v>17</v>
      </c>
      <c r="B27" s="1">
        <v>7593</v>
      </c>
      <c r="C27" s="1">
        <v>4255</v>
      </c>
      <c r="D27" s="1">
        <v>3338</v>
      </c>
      <c r="E27" s="1">
        <v>3786</v>
      </c>
      <c r="F27" s="1">
        <v>2889</v>
      </c>
      <c r="G27" s="1">
        <v>897</v>
      </c>
      <c r="H27" s="16">
        <f t="shared" si="14"/>
        <v>49.861714737257998</v>
      </c>
      <c r="I27" s="16">
        <f t="shared" si="14"/>
        <v>67.896592244418329</v>
      </c>
      <c r="J27" s="16">
        <f t="shared" si="14"/>
        <v>26.87237866986219</v>
      </c>
      <c r="K27" s="17"/>
      <c r="L27" s="17"/>
      <c r="M27" s="17"/>
      <c r="N27" s="1" t="s">
        <v>17</v>
      </c>
      <c r="O27" s="1">
        <v>3661</v>
      </c>
      <c r="P27" s="1">
        <v>1325</v>
      </c>
      <c r="Q27" s="1">
        <v>2336</v>
      </c>
      <c r="R27" s="1">
        <v>120</v>
      </c>
      <c r="S27" s="1">
        <v>28</v>
      </c>
      <c r="T27" s="1">
        <v>92</v>
      </c>
      <c r="U27" s="1">
        <v>26</v>
      </c>
      <c r="V27" s="1">
        <v>13</v>
      </c>
      <c r="W27" s="1">
        <v>13</v>
      </c>
    </row>
    <row r="28" spans="1:23" x14ac:dyDescent="0.2">
      <c r="A28" s="1" t="s">
        <v>18</v>
      </c>
      <c r="B28" s="1">
        <v>6410</v>
      </c>
      <c r="C28" s="1">
        <v>3590</v>
      </c>
      <c r="D28" s="1">
        <v>2820</v>
      </c>
      <c r="E28" s="1">
        <v>1353</v>
      </c>
      <c r="F28" s="1">
        <v>1117</v>
      </c>
      <c r="G28" s="1">
        <v>236</v>
      </c>
      <c r="H28" s="16">
        <f t="shared" si="14"/>
        <v>21.107644305772229</v>
      </c>
      <c r="I28" s="16">
        <f t="shared" si="14"/>
        <v>31.114206128133702</v>
      </c>
      <c r="J28" s="16">
        <f t="shared" si="14"/>
        <v>8.3687943262411348</v>
      </c>
      <c r="K28" s="17">
        <f>(H32+H33)/2</f>
        <v>5.6736045952685545</v>
      </c>
      <c r="L28" s="17">
        <f t="shared" ref="L28:M28" si="16">(I32+I33)/2</f>
        <v>8.8551630555679139</v>
      </c>
      <c r="M28" s="17">
        <f t="shared" si="16"/>
        <v>1.8399685002500825</v>
      </c>
      <c r="N28" s="1" t="s">
        <v>18</v>
      </c>
      <c r="O28" s="1">
        <v>4905</v>
      </c>
      <c r="P28" s="1">
        <v>2408</v>
      </c>
      <c r="Q28" s="1">
        <v>2497</v>
      </c>
      <c r="R28" s="1">
        <v>118</v>
      </c>
      <c r="S28" s="1">
        <v>55</v>
      </c>
      <c r="T28" s="1">
        <v>63</v>
      </c>
      <c r="U28" s="1">
        <v>34</v>
      </c>
      <c r="V28" s="1">
        <v>10</v>
      </c>
      <c r="W28" s="1">
        <v>24</v>
      </c>
    </row>
    <row r="29" spans="1:23" x14ac:dyDescent="0.2">
      <c r="A29" s="1" t="s">
        <v>19</v>
      </c>
      <c r="B29" s="1">
        <v>4720</v>
      </c>
      <c r="C29" s="1">
        <v>2699</v>
      </c>
      <c r="D29" s="1">
        <v>2021</v>
      </c>
      <c r="E29" s="1">
        <v>574</v>
      </c>
      <c r="F29" s="1">
        <v>497</v>
      </c>
      <c r="G29" s="1">
        <v>77</v>
      </c>
      <c r="H29" s="16">
        <f t="shared" si="14"/>
        <v>12.161016949152541</v>
      </c>
      <c r="I29" s="16">
        <f t="shared" si="14"/>
        <v>18.414227491663578</v>
      </c>
      <c r="J29" s="16">
        <f t="shared" si="14"/>
        <v>3.8099950519544783</v>
      </c>
      <c r="K29" s="17"/>
      <c r="L29" s="17"/>
      <c r="M29" s="17"/>
      <c r="N29" s="1" t="s">
        <v>19</v>
      </c>
      <c r="O29" s="1">
        <v>3986</v>
      </c>
      <c r="P29" s="1">
        <v>2132</v>
      </c>
      <c r="Q29" s="1">
        <v>1854</v>
      </c>
      <c r="R29" s="1">
        <v>106</v>
      </c>
      <c r="S29" s="1">
        <v>46</v>
      </c>
      <c r="T29" s="1">
        <v>60</v>
      </c>
      <c r="U29" s="1">
        <v>54</v>
      </c>
      <c r="V29" s="1">
        <v>24</v>
      </c>
      <c r="W29" s="1">
        <v>30</v>
      </c>
    </row>
    <row r="30" spans="1:23" x14ac:dyDescent="0.2">
      <c r="A30" s="1" t="s">
        <v>20</v>
      </c>
      <c r="B30" s="1">
        <v>3483</v>
      </c>
      <c r="C30" s="1">
        <v>1900</v>
      </c>
      <c r="D30" s="1">
        <v>1583</v>
      </c>
      <c r="E30" s="1">
        <v>277</v>
      </c>
      <c r="F30" s="1">
        <v>245</v>
      </c>
      <c r="G30" s="1">
        <v>32</v>
      </c>
      <c r="H30" s="16">
        <f t="shared" si="14"/>
        <v>7.9529141544645423</v>
      </c>
      <c r="I30" s="16">
        <f t="shared" si="14"/>
        <v>12.894736842105264</v>
      </c>
      <c r="J30" s="16">
        <f t="shared" si="14"/>
        <v>2.021478205938092</v>
      </c>
      <c r="K30" s="17">
        <f>K28*50</f>
        <v>283.68022976342775</v>
      </c>
      <c r="L30" s="17">
        <f t="shared" ref="L30:M30" si="17">L28*50</f>
        <v>442.7581527783957</v>
      </c>
      <c r="M30" s="17">
        <f t="shared" si="17"/>
        <v>91.998425012504129</v>
      </c>
      <c r="N30" s="1" t="s">
        <v>20</v>
      </c>
      <c r="O30" s="1">
        <v>3061</v>
      </c>
      <c r="P30" s="1">
        <v>1599</v>
      </c>
      <c r="Q30" s="1">
        <v>1462</v>
      </c>
      <c r="R30" s="1">
        <v>72</v>
      </c>
      <c r="S30" s="1">
        <v>32</v>
      </c>
      <c r="T30" s="1">
        <v>40</v>
      </c>
      <c r="U30" s="1">
        <v>73</v>
      </c>
      <c r="V30" s="1">
        <v>24</v>
      </c>
      <c r="W30" s="1">
        <v>49</v>
      </c>
    </row>
    <row r="31" spans="1:23" x14ac:dyDescent="0.2">
      <c r="A31" s="1" t="s">
        <v>21</v>
      </c>
      <c r="B31" s="1">
        <v>2463</v>
      </c>
      <c r="C31" s="1">
        <v>1357</v>
      </c>
      <c r="D31" s="1">
        <v>1106</v>
      </c>
      <c r="E31" s="1">
        <v>164</v>
      </c>
      <c r="F31" s="1">
        <v>138</v>
      </c>
      <c r="G31" s="1">
        <v>26</v>
      </c>
      <c r="H31" s="16">
        <f t="shared" si="14"/>
        <v>6.6585464880227363</v>
      </c>
      <c r="I31" s="16">
        <f t="shared" si="14"/>
        <v>10.16949152542373</v>
      </c>
      <c r="J31" s="16">
        <f t="shared" si="14"/>
        <v>2.3508137432188065</v>
      </c>
      <c r="K31" s="17"/>
      <c r="L31" s="17"/>
      <c r="M31" s="17"/>
      <c r="N31" s="1" t="s">
        <v>21</v>
      </c>
      <c r="O31" s="1">
        <v>2133</v>
      </c>
      <c r="P31" s="1">
        <v>1137</v>
      </c>
      <c r="Q31" s="1">
        <v>996</v>
      </c>
      <c r="R31" s="1">
        <v>58</v>
      </c>
      <c r="S31" s="1">
        <v>38</v>
      </c>
      <c r="T31" s="1">
        <v>20</v>
      </c>
      <c r="U31" s="1">
        <v>108</v>
      </c>
      <c r="V31" s="1">
        <v>44</v>
      </c>
      <c r="W31" s="1">
        <v>64</v>
      </c>
    </row>
    <row r="32" spans="1:23" x14ac:dyDescent="0.2">
      <c r="A32" s="1" t="s">
        <v>22</v>
      </c>
      <c r="B32" s="1">
        <v>2018</v>
      </c>
      <c r="C32" s="1">
        <v>1064</v>
      </c>
      <c r="D32" s="1">
        <v>954</v>
      </c>
      <c r="E32" s="1">
        <v>117</v>
      </c>
      <c r="F32" s="1">
        <v>94</v>
      </c>
      <c r="G32" s="1">
        <v>23</v>
      </c>
      <c r="H32" s="16">
        <f t="shared" si="14"/>
        <v>5.7978196233894952</v>
      </c>
      <c r="I32" s="16">
        <f t="shared" si="14"/>
        <v>8.8345864661654137</v>
      </c>
      <c r="J32" s="16">
        <f t="shared" si="14"/>
        <v>2.4109014675052411</v>
      </c>
      <c r="K32" s="17">
        <f>K26-K30</f>
        <v>2186.0205160986507</v>
      </c>
      <c r="L32" s="17">
        <f t="shared" ref="L32:M32" si="18">L26-L30</f>
        <v>2292.2409389793102</v>
      </c>
      <c r="M32" s="17">
        <f t="shared" si="18"/>
        <v>2044.4536020913154</v>
      </c>
      <c r="N32" s="1" t="s">
        <v>22</v>
      </c>
      <c r="O32" s="1">
        <v>1732</v>
      </c>
      <c r="P32" s="1">
        <v>914</v>
      </c>
      <c r="Q32" s="1">
        <v>818</v>
      </c>
      <c r="R32" s="1">
        <v>40</v>
      </c>
      <c r="S32" s="1">
        <v>23</v>
      </c>
      <c r="T32" s="1">
        <v>17</v>
      </c>
      <c r="U32" s="1">
        <v>129</v>
      </c>
      <c r="V32" s="1">
        <v>33</v>
      </c>
      <c r="W32" s="1">
        <v>96</v>
      </c>
    </row>
    <row r="33" spans="1:23" x14ac:dyDescent="0.2">
      <c r="A33" s="1" t="s">
        <v>23</v>
      </c>
      <c r="B33" s="1">
        <v>1802</v>
      </c>
      <c r="C33" s="1">
        <v>1014</v>
      </c>
      <c r="D33" s="1">
        <v>788</v>
      </c>
      <c r="E33" s="1">
        <v>100</v>
      </c>
      <c r="F33" s="1">
        <v>90</v>
      </c>
      <c r="G33" s="1">
        <v>10</v>
      </c>
      <c r="H33" s="16">
        <f t="shared" si="14"/>
        <v>5.5493895671476139</v>
      </c>
      <c r="I33" s="16">
        <f t="shared" si="14"/>
        <v>8.8757396449704142</v>
      </c>
      <c r="J33" s="16">
        <f t="shared" si="14"/>
        <v>1.2690355329949239</v>
      </c>
      <c r="K33" s="17">
        <f>100-K28</f>
        <v>94.326395404731443</v>
      </c>
      <c r="L33" s="17">
        <f t="shared" ref="L33:M33" si="19">100-L28</f>
        <v>91.144836944432086</v>
      </c>
      <c r="M33" s="17">
        <f t="shared" si="19"/>
        <v>98.16003149974992</v>
      </c>
      <c r="N33" s="1" t="s">
        <v>23</v>
      </c>
      <c r="O33" s="1">
        <v>1474</v>
      </c>
      <c r="P33" s="1">
        <v>840</v>
      </c>
      <c r="Q33" s="1">
        <v>634</v>
      </c>
      <c r="R33" s="1">
        <v>37</v>
      </c>
      <c r="S33" s="1">
        <v>23</v>
      </c>
      <c r="T33" s="1">
        <v>14</v>
      </c>
      <c r="U33" s="1">
        <v>191</v>
      </c>
      <c r="V33" s="1">
        <v>61</v>
      </c>
      <c r="W33" s="1">
        <v>130</v>
      </c>
    </row>
    <row r="34" spans="1:23" x14ac:dyDescent="0.2">
      <c r="A34" s="1" t="s">
        <v>39</v>
      </c>
      <c r="H34" s="16">
        <f>SUM(H26:H32)*5</f>
        <v>969.70074586207829</v>
      </c>
      <c r="I34" s="16">
        <f>SUM(I26:I32)*5</f>
        <v>1234.9990917577063</v>
      </c>
      <c r="J34" s="16">
        <f>SUM(J26:J32)*5</f>
        <v>636.45202710381943</v>
      </c>
      <c r="K34" s="18">
        <f>K32/K33</f>
        <v>23.1750668168647</v>
      </c>
      <c r="L34" s="18">
        <f t="shared" ref="L34:M34" si="20">L32/L33</f>
        <v>25.149432659326735</v>
      </c>
      <c r="M34" s="18">
        <f t="shared" si="20"/>
        <v>20.827760248798658</v>
      </c>
      <c r="N34" s="1" t="s">
        <v>39</v>
      </c>
    </row>
    <row r="35" spans="1:23" x14ac:dyDescent="0.2">
      <c r="A35" s="1" t="s">
        <v>1</v>
      </c>
      <c r="B35" s="1">
        <v>15728</v>
      </c>
      <c r="C35" s="1">
        <v>7730</v>
      </c>
      <c r="D35" s="1">
        <v>7998</v>
      </c>
      <c r="E35" s="1">
        <v>5037</v>
      </c>
      <c r="F35" s="1">
        <v>2985</v>
      </c>
      <c r="G35" s="1">
        <v>2052</v>
      </c>
      <c r="N35" s="1" t="s">
        <v>1</v>
      </c>
      <c r="O35" s="1">
        <v>10009</v>
      </c>
      <c r="P35" s="1">
        <v>4597</v>
      </c>
      <c r="Q35" s="1">
        <v>5412</v>
      </c>
      <c r="R35" s="1">
        <v>173</v>
      </c>
      <c r="S35" s="1">
        <v>45</v>
      </c>
      <c r="T35" s="1">
        <v>128</v>
      </c>
      <c r="U35" s="1">
        <v>509</v>
      </c>
      <c r="V35" s="1">
        <v>103</v>
      </c>
      <c r="W35" s="1">
        <v>406</v>
      </c>
    </row>
    <row r="36" spans="1:23" x14ac:dyDescent="0.2">
      <c r="A36" s="1" t="s">
        <v>16</v>
      </c>
      <c r="B36" s="1">
        <v>3687</v>
      </c>
      <c r="C36" s="1">
        <v>1893</v>
      </c>
      <c r="D36" s="1">
        <v>1794</v>
      </c>
      <c r="E36" s="1">
        <v>3138</v>
      </c>
      <c r="F36" s="1">
        <v>1773</v>
      </c>
      <c r="G36" s="1">
        <v>1365</v>
      </c>
      <c r="H36" s="16">
        <f t="shared" ref="H36:J43" si="21">E36/B36*100</f>
        <v>85.109845402766481</v>
      </c>
      <c r="I36" s="16">
        <f t="shared" si="21"/>
        <v>93.660855784469106</v>
      </c>
      <c r="J36" s="16">
        <f t="shared" si="21"/>
        <v>76.08695652173914</v>
      </c>
      <c r="K36" s="17">
        <f>H44+1500</f>
        <v>2289.6709846963613</v>
      </c>
      <c r="L36" s="17">
        <f t="shared" ref="L36:M36" si="22">I44+1500</f>
        <v>2464.2503453451923</v>
      </c>
      <c r="M36" s="17">
        <f t="shared" si="22"/>
        <v>2123.1095954130215</v>
      </c>
      <c r="N36" s="1" t="s">
        <v>16</v>
      </c>
      <c r="O36" s="1">
        <v>529</v>
      </c>
      <c r="P36" s="1">
        <v>118</v>
      </c>
      <c r="Q36" s="1">
        <v>411</v>
      </c>
      <c r="R36" s="1">
        <v>17</v>
      </c>
      <c r="S36" s="1">
        <v>2</v>
      </c>
      <c r="T36" s="1">
        <v>15</v>
      </c>
      <c r="U36" s="1">
        <v>3</v>
      </c>
      <c r="V36" s="1">
        <v>0</v>
      </c>
      <c r="W36" s="1">
        <v>3</v>
      </c>
    </row>
    <row r="37" spans="1:23" x14ac:dyDescent="0.2">
      <c r="A37" s="1" t="s">
        <v>17</v>
      </c>
      <c r="B37" s="1">
        <v>2986</v>
      </c>
      <c r="C37" s="1">
        <v>1387</v>
      </c>
      <c r="D37" s="1">
        <v>1599</v>
      </c>
      <c r="E37" s="1">
        <v>1205</v>
      </c>
      <c r="F37" s="1">
        <v>744</v>
      </c>
      <c r="G37" s="1">
        <v>461</v>
      </c>
      <c r="H37" s="16">
        <f t="shared" si="21"/>
        <v>40.354989953114533</v>
      </c>
      <c r="I37" s="16">
        <f t="shared" si="21"/>
        <v>53.640951694304249</v>
      </c>
      <c r="J37" s="16">
        <f t="shared" si="21"/>
        <v>28.830519074421513</v>
      </c>
      <c r="K37" s="17"/>
      <c r="L37" s="17"/>
      <c r="M37" s="17"/>
      <c r="N37" s="1" t="s">
        <v>17</v>
      </c>
      <c r="O37" s="1">
        <v>1727</v>
      </c>
      <c r="P37" s="1">
        <v>629</v>
      </c>
      <c r="Q37" s="1">
        <v>1098</v>
      </c>
      <c r="R37" s="1">
        <v>32</v>
      </c>
      <c r="S37" s="1">
        <v>7</v>
      </c>
      <c r="T37" s="1">
        <v>25</v>
      </c>
      <c r="U37" s="1">
        <v>22</v>
      </c>
      <c r="V37" s="1">
        <v>7</v>
      </c>
      <c r="W37" s="1">
        <v>15</v>
      </c>
    </row>
    <row r="38" spans="1:23" x14ac:dyDescent="0.2">
      <c r="A38" s="1" t="s">
        <v>18</v>
      </c>
      <c r="B38" s="1">
        <v>2742</v>
      </c>
      <c r="C38" s="1">
        <v>1325</v>
      </c>
      <c r="D38" s="1">
        <v>1417</v>
      </c>
      <c r="E38" s="1">
        <v>394</v>
      </c>
      <c r="F38" s="1">
        <v>257</v>
      </c>
      <c r="G38" s="1">
        <v>137</v>
      </c>
      <c r="H38" s="16">
        <f t="shared" si="21"/>
        <v>14.369073668854851</v>
      </c>
      <c r="I38" s="16">
        <f t="shared" si="21"/>
        <v>19.39622641509434</v>
      </c>
      <c r="J38" s="16">
        <f t="shared" si="21"/>
        <v>9.668313338038109</v>
      </c>
      <c r="K38" s="17">
        <f>(H42+H43)/2</f>
        <v>3.0914036526920254</v>
      </c>
      <c r="L38" s="17">
        <f t="shared" ref="L38:M38" si="23">(I42+I43)/2</f>
        <v>4.5458283149284853</v>
      </c>
      <c r="M38" s="17">
        <f t="shared" si="23"/>
        <v>1.6738011122858591</v>
      </c>
      <c r="N38" s="1" t="s">
        <v>18</v>
      </c>
      <c r="O38" s="1">
        <v>2278</v>
      </c>
      <c r="P38" s="1">
        <v>1054</v>
      </c>
      <c r="Q38" s="1">
        <v>1224</v>
      </c>
      <c r="R38" s="1">
        <v>40</v>
      </c>
      <c r="S38" s="1">
        <v>5</v>
      </c>
      <c r="T38" s="1">
        <v>35</v>
      </c>
      <c r="U38" s="1">
        <v>30</v>
      </c>
      <c r="V38" s="1">
        <v>9</v>
      </c>
      <c r="W38" s="1">
        <v>21</v>
      </c>
    </row>
    <row r="39" spans="1:23" x14ac:dyDescent="0.2">
      <c r="A39" s="1" t="s">
        <v>19</v>
      </c>
      <c r="B39" s="1">
        <v>1956</v>
      </c>
      <c r="C39" s="1">
        <v>1009</v>
      </c>
      <c r="D39" s="1">
        <v>947</v>
      </c>
      <c r="E39" s="1">
        <v>140</v>
      </c>
      <c r="F39" s="1">
        <v>97</v>
      </c>
      <c r="G39" s="1">
        <v>43</v>
      </c>
      <c r="H39" s="16">
        <f t="shared" si="21"/>
        <v>7.1574642126789367</v>
      </c>
      <c r="I39" s="16">
        <f t="shared" si="21"/>
        <v>9.6134786917740342</v>
      </c>
      <c r="J39" s="16">
        <f t="shared" si="21"/>
        <v>4.5406546990496306</v>
      </c>
      <c r="K39" s="17"/>
      <c r="L39" s="17"/>
      <c r="M39" s="17"/>
      <c r="N39" s="1" t="s">
        <v>19</v>
      </c>
      <c r="O39" s="1">
        <v>1731</v>
      </c>
      <c r="P39" s="1">
        <v>897</v>
      </c>
      <c r="Q39" s="1">
        <v>834</v>
      </c>
      <c r="R39" s="1">
        <v>32</v>
      </c>
      <c r="S39" s="1">
        <v>5</v>
      </c>
      <c r="T39" s="1">
        <v>27</v>
      </c>
      <c r="U39" s="1">
        <v>53</v>
      </c>
      <c r="V39" s="1">
        <v>10</v>
      </c>
      <c r="W39" s="1">
        <v>43</v>
      </c>
    </row>
    <row r="40" spans="1:23" x14ac:dyDescent="0.2">
      <c r="A40" s="1" t="s">
        <v>20</v>
      </c>
      <c r="B40" s="1">
        <v>1414</v>
      </c>
      <c r="C40" s="1">
        <v>687</v>
      </c>
      <c r="D40" s="1">
        <v>727</v>
      </c>
      <c r="E40" s="1">
        <v>70</v>
      </c>
      <c r="F40" s="1">
        <v>48</v>
      </c>
      <c r="G40" s="1">
        <v>22</v>
      </c>
      <c r="H40" s="16">
        <f t="shared" si="21"/>
        <v>4.9504950495049505</v>
      </c>
      <c r="I40" s="16">
        <f t="shared" si="21"/>
        <v>6.9868995633187767</v>
      </c>
      <c r="J40" s="16">
        <f t="shared" si="21"/>
        <v>3.0261348005502064</v>
      </c>
      <c r="K40" s="17">
        <f>K38*50</f>
        <v>154.57018263460128</v>
      </c>
      <c r="L40" s="17">
        <f t="shared" ref="L40:M40" si="24">L38*50</f>
        <v>227.29141574642426</v>
      </c>
      <c r="M40" s="17">
        <f t="shared" si="24"/>
        <v>83.690055614292959</v>
      </c>
      <c r="N40" s="1" t="s">
        <v>20</v>
      </c>
      <c r="O40" s="1">
        <v>1275</v>
      </c>
      <c r="P40" s="1">
        <v>623</v>
      </c>
      <c r="Q40" s="1">
        <v>652</v>
      </c>
      <c r="R40" s="1">
        <v>16</v>
      </c>
      <c r="S40" s="1">
        <v>9</v>
      </c>
      <c r="T40" s="1">
        <v>7</v>
      </c>
      <c r="U40" s="1">
        <v>53</v>
      </c>
      <c r="V40" s="1">
        <v>7</v>
      </c>
      <c r="W40" s="1">
        <v>46</v>
      </c>
    </row>
    <row r="41" spans="1:23" x14ac:dyDescent="0.2">
      <c r="A41" s="1" t="s">
        <v>21</v>
      </c>
      <c r="B41" s="1">
        <v>1062</v>
      </c>
      <c r="C41" s="1">
        <v>513</v>
      </c>
      <c r="D41" s="1">
        <v>549</v>
      </c>
      <c r="E41" s="1">
        <v>32</v>
      </c>
      <c r="F41" s="1">
        <v>24</v>
      </c>
      <c r="G41" s="1">
        <v>8</v>
      </c>
      <c r="H41" s="16">
        <f t="shared" si="21"/>
        <v>3.0131826741996233</v>
      </c>
      <c r="I41" s="16">
        <f t="shared" si="21"/>
        <v>4.6783625730994149</v>
      </c>
      <c r="J41" s="16">
        <f t="shared" si="21"/>
        <v>1.4571948998178506</v>
      </c>
      <c r="K41" s="17"/>
      <c r="L41" s="17"/>
      <c r="M41" s="17"/>
      <c r="N41" s="1" t="s">
        <v>21</v>
      </c>
      <c r="O41" s="1">
        <v>936</v>
      </c>
      <c r="P41" s="1">
        <v>468</v>
      </c>
      <c r="Q41" s="1">
        <v>468</v>
      </c>
      <c r="R41" s="1">
        <v>13</v>
      </c>
      <c r="S41" s="1">
        <v>6</v>
      </c>
      <c r="T41" s="1">
        <v>7</v>
      </c>
      <c r="U41" s="1">
        <v>81</v>
      </c>
      <c r="V41" s="1">
        <v>15</v>
      </c>
      <c r="W41" s="1">
        <v>66</v>
      </c>
    </row>
    <row r="42" spans="1:23" x14ac:dyDescent="0.2">
      <c r="A42" s="1" t="s">
        <v>22</v>
      </c>
      <c r="B42" s="1">
        <v>1007</v>
      </c>
      <c r="C42" s="1">
        <v>513</v>
      </c>
      <c r="D42" s="1">
        <v>494</v>
      </c>
      <c r="E42" s="1">
        <v>30</v>
      </c>
      <c r="F42" s="1">
        <v>25</v>
      </c>
      <c r="G42" s="1">
        <v>5</v>
      </c>
      <c r="H42" s="16">
        <f t="shared" si="21"/>
        <v>2.9791459781529297</v>
      </c>
      <c r="I42" s="16">
        <f t="shared" si="21"/>
        <v>4.8732943469785575</v>
      </c>
      <c r="J42" s="16">
        <f t="shared" si="21"/>
        <v>1.0121457489878543</v>
      </c>
      <c r="K42" s="17">
        <f>K36-K40</f>
        <v>2135.1008020617601</v>
      </c>
      <c r="L42" s="17">
        <f t="shared" ref="L42:M42" si="25">L36-L40</f>
        <v>2236.958929598768</v>
      </c>
      <c r="M42" s="17">
        <f t="shared" si="25"/>
        <v>2039.4195397987285</v>
      </c>
      <c r="N42" s="1" t="s">
        <v>22</v>
      </c>
      <c r="O42" s="1">
        <v>853</v>
      </c>
      <c r="P42" s="1">
        <v>460</v>
      </c>
      <c r="Q42" s="1">
        <v>393</v>
      </c>
      <c r="R42" s="1">
        <v>15</v>
      </c>
      <c r="S42" s="1">
        <v>6</v>
      </c>
      <c r="T42" s="1">
        <v>9</v>
      </c>
      <c r="U42" s="1">
        <v>109</v>
      </c>
      <c r="V42" s="1">
        <v>22</v>
      </c>
      <c r="W42" s="1">
        <v>87</v>
      </c>
    </row>
    <row r="43" spans="1:23" x14ac:dyDescent="0.2">
      <c r="A43" s="1" t="s">
        <v>23</v>
      </c>
      <c r="B43" s="1">
        <v>874</v>
      </c>
      <c r="C43" s="1">
        <v>403</v>
      </c>
      <c r="D43" s="1">
        <v>471</v>
      </c>
      <c r="E43" s="1">
        <v>28</v>
      </c>
      <c r="F43" s="1">
        <v>17</v>
      </c>
      <c r="G43" s="1">
        <v>11</v>
      </c>
      <c r="H43" s="16">
        <f t="shared" si="21"/>
        <v>3.2036613272311212</v>
      </c>
      <c r="I43" s="16">
        <f t="shared" si="21"/>
        <v>4.2183622828784122</v>
      </c>
      <c r="J43" s="16">
        <f t="shared" si="21"/>
        <v>2.335456475583864</v>
      </c>
      <c r="K43" s="17">
        <f>100-K38</f>
        <v>96.908596347307977</v>
      </c>
      <c r="L43" s="17">
        <f t="shared" ref="L43:M43" si="26">100-L38</f>
        <v>95.454171685071515</v>
      </c>
      <c r="M43" s="17">
        <f t="shared" si="26"/>
        <v>98.326198887714142</v>
      </c>
      <c r="N43" s="1" t="s">
        <v>23</v>
      </c>
      <c r="O43" s="1">
        <v>680</v>
      </c>
      <c r="P43" s="1">
        <v>348</v>
      </c>
      <c r="Q43" s="1">
        <v>332</v>
      </c>
      <c r="R43" s="1">
        <v>8</v>
      </c>
      <c r="S43" s="1">
        <v>5</v>
      </c>
      <c r="T43" s="1">
        <v>3</v>
      </c>
      <c r="U43" s="1">
        <v>158</v>
      </c>
      <c r="V43" s="1">
        <v>33</v>
      </c>
      <c r="W43" s="1">
        <v>125</v>
      </c>
    </row>
    <row r="44" spans="1:23" x14ac:dyDescent="0.2">
      <c r="A44" s="1" t="s">
        <v>30</v>
      </c>
      <c r="H44" s="16">
        <f>SUM(H36:H42)*5</f>
        <v>789.67098469636142</v>
      </c>
      <c r="I44" s="16">
        <f>SUM(I36:I42)*5</f>
        <v>964.25034534519227</v>
      </c>
      <c r="J44" s="16">
        <f>SUM(J36:J42)*5</f>
        <v>623.10959541302145</v>
      </c>
      <c r="K44" s="18">
        <f>K42/K43</f>
        <v>22.032109457140756</v>
      </c>
      <c r="L44" s="18">
        <f t="shared" ref="L44:M44" si="27">L42/L43</f>
        <v>23.434899597464273</v>
      </c>
      <c r="M44" s="18">
        <f t="shared" si="27"/>
        <v>20.741364589184318</v>
      </c>
      <c r="N44" s="1" t="s">
        <v>30</v>
      </c>
    </row>
  </sheetData>
  <mergeCells count="6">
    <mergeCell ref="R2:T2"/>
    <mergeCell ref="U2:W2"/>
    <mergeCell ref="B2:D2"/>
    <mergeCell ref="E2:G2"/>
    <mergeCell ref="K2:M2"/>
    <mergeCell ref="O2:Q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1946C-0468-4F91-8C34-886C30880289}">
  <dimension ref="A1:E60"/>
  <sheetViews>
    <sheetView view="pageBreakPreview" zoomScale="125" zoomScaleNormal="100" zoomScaleSheetLayoutView="125" workbookViewId="0">
      <selection activeCell="A2" sqref="A2:E2"/>
    </sheetView>
  </sheetViews>
  <sheetFormatPr defaultRowHeight="10.199999999999999" x14ac:dyDescent="0.2"/>
  <cols>
    <col min="1" max="5" width="17.77734375" style="1" customWidth="1"/>
    <col min="6" max="16384" width="8.88671875" style="1"/>
  </cols>
  <sheetData>
    <row r="1" spans="1:5" x14ac:dyDescent="0.2">
      <c r="A1" s="1" t="s">
        <v>137</v>
      </c>
    </row>
    <row r="2" spans="1:5" s="2" customFormat="1" x14ac:dyDescent="0.2">
      <c r="A2" s="19"/>
      <c r="B2" s="8" t="s">
        <v>1</v>
      </c>
      <c r="C2" s="8" t="s">
        <v>2</v>
      </c>
      <c r="D2" s="8" t="s">
        <v>3</v>
      </c>
      <c r="E2" s="12" t="s">
        <v>4</v>
      </c>
    </row>
    <row r="3" spans="1:5" x14ac:dyDescent="0.2">
      <c r="A3" s="1" t="s">
        <v>5</v>
      </c>
    </row>
    <row r="4" spans="1:5" x14ac:dyDescent="0.2">
      <c r="A4" s="1" t="s">
        <v>1</v>
      </c>
      <c r="B4" s="1">
        <v>130190</v>
      </c>
      <c r="C4" s="1">
        <v>25824</v>
      </c>
      <c r="D4" s="1">
        <v>70622</v>
      </c>
      <c r="E4" s="1">
        <v>33744</v>
      </c>
    </row>
    <row r="5" spans="1:5" x14ac:dyDescent="0.2">
      <c r="A5" s="1" t="s">
        <v>15</v>
      </c>
      <c r="B5" s="1">
        <v>21273</v>
      </c>
      <c r="C5" s="1">
        <v>3939</v>
      </c>
      <c r="D5" s="1">
        <v>11221</v>
      </c>
      <c r="E5" s="1">
        <v>6113</v>
      </c>
    </row>
    <row r="6" spans="1:5" x14ac:dyDescent="0.2">
      <c r="A6" s="20" t="s">
        <v>148</v>
      </c>
      <c r="B6" s="1">
        <v>19683</v>
      </c>
      <c r="C6" s="1">
        <v>3626</v>
      </c>
      <c r="D6" s="1">
        <v>10502</v>
      </c>
      <c r="E6" s="1">
        <v>5555</v>
      </c>
    </row>
    <row r="7" spans="1:5" x14ac:dyDescent="0.2">
      <c r="A7" s="20" t="s">
        <v>149</v>
      </c>
      <c r="B7" s="1">
        <v>15829</v>
      </c>
      <c r="C7" s="1">
        <v>2847</v>
      </c>
      <c r="D7" s="1">
        <v>8704</v>
      </c>
      <c r="E7" s="1">
        <v>4278</v>
      </c>
    </row>
    <row r="8" spans="1:5" x14ac:dyDescent="0.2">
      <c r="A8" s="1" t="s">
        <v>16</v>
      </c>
      <c r="B8" s="1">
        <v>14855</v>
      </c>
      <c r="C8" s="1">
        <v>3053</v>
      </c>
      <c r="D8" s="1">
        <v>8115</v>
      </c>
      <c r="E8" s="1">
        <v>3687</v>
      </c>
    </row>
    <row r="9" spans="1:5" x14ac:dyDescent="0.2">
      <c r="A9" s="1" t="s">
        <v>17</v>
      </c>
      <c r="B9" s="1">
        <v>13669</v>
      </c>
      <c r="C9" s="1">
        <v>3090</v>
      </c>
      <c r="D9" s="1">
        <v>7593</v>
      </c>
      <c r="E9" s="1">
        <v>2986</v>
      </c>
    </row>
    <row r="10" spans="1:5" x14ac:dyDescent="0.2">
      <c r="A10" s="1" t="s">
        <v>18</v>
      </c>
      <c r="B10" s="1">
        <v>11854</v>
      </c>
      <c r="C10" s="1">
        <v>2702</v>
      </c>
      <c r="D10" s="1">
        <v>6410</v>
      </c>
      <c r="E10" s="1">
        <v>2742</v>
      </c>
    </row>
    <row r="11" spans="1:5" x14ac:dyDescent="0.2">
      <c r="A11" s="1" t="s">
        <v>19</v>
      </c>
      <c r="B11" s="1">
        <v>8596</v>
      </c>
      <c r="C11" s="1">
        <v>1920</v>
      </c>
      <c r="D11" s="1">
        <v>4720</v>
      </c>
      <c r="E11" s="1">
        <v>1956</v>
      </c>
    </row>
    <row r="12" spans="1:5" x14ac:dyDescent="0.2">
      <c r="A12" s="1" t="s">
        <v>20</v>
      </c>
      <c r="B12" s="1">
        <v>6415</v>
      </c>
      <c r="C12" s="1">
        <v>1517</v>
      </c>
      <c r="D12" s="1">
        <v>3484</v>
      </c>
      <c r="E12" s="1">
        <v>1414</v>
      </c>
    </row>
    <row r="13" spans="1:5" x14ac:dyDescent="0.2">
      <c r="A13" s="1" t="s">
        <v>21</v>
      </c>
      <c r="B13" s="1">
        <v>4609</v>
      </c>
      <c r="C13" s="1">
        <v>1083</v>
      </c>
      <c r="D13" s="1">
        <v>2464</v>
      </c>
      <c r="E13" s="1">
        <v>1062</v>
      </c>
    </row>
    <row r="14" spans="1:5" x14ac:dyDescent="0.2">
      <c r="A14" s="1" t="s">
        <v>22</v>
      </c>
      <c r="B14" s="1">
        <v>3751</v>
      </c>
      <c r="C14" s="1">
        <v>724</v>
      </c>
      <c r="D14" s="1">
        <v>2020</v>
      </c>
      <c r="E14" s="1">
        <v>1007</v>
      </c>
    </row>
    <row r="15" spans="1:5" x14ac:dyDescent="0.2">
      <c r="A15" s="1" t="s">
        <v>23</v>
      </c>
      <c r="B15" s="1">
        <v>3170</v>
      </c>
      <c r="C15" s="1">
        <v>494</v>
      </c>
      <c r="D15" s="1">
        <v>1802</v>
      </c>
      <c r="E15" s="1">
        <v>874</v>
      </c>
    </row>
    <row r="16" spans="1:5" x14ac:dyDescent="0.2">
      <c r="A16" s="1" t="s">
        <v>24</v>
      </c>
      <c r="B16" s="1">
        <v>2265</v>
      </c>
      <c r="C16" s="1">
        <v>328</v>
      </c>
      <c r="D16" s="1">
        <v>1217</v>
      </c>
      <c r="E16" s="1">
        <v>720</v>
      </c>
    </row>
    <row r="17" spans="1:5" x14ac:dyDescent="0.2">
      <c r="A17" s="1" t="s">
        <v>25</v>
      </c>
      <c r="B17" s="1">
        <v>1837</v>
      </c>
      <c r="C17" s="1">
        <v>270</v>
      </c>
      <c r="D17" s="1">
        <v>1016</v>
      </c>
      <c r="E17" s="1">
        <v>551</v>
      </c>
    </row>
    <row r="18" spans="1:5" x14ac:dyDescent="0.2">
      <c r="A18" s="1" t="s">
        <v>26</v>
      </c>
      <c r="B18" s="1">
        <v>1051</v>
      </c>
      <c r="C18" s="1">
        <v>94</v>
      </c>
      <c r="D18" s="1">
        <v>615</v>
      </c>
      <c r="E18" s="1">
        <v>342</v>
      </c>
    </row>
    <row r="19" spans="1:5" x14ac:dyDescent="0.2">
      <c r="A19" s="1" t="s">
        <v>27</v>
      </c>
      <c r="B19" s="1">
        <v>610</v>
      </c>
      <c r="C19" s="1">
        <v>65</v>
      </c>
      <c r="D19" s="1">
        <v>359</v>
      </c>
      <c r="E19" s="1">
        <v>186</v>
      </c>
    </row>
    <row r="20" spans="1:5" x14ac:dyDescent="0.2">
      <c r="A20" s="1" t="s">
        <v>28</v>
      </c>
      <c r="B20" s="1">
        <v>723</v>
      </c>
      <c r="C20" s="1">
        <v>72</v>
      </c>
      <c r="D20" s="1">
        <v>380</v>
      </c>
      <c r="E20" s="1">
        <v>271</v>
      </c>
    </row>
    <row r="21" spans="1:5" x14ac:dyDescent="0.2">
      <c r="A21" s="1" t="s">
        <v>29</v>
      </c>
      <c r="B21" s="13">
        <v>17.8</v>
      </c>
      <c r="C21" s="13">
        <v>19.100000000000001</v>
      </c>
      <c r="D21" s="13">
        <v>18</v>
      </c>
      <c r="E21" s="13">
        <v>16.3</v>
      </c>
    </row>
    <row r="22" spans="1:5" x14ac:dyDescent="0.2">
      <c r="A22" s="1" t="s">
        <v>131</v>
      </c>
    </row>
    <row r="23" spans="1:5" x14ac:dyDescent="0.2">
      <c r="A23" s="1" t="s">
        <v>1</v>
      </c>
      <c r="B23" s="1">
        <v>99649</v>
      </c>
      <c r="C23" s="1">
        <v>19076</v>
      </c>
      <c r="D23" s="1">
        <v>55361</v>
      </c>
      <c r="E23" s="1">
        <v>25212</v>
      </c>
    </row>
    <row r="24" spans="1:5" x14ac:dyDescent="0.2">
      <c r="A24" s="1" t="s">
        <v>15</v>
      </c>
      <c r="B24" s="1">
        <v>21061</v>
      </c>
      <c r="C24" s="1">
        <v>3904</v>
      </c>
      <c r="D24" s="1">
        <v>11116</v>
      </c>
      <c r="E24" s="1">
        <v>6041</v>
      </c>
    </row>
    <row r="25" spans="1:5" x14ac:dyDescent="0.2">
      <c r="A25" s="20" t="s">
        <v>148</v>
      </c>
      <c r="B25" s="1">
        <v>19161</v>
      </c>
      <c r="C25" s="1">
        <v>3512</v>
      </c>
      <c r="D25" s="1">
        <v>10281</v>
      </c>
      <c r="E25" s="1">
        <v>5368</v>
      </c>
    </row>
    <row r="26" spans="1:5" x14ac:dyDescent="0.2">
      <c r="A26" s="20" t="s">
        <v>149</v>
      </c>
      <c r="B26" s="1">
        <v>15035</v>
      </c>
      <c r="C26" s="1">
        <v>2657</v>
      </c>
      <c r="D26" s="1">
        <v>8345</v>
      </c>
      <c r="E26" s="1">
        <v>4033</v>
      </c>
    </row>
    <row r="27" spans="1:5" x14ac:dyDescent="0.2">
      <c r="A27" s="1" t="s">
        <v>16</v>
      </c>
      <c r="B27" s="1">
        <v>13306</v>
      </c>
      <c r="C27" s="1">
        <v>2624</v>
      </c>
      <c r="D27" s="1">
        <v>7402</v>
      </c>
      <c r="E27" s="1">
        <v>3280</v>
      </c>
    </row>
    <row r="28" spans="1:5" x14ac:dyDescent="0.2">
      <c r="A28" s="1" t="s">
        <v>17</v>
      </c>
      <c r="B28" s="1">
        <v>11048</v>
      </c>
      <c r="C28" s="1">
        <v>2308</v>
      </c>
      <c r="D28" s="1">
        <v>6365</v>
      </c>
      <c r="E28" s="1">
        <v>2375</v>
      </c>
    </row>
    <row r="29" spans="1:5" x14ac:dyDescent="0.2">
      <c r="A29" s="1" t="s">
        <v>18</v>
      </c>
      <c r="B29" s="1">
        <v>8444</v>
      </c>
      <c r="C29" s="1">
        <v>1788</v>
      </c>
      <c r="D29" s="1">
        <v>4810</v>
      </c>
      <c r="E29" s="1">
        <v>1846</v>
      </c>
    </row>
    <row r="30" spans="1:5" x14ac:dyDescent="0.2">
      <c r="A30" s="1" t="s">
        <v>19</v>
      </c>
      <c r="B30" s="1">
        <v>5178</v>
      </c>
      <c r="C30" s="1">
        <v>1040</v>
      </c>
      <c r="D30" s="1">
        <v>3059</v>
      </c>
      <c r="E30" s="1">
        <v>1079</v>
      </c>
    </row>
    <row r="31" spans="1:5" x14ac:dyDescent="0.2">
      <c r="A31" s="1" t="s">
        <v>20</v>
      </c>
      <c r="B31" s="1">
        <v>3049</v>
      </c>
      <c r="C31" s="1">
        <v>664</v>
      </c>
      <c r="D31" s="1">
        <v>1842</v>
      </c>
      <c r="E31" s="1">
        <v>543</v>
      </c>
    </row>
    <row r="32" spans="1:5" x14ac:dyDescent="0.2">
      <c r="A32" s="1" t="s">
        <v>21</v>
      </c>
      <c r="B32" s="1">
        <v>1549</v>
      </c>
      <c r="C32" s="1">
        <v>309</v>
      </c>
      <c r="D32" s="1">
        <v>959</v>
      </c>
      <c r="E32" s="1">
        <v>281</v>
      </c>
    </row>
    <row r="33" spans="1:5" x14ac:dyDescent="0.2">
      <c r="A33" s="1" t="s">
        <v>22</v>
      </c>
      <c r="B33" s="1">
        <v>873</v>
      </c>
      <c r="C33" s="1">
        <v>150</v>
      </c>
      <c r="D33" s="1">
        <v>544</v>
      </c>
      <c r="E33" s="1">
        <v>179</v>
      </c>
    </row>
    <row r="34" spans="1:5" x14ac:dyDescent="0.2">
      <c r="A34" s="1" t="s">
        <v>23</v>
      </c>
      <c r="B34" s="1">
        <v>456</v>
      </c>
      <c r="C34" s="1">
        <v>58</v>
      </c>
      <c r="D34" s="1">
        <v>308</v>
      </c>
      <c r="E34" s="1">
        <v>90</v>
      </c>
    </row>
    <row r="35" spans="1:5" x14ac:dyDescent="0.2">
      <c r="A35" s="1" t="s">
        <v>24</v>
      </c>
      <c r="B35" s="1">
        <v>245</v>
      </c>
      <c r="C35" s="1">
        <v>35</v>
      </c>
      <c r="D35" s="1">
        <v>165</v>
      </c>
      <c r="E35" s="1">
        <v>45</v>
      </c>
    </row>
    <row r="36" spans="1:5" x14ac:dyDescent="0.2">
      <c r="A36" s="1" t="s">
        <v>25</v>
      </c>
      <c r="B36" s="1">
        <v>132</v>
      </c>
      <c r="C36" s="1">
        <v>18</v>
      </c>
      <c r="D36" s="1">
        <v>85</v>
      </c>
      <c r="E36" s="1">
        <v>29</v>
      </c>
    </row>
    <row r="37" spans="1:5" x14ac:dyDescent="0.2">
      <c r="A37" s="1" t="s">
        <v>26</v>
      </c>
      <c r="B37" s="1">
        <v>55</v>
      </c>
      <c r="C37" s="1">
        <v>4</v>
      </c>
      <c r="D37" s="1">
        <v>39</v>
      </c>
      <c r="E37" s="1">
        <v>12</v>
      </c>
    </row>
    <row r="38" spans="1:5" x14ac:dyDescent="0.2">
      <c r="A38" s="1" t="s">
        <v>27</v>
      </c>
      <c r="B38" s="1">
        <v>28</v>
      </c>
      <c r="C38" s="1">
        <v>2</v>
      </c>
      <c r="D38" s="1">
        <v>22</v>
      </c>
      <c r="E38" s="1">
        <v>4</v>
      </c>
    </row>
    <row r="39" spans="1:5" x14ac:dyDescent="0.2">
      <c r="A39" s="1" t="s">
        <v>28</v>
      </c>
      <c r="B39" s="1">
        <v>29</v>
      </c>
      <c r="C39" s="1">
        <v>3</v>
      </c>
      <c r="D39" s="1">
        <v>19</v>
      </c>
      <c r="E39" s="1">
        <v>7</v>
      </c>
    </row>
    <row r="40" spans="1:5" x14ac:dyDescent="0.2">
      <c r="A40" s="1" t="s">
        <v>29</v>
      </c>
      <c r="B40" s="13">
        <v>13.2</v>
      </c>
      <c r="C40" s="13">
        <v>14</v>
      </c>
      <c r="D40" s="13">
        <v>13.8</v>
      </c>
      <c r="E40" s="13">
        <v>11.5</v>
      </c>
    </row>
    <row r="41" spans="1:5" x14ac:dyDescent="0.2">
      <c r="A41" s="1" t="s">
        <v>132</v>
      </c>
    </row>
    <row r="42" spans="1:5" x14ac:dyDescent="0.2">
      <c r="A42" s="1" t="s">
        <v>1</v>
      </c>
      <c r="B42" s="1">
        <v>30358</v>
      </c>
      <c r="C42" s="1">
        <v>6655</v>
      </c>
      <c r="D42" s="1">
        <v>15218</v>
      </c>
      <c r="E42" s="1">
        <v>8485</v>
      </c>
    </row>
    <row r="43" spans="1:5" x14ac:dyDescent="0.2">
      <c r="A43" s="1" t="s">
        <v>15</v>
      </c>
      <c r="B43" s="1">
        <v>206</v>
      </c>
      <c r="C43" s="1">
        <v>33</v>
      </c>
      <c r="D43" s="1">
        <v>103</v>
      </c>
      <c r="E43" s="1">
        <v>70</v>
      </c>
    </row>
    <row r="44" spans="1:5" x14ac:dyDescent="0.2">
      <c r="A44" s="20" t="s">
        <v>148</v>
      </c>
      <c r="B44" s="1">
        <v>513</v>
      </c>
      <c r="C44" s="1">
        <v>111</v>
      </c>
      <c r="D44" s="1">
        <v>220</v>
      </c>
      <c r="E44" s="1">
        <v>182</v>
      </c>
    </row>
    <row r="45" spans="1:5" x14ac:dyDescent="0.2">
      <c r="A45" s="20" t="s">
        <v>149</v>
      </c>
      <c r="B45" s="1">
        <v>784</v>
      </c>
      <c r="C45" s="1">
        <v>187</v>
      </c>
      <c r="D45" s="1">
        <v>356</v>
      </c>
      <c r="E45" s="1">
        <v>241</v>
      </c>
    </row>
    <row r="46" spans="1:5" x14ac:dyDescent="0.2">
      <c r="A46" s="1" t="s">
        <v>16</v>
      </c>
      <c r="B46" s="1">
        <v>1525</v>
      </c>
      <c r="C46" s="1">
        <v>414</v>
      </c>
      <c r="D46" s="1">
        <v>708</v>
      </c>
      <c r="E46" s="1">
        <v>403</v>
      </c>
    </row>
    <row r="47" spans="1:5" x14ac:dyDescent="0.2">
      <c r="A47" s="1" t="s">
        <v>17</v>
      </c>
      <c r="B47" s="1">
        <v>2584</v>
      </c>
      <c r="C47" s="1">
        <v>757</v>
      </c>
      <c r="D47" s="1">
        <v>1221</v>
      </c>
      <c r="E47" s="1">
        <v>606</v>
      </c>
    </row>
    <row r="48" spans="1:5" x14ac:dyDescent="0.2">
      <c r="A48" s="1" t="s">
        <v>18</v>
      </c>
      <c r="B48" s="1">
        <v>3383</v>
      </c>
      <c r="C48" s="1">
        <v>899</v>
      </c>
      <c r="D48" s="1">
        <v>1595</v>
      </c>
      <c r="E48" s="1">
        <v>889</v>
      </c>
    </row>
    <row r="49" spans="1:5" x14ac:dyDescent="0.2">
      <c r="A49" s="1" t="s">
        <v>19</v>
      </c>
      <c r="B49" s="1">
        <v>3397</v>
      </c>
      <c r="C49" s="1">
        <v>868</v>
      </c>
      <c r="D49" s="1">
        <v>1653</v>
      </c>
      <c r="E49" s="1">
        <v>876</v>
      </c>
    </row>
    <row r="50" spans="1:5" x14ac:dyDescent="0.2">
      <c r="A50" s="1" t="s">
        <v>20</v>
      </c>
      <c r="B50" s="1">
        <v>3354</v>
      </c>
      <c r="C50" s="1">
        <v>848</v>
      </c>
      <c r="D50" s="1">
        <v>1638</v>
      </c>
      <c r="E50" s="1">
        <v>868</v>
      </c>
    </row>
    <row r="51" spans="1:5" x14ac:dyDescent="0.2">
      <c r="A51" s="1" t="s">
        <v>21</v>
      </c>
      <c r="B51" s="1">
        <v>3049</v>
      </c>
      <c r="C51" s="1">
        <v>768</v>
      </c>
      <c r="D51" s="1">
        <v>1502</v>
      </c>
      <c r="E51" s="1">
        <v>779</v>
      </c>
    </row>
    <row r="52" spans="1:5" x14ac:dyDescent="0.2">
      <c r="A52" s="1" t="s">
        <v>22</v>
      </c>
      <c r="B52" s="1">
        <v>2870</v>
      </c>
      <c r="C52" s="1">
        <v>573</v>
      </c>
      <c r="D52" s="1">
        <v>1474</v>
      </c>
      <c r="E52" s="1">
        <v>823</v>
      </c>
    </row>
    <row r="53" spans="1:5" x14ac:dyDescent="0.2">
      <c r="A53" s="1" t="s">
        <v>23</v>
      </c>
      <c r="B53" s="1">
        <v>2707</v>
      </c>
      <c r="C53" s="1">
        <v>431</v>
      </c>
      <c r="D53" s="1">
        <v>1493</v>
      </c>
      <c r="E53" s="1">
        <v>783</v>
      </c>
    </row>
    <row r="54" spans="1:5" x14ac:dyDescent="0.2">
      <c r="A54" s="1" t="s">
        <v>24</v>
      </c>
      <c r="B54" s="1">
        <v>2016</v>
      </c>
      <c r="C54" s="1">
        <v>292</v>
      </c>
      <c r="D54" s="1">
        <v>1051</v>
      </c>
      <c r="E54" s="1">
        <v>673</v>
      </c>
    </row>
    <row r="55" spans="1:5" x14ac:dyDescent="0.2">
      <c r="A55" s="1" t="s">
        <v>25</v>
      </c>
      <c r="B55" s="1">
        <v>1701</v>
      </c>
      <c r="C55" s="1">
        <v>252</v>
      </c>
      <c r="D55" s="1">
        <v>930</v>
      </c>
      <c r="E55" s="1">
        <v>519</v>
      </c>
    </row>
    <row r="56" spans="1:5" x14ac:dyDescent="0.2">
      <c r="A56" s="1" t="s">
        <v>26</v>
      </c>
      <c r="B56" s="1">
        <v>995</v>
      </c>
      <c r="C56" s="1">
        <v>90</v>
      </c>
      <c r="D56" s="1">
        <v>576</v>
      </c>
      <c r="E56" s="1">
        <v>329</v>
      </c>
    </row>
    <row r="57" spans="1:5" x14ac:dyDescent="0.2">
      <c r="A57" s="1" t="s">
        <v>27</v>
      </c>
      <c r="B57" s="1">
        <v>582</v>
      </c>
      <c r="C57" s="1">
        <v>63</v>
      </c>
      <c r="D57" s="1">
        <v>337</v>
      </c>
      <c r="E57" s="1">
        <v>182</v>
      </c>
    </row>
    <row r="58" spans="1:5" x14ac:dyDescent="0.2">
      <c r="A58" s="1" t="s">
        <v>28</v>
      </c>
      <c r="B58" s="1">
        <v>692</v>
      </c>
      <c r="C58" s="1">
        <v>69</v>
      </c>
      <c r="D58" s="1">
        <v>361</v>
      </c>
      <c r="E58" s="1">
        <v>262</v>
      </c>
    </row>
    <row r="59" spans="1:5" x14ac:dyDescent="0.2">
      <c r="A59" s="1" t="s">
        <v>29</v>
      </c>
      <c r="B59" s="13">
        <v>39.200000000000003</v>
      </c>
      <c r="C59" s="13">
        <v>35.299999999999997</v>
      </c>
      <c r="D59" s="13">
        <v>40.4</v>
      </c>
      <c r="E59" s="13">
        <v>40.700000000000003</v>
      </c>
    </row>
    <row r="60" spans="1:5" x14ac:dyDescent="0.2">
      <c r="A60" s="1" t="s">
        <v>30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D9436-AB26-4908-A058-D534797A721B}">
  <dimension ref="A1:E65"/>
  <sheetViews>
    <sheetView view="pageBreakPreview" zoomScale="125" zoomScaleNormal="100" zoomScaleSheetLayoutView="125" workbookViewId="0">
      <selection activeCell="A17" sqref="A17"/>
    </sheetView>
  </sheetViews>
  <sheetFormatPr defaultRowHeight="10.199999999999999" x14ac:dyDescent="0.2"/>
  <cols>
    <col min="1" max="5" width="17.77734375" style="1" customWidth="1"/>
    <col min="6" max="16384" width="8.88671875" style="1"/>
  </cols>
  <sheetData>
    <row r="1" spans="1:5" x14ac:dyDescent="0.2">
      <c r="A1" s="1" t="s">
        <v>138</v>
      </c>
    </row>
    <row r="2" spans="1:5" s="2" customFormat="1" x14ac:dyDescent="0.2">
      <c r="A2" s="19"/>
      <c r="B2" s="8" t="s">
        <v>1</v>
      </c>
      <c r="C2" s="8" t="s">
        <v>2</v>
      </c>
      <c r="D2" s="8" t="s">
        <v>3</v>
      </c>
      <c r="E2" s="12" t="s">
        <v>4</v>
      </c>
    </row>
    <row r="3" spans="1:5" x14ac:dyDescent="0.2">
      <c r="A3" s="1" t="s">
        <v>5</v>
      </c>
    </row>
    <row r="4" spans="1:5" x14ac:dyDescent="0.2">
      <c r="A4" s="1" t="s">
        <v>1</v>
      </c>
      <c r="B4" s="1">
        <v>130190</v>
      </c>
      <c r="C4" s="1">
        <v>25824</v>
      </c>
      <c r="D4" s="1">
        <v>70622</v>
      </c>
      <c r="E4" s="1">
        <v>33744</v>
      </c>
    </row>
    <row r="5" spans="1:5" x14ac:dyDescent="0.2">
      <c r="A5" s="1" t="s">
        <v>40</v>
      </c>
      <c r="B5" s="1">
        <v>129664</v>
      </c>
      <c r="C5" s="1">
        <v>25720</v>
      </c>
      <c r="D5" s="1">
        <v>70305</v>
      </c>
      <c r="E5" s="1">
        <v>33639</v>
      </c>
    </row>
    <row r="6" spans="1:5" x14ac:dyDescent="0.2">
      <c r="A6" s="1" t="s">
        <v>41</v>
      </c>
      <c r="B6" s="1">
        <v>526</v>
      </c>
      <c r="C6" s="1">
        <v>104</v>
      </c>
      <c r="D6" s="1">
        <v>317</v>
      </c>
      <c r="E6" s="1">
        <v>105</v>
      </c>
    </row>
    <row r="7" spans="1:5" x14ac:dyDescent="0.2">
      <c r="A7" s="1" t="s">
        <v>12</v>
      </c>
    </row>
    <row r="8" spans="1:5" x14ac:dyDescent="0.2">
      <c r="A8" s="1" t="s">
        <v>1</v>
      </c>
      <c r="B8" s="1">
        <v>70797</v>
      </c>
      <c r="C8" s="1">
        <v>15114</v>
      </c>
      <c r="D8" s="1">
        <v>38452</v>
      </c>
      <c r="E8" s="1">
        <v>17231</v>
      </c>
    </row>
    <row r="9" spans="1:5" x14ac:dyDescent="0.2">
      <c r="A9" s="1" t="s">
        <v>40</v>
      </c>
      <c r="B9" s="1">
        <v>70442</v>
      </c>
      <c r="C9" s="1">
        <v>15046</v>
      </c>
      <c r="D9" s="1">
        <v>38245</v>
      </c>
      <c r="E9" s="1">
        <v>17151</v>
      </c>
    </row>
    <row r="10" spans="1:5" x14ac:dyDescent="0.2">
      <c r="A10" s="1" t="s">
        <v>41</v>
      </c>
      <c r="B10" s="1">
        <v>355</v>
      </c>
      <c r="C10" s="1">
        <v>68</v>
      </c>
      <c r="D10" s="1">
        <v>207</v>
      </c>
      <c r="E10" s="1">
        <v>80</v>
      </c>
    </row>
    <row r="11" spans="1:5" x14ac:dyDescent="0.2">
      <c r="A11" s="1" t="s">
        <v>13</v>
      </c>
    </row>
    <row r="12" spans="1:5" x14ac:dyDescent="0.2">
      <c r="A12" s="1" t="s">
        <v>1</v>
      </c>
      <c r="B12" s="1">
        <v>59393</v>
      </c>
      <c r="C12" s="1">
        <v>10710</v>
      </c>
      <c r="D12" s="1">
        <v>32170</v>
      </c>
      <c r="E12" s="1">
        <v>16513</v>
      </c>
    </row>
    <row r="13" spans="1:5" x14ac:dyDescent="0.2">
      <c r="A13" s="1" t="s">
        <v>40</v>
      </c>
      <c r="B13" s="1">
        <v>59222</v>
      </c>
      <c r="C13" s="1">
        <v>10674</v>
      </c>
      <c r="D13" s="1">
        <v>32060</v>
      </c>
      <c r="E13" s="1">
        <v>16488</v>
      </c>
    </row>
    <row r="14" spans="1:5" x14ac:dyDescent="0.2">
      <c r="A14" s="1" t="s">
        <v>41</v>
      </c>
      <c r="B14" s="1">
        <v>171</v>
      </c>
      <c r="C14" s="1">
        <v>36</v>
      </c>
      <c r="D14" s="1">
        <v>110</v>
      </c>
      <c r="E14" s="1">
        <v>25</v>
      </c>
    </row>
    <row r="16" spans="1:5" x14ac:dyDescent="0.2">
      <c r="A16" s="1" t="s">
        <v>150</v>
      </c>
    </row>
    <row r="18" spans="1:5" x14ac:dyDescent="0.2">
      <c r="A18" s="1" t="s">
        <v>1</v>
      </c>
      <c r="B18" s="1">
        <v>130162</v>
      </c>
      <c r="C18" s="1">
        <v>25824</v>
      </c>
      <c r="D18" s="1">
        <v>70595</v>
      </c>
      <c r="E18" s="1">
        <v>33743</v>
      </c>
    </row>
    <row r="19" spans="1:5" x14ac:dyDescent="0.2">
      <c r="A19" s="1" t="s">
        <v>42</v>
      </c>
      <c r="B19" s="1">
        <v>129664</v>
      </c>
      <c r="C19" s="1">
        <v>25720</v>
      </c>
      <c r="D19" s="1">
        <v>70305</v>
      </c>
      <c r="E19" s="1">
        <v>33639</v>
      </c>
    </row>
    <row r="20" spans="1:5" x14ac:dyDescent="0.2">
      <c r="A20" s="1" t="s">
        <v>43</v>
      </c>
      <c r="B20" s="1">
        <v>86</v>
      </c>
      <c r="C20" s="1">
        <v>8</v>
      </c>
      <c r="D20" s="1">
        <v>76</v>
      </c>
      <c r="E20" s="1">
        <v>2</v>
      </c>
    </row>
    <row r="21" spans="1:5" x14ac:dyDescent="0.2">
      <c r="A21" s="1" t="s">
        <v>44</v>
      </c>
      <c r="B21" s="1">
        <v>21</v>
      </c>
      <c r="C21" s="1">
        <v>3</v>
      </c>
      <c r="D21" s="1">
        <v>14</v>
      </c>
      <c r="E21" s="1">
        <v>4</v>
      </c>
    </row>
    <row r="22" spans="1:5" x14ac:dyDescent="0.2">
      <c r="A22" s="1" t="s">
        <v>45</v>
      </c>
      <c r="B22" s="1">
        <v>6</v>
      </c>
      <c r="C22" s="1">
        <v>0</v>
      </c>
      <c r="D22" s="1">
        <v>5</v>
      </c>
      <c r="E22" s="1">
        <v>1</v>
      </c>
    </row>
    <row r="23" spans="1:5" x14ac:dyDescent="0.2">
      <c r="A23" s="1" t="s">
        <v>46</v>
      </c>
      <c r="B23" s="1">
        <v>11</v>
      </c>
      <c r="C23" s="1">
        <v>0</v>
      </c>
      <c r="D23" s="1">
        <v>7</v>
      </c>
      <c r="E23" s="1">
        <v>4</v>
      </c>
    </row>
    <row r="24" spans="1:5" x14ac:dyDescent="0.2">
      <c r="A24" s="1" t="s">
        <v>47</v>
      </c>
      <c r="B24" s="1">
        <v>2</v>
      </c>
      <c r="C24" s="1">
        <v>0</v>
      </c>
      <c r="D24" s="1">
        <v>1</v>
      </c>
      <c r="E24" s="1">
        <v>1</v>
      </c>
    </row>
    <row r="25" spans="1:5" x14ac:dyDescent="0.2">
      <c r="A25" s="1" t="s">
        <v>48</v>
      </c>
      <c r="B25" s="1">
        <v>4</v>
      </c>
      <c r="C25" s="1">
        <v>0</v>
      </c>
      <c r="D25" s="1">
        <v>4</v>
      </c>
      <c r="E25" s="1">
        <v>0</v>
      </c>
    </row>
    <row r="26" spans="1:5" x14ac:dyDescent="0.2">
      <c r="A26" s="1" t="s">
        <v>49</v>
      </c>
      <c r="B26" s="1">
        <v>3</v>
      </c>
      <c r="C26" s="1">
        <v>0</v>
      </c>
      <c r="D26" s="1">
        <v>3</v>
      </c>
      <c r="E26" s="1">
        <v>0</v>
      </c>
    </row>
    <row r="27" spans="1:5" x14ac:dyDescent="0.2">
      <c r="A27" s="1" t="s">
        <v>50</v>
      </c>
      <c r="B27" s="1">
        <v>0</v>
      </c>
      <c r="C27" s="1">
        <v>0</v>
      </c>
      <c r="D27" s="1">
        <v>0</v>
      </c>
      <c r="E27" s="1">
        <v>0</v>
      </c>
    </row>
    <row r="28" spans="1:5" x14ac:dyDescent="0.2">
      <c r="A28" s="1" t="s">
        <v>51</v>
      </c>
      <c r="B28" s="1">
        <v>1</v>
      </c>
      <c r="C28" s="1">
        <v>1</v>
      </c>
      <c r="D28" s="1">
        <v>0</v>
      </c>
      <c r="E28" s="1">
        <v>0</v>
      </c>
    </row>
    <row r="29" spans="1:5" x14ac:dyDescent="0.2">
      <c r="A29" s="1" t="s">
        <v>52</v>
      </c>
      <c r="B29" s="1">
        <v>113</v>
      </c>
      <c r="C29" s="1">
        <v>35</v>
      </c>
      <c r="D29" s="1">
        <v>38</v>
      </c>
      <c r="E29" s="1">
        <v>40</v>
      </c>
    </row>
    <row r="30" spans="1:5" x14ac:dyDescent="0.2">
      <c r="A30" s="1" t="s">
        <v>53</v>
      </c>
      <c r="B30" s="1">
        <v>31</v>
      </c>
      <c r="C30" s="1">
        <v>0</v>
      </c>
      <c r="D30" s="1">
        <v>31</v>
      </c>
      <c r="E30" s="1">
        <v>0</v>
      </c>
    </row>
    <row r="31" spans="1:5" x14ac:dyDescent="0.2">
      <c r="A31" s="1" t="s">
        <v>54</v>
      </c>
      <c r="B31" s="1">
        <v>84</v>
      </c>
      <c r="C31" s="1">
        <v>25</v>
      </c>
      <c r="D31" s="1">
        <v>49</v>
      </c>
      <c r="E31" s="1">
        <v>10</v>
      </c>
    </row>
    <row r="32" spans="1:5" x14ac:dyDescent="0.2">
      <c r="A32" s="1" t="s">
        <v>55</v>
      </c>
      <c r="B32" s="1">
        <v>136</v>
      </c>
      <c r="C32" s="1">
        <v>32</v>
      </c>
      <c r="D32" s="1">
        <v>62</v>
      </c>
      <c r="E32" s="1">
        <v>42</v>
      </c>
    </row>
    <row r="33" spans="1:5" x14ac:dyDescent="0.2">
      <c r="A33" s="1" t="s">
        <v>12</v>
      </c>
    </row>
    <row r="34" spans="1:5" x14ac:dyDescent="0.2">
      <c r="A34" s="1" t="s">
        <v>1</v>
      </c>
      <c r="B34" s="1">
        <v>70782</v>
      </c>
      <c r="C34" s="1">
        <v>15114</v>
      </c>
      <c r="D34" s="1">
        <v>38437</v>
      </c>
      <c r="E34" s="1">
        <v>17231</v>
      </c>
    </row>
    <row r="35" spans="1:5" x14ac:dyDescent="0.2">
      <c r="A35" s="1" t="s">
        <v>42</v>
      </c>
      <c r="B35" s="1">
        <v>70442</v>
      </c>
      <c r="C35" s="1">
        <v>15046</v>
      </c>
      <c r="D35" s="1">
        <v>38245</v>
      </c>
      <c r="E35" s="1">
        <v>17151</v>
      </c>
    </row>
    <row r="36" spans="1:5" x14ac:dyDescent="0.2">
      <c r="A36" s="1" t="s">
        <v>43</v>
      </c>
      <c r="B36" s="1">
        <v>56</v>
      </c>
      <c r="C36" s="1">
        <v>5</v>
      </c>
      <c r="D36" s="1">
        <v>49</v>
      </c>
      <c r="E36" s="1">
        <v>2</v>
      </c>
    </row>
    <row r="37" spans="1:5" x14ac:dyDescent="0.2">
      <c r="A37" s="1" t="s">
        <v>44</v>
      </c>
      <c r="B37" s="1">
        <v>16</v>
      </c>
      <c r="C37" s="1">
        <v>3</v>
      </c>
      <c r="D37" s="1">
        <v>9</v>
      </c>
      <c r="E37" s="1">
        <v>4</v>
      </c>
    </row>
    <row r="38" spans="1:5" x14ac:dyDescent="0.2">
      <c r="A38" s="1" t="s">
        <v>45</v>
      </c>
      <c r="B38" s="1">
        <v>5</v>
      </c>
      <c r="C38" s="1">
        <v>0</v>
      </c>
      <c r="D38" s="1">
        <v>4</v>
      </c>
      <c r="E38" s="1">
        <v>1</v>
      </c>
    </row>
    <row r="39" spans="1:5" x14ac:dyDescent="0.2">
      <c r="A39" s="1" t="s">
        <v>46</v>
      </c>
      <c r="B39" s="1">
        <v>6</v>
      </c>
      <c r="C39" s="1">
        <v>0</v>
      </c>
      <c r="D39" s="1">
        <v>2</v>
      </c>
      <c r="E39" s="1">
        <v>4</v>
      </c>
    </row>
    <row r="40" spans="1:5" x14ac:dyDescent="0.2">
      <c r="A40" s="1" t="s">
        <v>47</v>
      </c>
      <c r="B40" s="1">
        <v>1</v>
      </c>
      <c r="C40" s="1">
        <v>0</v>
      </c>
      <c r="D40" s="1">
        <v>0</v>
      </c>
      <c r="E40" s="1">
        <v>1</v>
      </c>
    </row>
    <row r="41" spans="1:5" x14ac:dyDescent="0.2">
      <c r="A41" s="1" t="s">
        <v>48</v>
      </c>
      <c r="B41" s="1">
        <v>3</v>
      </c>
      <c r="C41" s="1">
        <v>0</v>
      </c>
      <c r="D41" s="1">
        <v>3</v>
      </c>
      <c r="E41" s="1">
        <v>0</v>
      </c>
    </row>
    <row r="42" spans="1:5" x14ac:dyDescent="0.2">
      <c r="A42" s="1" t="s">
        <v>49</v>
      </c>
      <c r="B42" s="1">
        <v>2</v>
      </c>
      <c r="C42" s="1">
        <v>0</v>
      </c>
      <c r="D42" s="1">
        <v>2</v>
      </c>
      <c r="E42" s="1">
        <v>0</v>
      </c>
    </row>
    <row r="43" spans="1:5" x14ac:dyDescent="0.2">
      <c r="A43" s="1" t="s">
        <v>50</v>
      </c>
      <c r="B43" s="1">
        <v>0</v>
      </c>
      <c r="C43" s="1">
        <v>0</v>
      </c>
      <c r="D43" s="1">
        <v>0</v>
      </c>
      <c r="E43" s="1">
        <v>0</v>
      </c>
    </row>
    <row r="44" spans="1:5" x14ac:dyDescent="0.2">
      <c r="A44" s="1" t="s">
        <v>51</v>
      </c>
      <c r="B44" s="1">
        <v>1</v>
      </c>
      <c r="C44" s="1">
        <v>1</v>
      </c>
      <c r="D44" s="1">
        <v>0</v>
      </c>
      <c r="E44" s="1">
        <v>0</v>
      </c>
    </row>
    <row r="45" spans="1:5" x14ac:dyDescent="0.2">
      <c r="A45" s="1" t="s">
        <v>52</v>
      </c>
      <c r="B45" s="1">
        <v>81</v>
      </c>
      <c r="C45" s="1">
        <v>23</v>
      </c>
      <c r="D45" s="1">
        <v>22</v>
      </c>
      <c r="E45" s="1">
        <v>36</v>
      </c>
    </row>
    <row r="46" spans="1:5" x14ac:dyDescent="0.2">
      <c r="A46" s="1" t="s">
        <v>53</v>
      </c>
      <c r="B46" s="1">
        <v>26</v>
      </c>
      <c r="C46" s="1">
        <v>0</v>
      </c>
      <c r="D46" s="1">
        <v>26</v>
      </c>
      <c r="E46" s="1">
        <v>0</v>
      </c>
    </row>
    <row r="47" spans="1:5" x14ac:dyDescent="0.2">
      <c r="A47" s="1" t="s">
        <v>54</v>
      </c>
      <c r="B47" s="1">
        <v>65</v>
      </c>
      <c r="C47" s="1">
        <v>16</v>
      </c>
      <c r="D47" s="1">
        <v>40</v>
      </c>
      <c r="E47" s="1">
        <v>9</v>
      </c>
    </row>
    <row r="48" spans="1:5" x14ac:dyDescent="0.2">
      <c r="A48" s="1" t="s">
        <v>55</v>
      </c>
      <c r="B48" s="1">
        <v>78</v>
      </c>
      <c r="C48" s="1">
        <v>20</v>
      </c>
      <c r="D48" s="1">
        <v>35</v>
      </c>
      <c r="E48" s="1">
        <v>23</v>
      </c>
    </row>
    <row r="49" spans="1:5" x14ac:dyDescent="0.2">
      <c r="A49" s="1" t="s">
        <v>13</v>
      </c>
    </row>
    <row r="50" spans="1:5" x14ac:dyDescent="0.2">
      <c r="A50" s="1" t="s">
        <v>1</v>
      </c>
      <c r="B50" s="1">
        <v>59380</v>
      </c>
      <c r="C50" s="1">
        <v>10710</v>
      </c>
      <c r="D50" s="1">
        <v>32158</v>
      </c>
      <c r="E50" s="1">
        <v>16512</v>
      </c>
    </row>
    <row r="51" spans="1:5" x14ac:dyDescent="0.2">
      <c r="A51" s="1" t="s">
        <v>42</v>
      </c>
      <c r="B51" s="1">
        <v>59222</v>
      </c>
      <c r="C51" s="1">
        <v>10674</v>
      </c>
      <c r="D51" s="1">
        <v>32060</v>
      </c>
      <c r="E51" s="1">
        <v>16488</v>
      </c>
    </row>
    <row r="52" spans="1:5" x14ac:dyDescent="0.2">
      <c r="A52" s="1" t="s">
        <v>43</v>
      </c>
      <c r="B52" s="1">
        <v>30</v>
      </c>
      <c r="C52" s="1">
        <v>3</v>
      </c>
      <c r="D52" s="1">
        <v>27</v>
      </c>
      <c r="E52" s="1">
        <v>0</v>
      </c>
    </row>
    <row r="53" spans="1:5" x14ac:dyDescent="0.2">
      <c r="A53" s="1" t="s">
        <v>44</v>
      </c>
      <c r="B53" s="1">
        <v>5</v>
      </c>
      <c r="C53" s="1">
        <v>0</v>
      </c>
      <c r="D53" s="1">
        <v>5</v>
      </c>
      <c r="E53" s="1">
        <v>0</v>
      </c>
    </row>
    <row r="54" spans="1:5" x14ac:dyDescent="0.2">
      <c r="A54" s="1" t="s">
        <v>45</v>
      </c>
      <c r="B54" s="1">
        <v>1</v>
      </c>
      <c r="C54" s="1">
        <v>0</v>
      </c>
      <c r="D54" s="1">
        <v>1</v>
      </c>
      <c r="E54" s="1">
        <v>0</v>
      </c>
    </row>
    <row r="55" spans="1:5" x14ac:dyDescent="0.2">
      <c r="A55" s="1" t="s">
        <v>46</v>
      </c>
      <c r="B55" s="1">
        <v>5</v>
      </c>
      <c r="C55" s="1">
        <v>0</v>
      </c>
      <c r="D55" s="1">
        <v>5</v>
      </c>
      <c r="E55" s="1">
        <v>0</v>
      </c>
    </row>
    <row r="56" spans="1:5" x14ac:dyDescent="0.2">
      <c r="A56" s="1" t="s">
        <v>47</v>
      </c>
      <c r="B56" s="1">
        <v>1</v>
      </c>
      <c r="C56" s="1">
        <v>0</v>
      </c>
      <c r="D56" s="1">
        <v>1</v>
      </c>
      <c r="E56" s="1">
        <v>0</v>
      </c>
    </row>
    <row r="57" spans="1:5" x14ac:dyDescent="0.2">
      <c r="A57" s="1" t="s">
        <v>48</v>
      </c>
      <c r="B57" s="1">
        <v>1</v>
      </c>
      <c r="C57" s="1">
        <v>0</v>
      </c>
      <c r="D57" s="1">
        <v>1</v>
      </c>
      <c r="E57" s="1">
        <v>0</v>
      </c>
    </row>
    <row r="58" spans="1:5" x14ac:dyDescent="0.2">
      <c r="A58" s="1" t="s">
        <v>49</v>
      </c>
      <c r="B58" s="1">
        <v>1</v>
      </c>
      <c r="C58" s="1">
        <v>0</v>
      </c>
      <c r="D58" s="1">
        <v>1</v>
      </c>
      <c r="E58" s="1">
        <v>0</v>
      </c>
    </row>
    <row r="59" spans="1:5" x14ac:dyDescent="0.2">
      <c r="A59" s="1" t="s">
        <v>50</v>
      </c>
      <c r="B59" s="1">
        <v>0</v>
      </c>
      <c r="C59" s="1">
        <v>0</v>
      </c>
      <c r="D59" s="1">
        <v>0</v>
      </c>
      <c r="E59" s="1">
        <v>0</v>
      </c>
    </row>
    <row r="60" spans="1:5" x14ac:dyDescent="0.2">
      <c r="A60" s="1" t="s">
        <v>51</v>
      </c>
      <c r="B60" s="1">
        <v>0</v>
      </c>
      <c r="C60" s="1">
        <v>0</v>
      </c>
      <c r="D60" s="1">
        <v>0</v>
      </c>
      <c r="E60" s="1">
        <v>0</v>
      </c>
    </row>
    <row r="61" spans="1:5" x14ac:dyDescent="0.2">
      <c r="A61" s="1" t="s">
        <v>52</v>
      </c>
      <c r="B61" s="1">
        <v>32</v>
      </c>
      <c r="C61" s="1">
        <v>12</v>
      </c>
      <c r="D61" s="1">
        <v>16</v>
      </c>
      <c r="E61" s="1">
        <v>4</v>
      </c>
    </row>
    <row r="62" spans="1:5" x14ac:dyDescent="0.2">
      <c r="A62" s="1" t="s">
        <v>53</v>
      </c>
      <c r="B62" s="1">
        <v>5</v>
      </c>
      <c r="C62" s="1">
        <v>0</v>
      </c>
      <c r="D62" s="1">
        <v>5</v>
      </c>
      <c r="E62" s="1">
        <v>0</v>
      </c>
    </row>
    <row r="63" spans="1:5" x14ac:dyDescent="0.2">
      <c r="A63" s="1" t="s">
        <v>54</v>
      </c>
      <c r="B63" s="1">
        <v>19</v>
      </c>
      <c r="C63" s="1">
        <v>9</v>
      </c>
      <c r="D63" s="1">
        <v>9</v>
      </c>
      <c r="E63" s="1">
        <v>1</v>
      </c>
    </row>
    <row r="64" spans="1:5" x14ac:dyDescent="0.2">
      <c r="A64" s="1" t="s">
        <v>55</v>
      </c>
      <c r="B64" s="1">
        <v>58</v>
      </c>
      <c r="C64" s="1">
        <v>12</v>
      </c>
      <c r="D64" s="1">
        <v>27</v>
      </c>
      <c r="E64" s="1">
        <v>19</v>
      </c>
    </row>
    <row r="65" spans="1:1" x14ac:dyDescent="0.2">
      <c r="A65" s="1" t="s">
        <v>30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93EB3-F85C-4E01-B4D6-4B04AB523055}">
  <dimension ref="A1:E72"/>
  <sheetViews>
    <sheetView view="pageBreakPreview" zoomScale="125" zoomScaleNormal="100" zoomScaleSheetLayoutView="125" workbookViewId="0">
      <selection activeCell="A2" sqref="A2:E2"/>
    </sheetView>
  </sheetViews>
  <sheetFormatPr defaultRowHeight="10.199999999999999" x14ac:dyDescent="0.2"/>
  <cols>
    <col min="1" max="5" width="17.77734375" style="1" customWidth="1"/>
    <col min="6" max="16384" width="8.88671875" style="1"/>
  </cols>
  <sheetData>
    <row r="1" spans="1:5" x14ac:dyDescent="0.2">
      <c r="A1" s="1" t="s">
        <v>139</v>
      </c>
    </row>
    <row r="2" spans="1:5" s="2" customFormat="1" x14ac:dyDescent="0.2">
      <c r="A2" s="19"/>
      <c r="B2" s="8" t="s">
        <v>1</v>
      </c>
      <c r="C2" s="8" t="s">
        <v>2</v>
      </c>
      <c r="D2" s="8" t="s">
        <v>3</v>
      </c>
      <c r="E2" s="12" t="s">
        <v>4</v>
      </c>
    </row>
    <row r="3" spans="1:5" x14ac:dyDescent="0.2">
      <c r="A3" s="1" t="s">
        <v>5</v>
      </c>
    </row>
    <row r="4" spans="1:5" x14ac:dyDescent="0.2">
      <c r="A4" s="1" t="s">
        <v>1</v>
      </c>
      <c r="B4" s="1">
        <v>130190</v>
      </c>
      <c r="C4" s="1">
        <v>25824</v>
      </c>
      <c r="D4" s="1">
        <v>70622</v>
      </c>
      <c r="E4" s="1">
        <v>33744</v>
      </c>
    </row>
    <row r="5" spans="1:5" x14ac:dyDescent="0.2">
      <c r="A5" s="1" t="s">
        <v>56</v>
      </c>
      <c r="B5" s="1">
        <v>2</v>
      </c>
      <c r="C5" s="1">
        <v>2</v>
      </c>
      <c r="D5" s="1">
        <v>0</v>
      </c>
      <c r="E5" s="1">
        <v>0</v>
      </c>
    </row>
    <row r="6" spans="1:5" x14ac:dyDescent="0.2">
      <c r="A6" s="1" t="s">
        <v>57</v>
      </c>
      <c r="B6" s="1">
        <v>0</v>
      </c>
      <c r="C6" s="1">
        <v>0</v>
      </c>
      <c r="D6" s="1">
        <v>0</v>
      </c>
      <c r="E6" s="1">
        <v>0</v>
      </c>
    </row>
    <row r="7" spans="1:5" x14ac:dyDescent="0.2">
      <c r="A7" s="1" t="s">
        <v>58</v>
      </c>
      <c r="B7" s="1">
        <v>5</v>
      </c>
      <c r="C7" s="1">
        <v>4</v>
      </c>
      <c r="D7" s="1">
        <v>1</v>
      </c>
      <c r="E7" s="1">
        <v>0</v>
      </c>
    </row>
    <row r="8" spans="1:5" x14ac:dyDescent="0.2">
      <c r="A8" s="1" t="s">
        <v>59</v>
      </c>
      <c r="B8" s="1">
        <v>7</v>
      </c>
      <c r="C8" s="1">
        <v>4</v>
      </c>
      <c r="D8" s="1">
        <v>3</v>
      </c>
      <c r="E8" s="1">
        <v>0</v>
      </c>
    </row>
    <row r="9" spans="1:5" x14ac:dyDescent="0.2">
      <c r="A9" s="1" t="s">
        <v>60</v>
      </c>
      <c r="B9" s="1">
        <v>2</v>
      </c>
      <c r="C9" s="1">
        <v>2</v>
      </c>
      <c r="D9" s="1">
        <v>0</v>
      </c>
      <c r="E9" s="1">
        <v>0</v>
      </c>
    </row>
    <row r="10" spans="1:5" x14ac:dyDescent="0.2">
      <c r="A10" s="1" t="s">
        <v>61</v>
      </c>
      <c r="B10" s="1">
        <v>1</v>
      </c>
      <c r="C10" s="1">
        <v>1</v>
      </c>
      <c r="D10" s="1">
        <v>0</v>
      </c>
      <c r="E10" s="1">
        <v>0</v>
      </c>
    </row>
    <row r="11" spans="1:5" x14ac:dyDescent="0.2">
      <c r="A11" s="1" t="s">
        <v>62</v>
      </c>
      <c r="B11" s="1">
        <v>1</v>
      </c>
      <c r="C11" s="1">
        <v>0</v>
      </c>
      <c r="D11" s="1">
        <v>1</v>
      </c>
      <c r="E11" s="1">
        <v>0</v>
      </c>
    </row>
    <row r="12" spans="1:5" x14ac:dyDescent="0.2">
      <c r="A12" s="1" t="s">
        <v>63</v>
      </c>
      <c r="B12" s="1">
        <v>9</v>
      </c>
      <c r="C12" s="1">
        <v>6</v>
      </c>
      <c r="D12" s="1">
        <v>3</v>
      </c>
      <c r="E12" s="1">
        <v>0</v>
      </c>
    </row>
    <row r="13" spans="1:5" x14ac:dyDescent="0.2">
      <c r="A13" s="1" t="s">
        <v>64</v>
      </c>
      <c r="B13" s="1">
        <v>6</v>
      </c>
      <c r="C13" s="1">
        <v>2</v>
      </c>
      <c r="D13" s="1">
        <v>4</v>
      </c>
      <c r="E13" s="1">
        <v>0</v>
      </c>
    </row>
    <row r="14" spans="1:5" x14ac:dyDescent="0.2">
      <c r="A14" s="1" t="s">
        <v>65</v>
      </c>
      <c r="B14" s="1">
        <v>10</v>
      </c>
      <c r="C14" s="1">
        <v>5</v>
      </c>
      <c r="D14" s="1">
        <v>4</v>
      </c>
      <c r="E14" s="1">
        <v>1</v>
      </c>
    </row>
    <row r="15" spans="1:5" x14ac:dyDescent="0.2">
      <c r="A15" s="1" t="s">
        <v>66</v>
      </c>
      <c r="B15" s="1">
        <v>12</v>
      </c>
      <c r="C15" s="1">
        <v>6</v>
      </c>
      <c r="D15" s="1">
        <v>2</v>
      </c>
      <c r="E15" s="1">
        <v>4</v>
      </c>
    </row>
    <row r="16" spans="1:5" x14ac:dyDescent="0.2">
      <c r="A16" s="1" t="s">
        <v>67</v>
      </c>
      <c r="B16" s="1">
        <v>24</v>
      </c>
      <c r="C16" s="1">
        <v>14</v>
      </c>
      <c r="D16" s="1">
        <v>9</v>
      </c>
      <c r="E16" s="1">
        <v>1</v>
      </c>
    </row>
    <row r="17" spans="1:5" x14ac:dyDescent="0.2">
      <c r="A17" s="1" t="s">
        <v>68</v>
      </c>
      <c r="B17" s="1">
        <v>10</v>
      </c>
      <c r="C17" s="1">
        <v>2</v>
      </c>
      <c r="D17" s="1">
        <v>8</v>
      </c>
      <c r="E17" s="1">
        <v>0</v>
      </c>
    </row>
    <row r="18" spans="1:5" x14ac:dyDescent="0.2">
      <c r="A18" s="1" t="s">
        <v>69</v>
      </c>
      <c r="B18" s="1">
        <v>36</v>
      </c>
      <c r="C18" s="1">
        <v>14</v>
      </c>
      <c r="D18" s="1">
        <v>22</v>
      </c>
      <c r="E18" s="1">
        <v>0</v>
      </c>
    </row>
    <row r="19" spans="1:5" x14ac:dyDescent="0.2">
      <c r="A19" s="1" t="s">
        <v>70</v>
      </c>
      <c r="B19" s="1">
        <v>1</v>
      </c>
      <c r="C19" s="1">
        <v>0</v>
      </c>
      <c r="D19" s="1">
        <v>0</v>
      </c>
      <c r="E19" s="1">
        <v>1</v>
      </c>
    </row>
    <row r="20" spans="1:5" x14ac:dyDescent="0.2">
      <c r="A20" s="1" t="s">
        <v>71</v>
      </c>
      <c r="B20" s="1">
        <v>0</v>
      </c>
      <c r="C20" s="1">
        <v>0</v>
      </c>
      <c r="D20" s="1">
        <v>0</v>
      </c>
      <c r="E20" s="1">
        <v>0</v>
      </c>
    </row>
    <row r="21" spans="1:5" x14ac:dyDescent="0.2">
      <c r="A21" s="1" t="s">
        <v>72</v>
      </c>
      <c r="B21" s="1">
        <v>10</v>
      </c>
      <c r="C21" s="1">
        <v>1</v>
      </c>
      <c r="D21" s="1">
        <v>8</v>
      </c>
      <c r="E21" s="1">
        <v>1</v>
      </c>
    </row>
    <row r="22" spans="1:5" x14ac:dyDescent="0.2">
      <c r="A22" s="1" t="s">
        <v>73</v>
      </c>
      <c r="B22" s="1">
        <v>123</v>
      </c>
      <c r="C22" s="1">
        <v>41</v>
      </c>
      <c r="D22" s="1">
        <v>71</v>
      </c>
      <c r="E22" s="1">
        <v>11</v>
      </c>
    </row>
    <row r="23" spans="1:5" x14ac:dyDescent="0.2">
      <c r="A23" s="1" t="s">
        <v>0</v>
      </c>
      <c r="B23" s="1">
        <v>129909</v>
      </c>
      <c r="C23" s="1">
        <v>25716</v>
      </c>
      <c r="D23" s="1">
        <v>70478</v>
      </c>
      <c r="E23" s="1">
        <v>33715</v>
      </c>
    </row>
    <row r="24" spans="1:5" x14ac:dyDescent="0.2">
      <c r="A24" s="1" t="s">
        <v>74</v>
      </c>
      <c r="B24" s="1">
        <v>3</v>
      </c>
      <c r="C24" s="1">
        <v>1</v>
      </c>
      <c r="D24" s="1">
        <v>2</v>
      </c>
      <c r="E24" s="1">
        <v>0</v>
      </c>
    </row>
    <row r="25" spans="1:5" x14ac:dyDescent="0.2">
      <c r="A25" s="1" t="s">
        <v>75</v>
      </c>
      <c r="B25" s="1">
        <v>19</v>
      </c>
      <c r="C25" s="1">
        <v>3</v>
      </c>
      <c r="D25" s="1">
        <v>6</v>
      </c>
      <c r="E25" s="1">
        <v>10</v>
      </c>
    </row>
    <row r="26" spans="1:5" x14ac:dyDescent="0.2">
      <c r="A26" s="1" t="s">
        <v>12</v>
      </c>
    </row>
    <row r="27" spans="1:5" x14ac:dyDescent="0.2">
      <c r="A27" s="1" t="s">
        <v>1</v>
      </c>
      <c r="B27" s="1">
        <v>70797</v>
      </c>
      <c r="C27" s="1">
        <v>15114</v>
      </c>
      <c r="D27" s="1">
        <v>38452</v>
      </c>
      <c r="E27" s="1">
        <v>17231</v>
      </c>
    </row>
    <row r="28" spans="1:5" x14ac:dyDescent="0.2">
      <c r="A28" s="1" t="s">
        <v>56</v>
      </c>
      <c r="B28" s="1">
        <v>2</v>
      </c>
      <c r="C28" s="1">
        <v>2</v>
      </c>
      <c r="D28" s="1">
        <v>0</v>
      </c>
      <c r="E28" s="1">
        <v>0</v>
      </c>
    </row>
    <row r="29" spans="1:5" x14ac:dyDescent="0.2">
      <c r="A29" s="1" t="s">
        <v>57</v>
      </c>
      <c r="B29" s="1">
        <v>0</v>
      </c>
      <c r="C29" s="1">
        <v>0</v>
      </c>
      <c r="D29" s="1">
        <v>0</v>
      </c>
      <c r="E29" s="1">
        <v>0</v>
      </c>
    </row>
    <row r="30" spans="1:5" x14ac:dyDescent="0.2">
      <c r="A30" s="1" t="s">
        <v>58</v>
      </c>
      <c r="B30" s="1">
        <v>5</v>
      </c>
      <c r="C30" s="1">
        <v>4</v>
      </c>
      <c r="D30" s="1">
        <v>1</v>
      </c>
      <c r="E30" s="1">
        <v>0</v>
      </c>
    </row>
    <row r="31" spans="1:5" x14ac:dyDescent="0.2">
      <c r="A31" s="1" t="s">
        <v>59</v>
      </c>
      <c r="B31" s="1">
        <v>6</v>
      </c>
      <c r="C31" s="1">
        <v>4</v>
      </c>
      <c r="D31" s="1">
        <v>2</v>
      </c>
      <c r="E31" s="1">
        <v>0</v>
      </c>
    </row>
    <row r="32" spans="1:5" x14ac:dyDescent="0.2">
      <c r="A32" s="1" t="s">
        <v>60</v>
      </c>
      <c r="B32" s="1">
        <v>2</v>
      </c>
      <c r="C32" s="1">
        <v>2</v>
      </c>
      <c r="D32" s="1">
        <v>0</v>
      </c>
      <c r="E32" s="1">
        <v>0</v>
      </c>
    </row>
    <row r="33" spans="1:5" x14ac:dyDescent="0.2">
      <c r="A33" s="1" t="s">
        <v>61</v>
      </c>
      <c r="B33" s="1">
        <v>1</v>
      </c>
      <c r="C33" s="1">
        <v>1</v>
      </c>
      <c r="D33" s="1">
        <v>0</v>
      </c>
      <c r="E33" s="1">
        <v>0</v>
      </c>
    </row>
    <row r="34" spans="1:5" x14ac:dyDescent="0.2">
      <c r="A34" s="1" t="s">
        <v>62</v>
      </c>
      <c r="B34" s="1">
        <v>1</v>
      </c>
      <c r="C34" s="1">
        <v>0</v>
      </c>
      <c r="D34" s="1">
        <v>1</v>
      </c>
      <c r="E34" s="1">
        <v>0</v>
      </c>
    </row>
    <row r="35" spans="1:5" x14ac:dyDescent="0.2">
      <c r="A35" s="1" t="s">
        <v>63</v>
      </c>
      <c r="B35" s="1">
        <v>3</v>
      </c>
      <c r="C35" s="1">
        <v>2</v>
      </c>
      <c r="D35" s="1">
        <v>1</v>
      </c>
      <c r="E35" s="1">
        <v>0</v>
      </c>
    </row>
    <row r="36" spans="1:5" x14ac:dyDescent="0.2">
      <c r="A36" s="1" t="s">
        <v>64</v>
      </c>
      <c r="B36" s="1">
        <v>4</v>
      </c>
      <c r="C36" s="1">
        <v>2</v>
      </c>
      <c r="D36" s="1">
        <v>2</v>
      </c>
      <c r="E36" s="1">
        <v>0</v>
      </c>
    </row>
    <row r="37" spans="1:5" x14ac:dyDescent="0.2">
      <c r="A37" s="1" t="s">
        <v>65</v>
      </c>
      <c r="B37" s="1">
        <v>8</v>
      </c>
      <c r="C37" s="1">
        <v>4</v>
      </c>
      <c r="D37" s="1">
        <v>3</v>
      </c>
      <c r="E37" s="1">
        <v>1</v>
      </c>
    </row>
    <row r="38" spans="1:5" x14ac:dyDescent="0.2">
      <c r="A38" s="1" t="s">
        <v>66</v>
      </c>
      <c r="B38" s="1">
        <v>7</v>
      </c>
      <c r="C38" s="1">
        <v>4</v>
      </c>
      <c r="D38" s="1">
        <v>1</v>
      </c>
      <c r="E38" s="1">
        <v>2</v>
      </c>
    </row>
    <row r="39" spans="1:5" x14ac:dyDescent="0.2">
      <c r="A39" s="1" t="s">
        <v>67</v>
      </c>
      <c r="B39" s="1">
        <v>18</v>
      </c>
      <c r="C39" s="1">
        <v>10</v>
      </c>
      <c r="D39" s="1">
        <v>7</v>
      </c>
      <c r="E39" s="1">
        <v>1</v>
      </c>
    </row>
    <row r="40" spans="1:5" x14ac:dyDescent="0.2">
      <c r="A40" s="1" t="s">
        <v>68</v>
      </c>
      <c r="B40" s="1">
        <v>9</v>
      </c>
      <c r="C40" s="1">
        <v>2</v>
      </c>
      <c r="D40" s="1">
        <v>7</v>
      </c>
      <c r="E40" s="1">
        <v>0</v>
      </c>
    </row>
    <row r="41" spans="1:5" x14ac:dyDescent="0.2">
      <c r="A41" s="1" t="s">
        <v>69</v>
      </c>
      <c r="B41" s="1">
        <v>24</v>
      </c>
      <c r="C41" s="1">
        <v>11</v>
      </c>
      <c r="D41" s="1">
        <v>13</v>
      </c>
      <c r="E41" s="1">
        <v>0</v>
      </c>
    </row>
    <row r="42" spans="1:5" x14ac:dyDescent="0.2">
      <c r="A42" s="1" t="s">
        <v>70</v>
      </c>
      <c r="B42" s="1">
        <v>0</v>
      </c>
      <c r="C42" s="1">
        <v>0</v>
      </c>
      <c r="D42" s="1">
        <v>0</v>
      </c>
      <c r="E42" s="1">
        <v>0</v>
      </c>
    </row>
    <row r="43" spans="1:5" x14ac:dyDescent="0.2">
      <c r="A43" s="1" t="s">
        <v>71</v>
      </c>
      <c r="B43" s="1">
        <v>0</v>
      </c>
      <c r="C43" s="1">
        <v>0</v>
      </c>
      <c r="D43" s="1">
        <v>0</v>
      </c>
      <c r="E43" s="1">
        <v>0</v>
      </c>
    </row>
    <row r="44" spans="1:5" x14ac:dyDescent="0.2">
      <c r="A44" s="1" t="s">
        <v>72</v>
      </c>
      <c r="B44" s="1">
        <v>7</v>
      </c>
      <c r="C44" s="1">
        <v>1</v>
      </c>
      <c r="D44" s="1">
        <v>5</v>
      </c>
      <c r="E44" s="1">
        <v>1</v>
      </c>
    </row>
    <row r="45" spans="1:5" x14ac:dyDescent="0.2">
      <c r="A45" s="1" t="s">
        <v>73</v>
      </c>
      <c r="B45" s="1">
        <v>70</v>
      </c>
      <c r="C45" s="1">
        <v>22</v>
      </c>
      <c r="D45" s="1">
        <v>42</v>
      </c>
      <c r="E45" s="1">
        <v>6</v>
      </c>
    </row>
    <row r="46" spans="1:5" x14ac:dyDescent="0.2">
      <c r="A46" s="1" t="s">
        <v>0</v>
      </c>
      <c r="B46" s="1">
        <v>70618</v>
      </c>
      <c r="C46" s="1">
        <v>15039</v>
      </c>
      <c r="D46" s="1">
        <v>38363</v>
      </c>
      <c r="E46" s="1">
        <v>17216</v>
      </c>
    </row>
    <row r="47" spans="1:5" x14ac:dyDescent="0.2">
      <c r="A47" s="1" t="s">
        <v>74</v>
      </c>
      <c r="B47" s="1">
        <v>2</v>
      </c>
      <c r="C47" s="1">
        <v>1</v>
      </c>
      <c r="D47" s="1">
        <v>1</v>
      </c>
      <c r="E47" s="1">
        <v>0</v>
      </c>
    </row>
    <row r="48" spans="1:5" x14ac:dyDescent="0.2">
      <c r="A48" s="1" t="s">
        <v>75</v>
      </c>
      <c r="B48" s="1">
        <v>10</v>
      </c>
      <c r="C48" s="1">
        <v>3</v>
      </c>
      <c r="D48" s="1">
        <v>3</v>
      </c>
      <c r="E48" s="1">
        <v>4</v>
      </c>
    </row>
    <row r="49" spans="1:5" x14ac:dyDescent="0.2">
      <c r="A49" s="1" t="s">
        <v>13</v>
      </c>
    </row>
    <row r="50" spans="1:5" x14ac:dyDescent="0.2">
      <c r="A50" s="1" t="s">
        <v>1</v>
      </c>
      <c r="B50" s="1">
        <v>59393</v>
      </c>
      <c r="C50" s="1">
        <v>10710</v>
      </c>
      <c r="D50" s="1">
        <v>32170</v>
      </c>
      <c r="E50" s="1">
        <v>16513</v>
      </c>
    </row>
    <row r="51" spans="1:5" x14ac:dyDescent="0.2">
      <c r="A51" s="1" t="s">
        <v>56</v>
      </c>
      <c r="B51" s="1">
        <v>0</v>
      </c>
      <c r="C51" s="1">
        <v>0</v>
      </c>
      <c r="D51" s="1">
        <v>0</v>
      </c>
      <c r="E51" s="1">
        <v>0</v>
      </c>
    </row>
    <row r="52" spans="1:5" x14ac:dyDescent="0.2">
      <c r="A52" s="1" t="s">
        <v>57</v>
      </c>
      <c r="B52" s="1">
        <v>0</v>
      </c>
      <c r="C52" s="1">
        <v>0</v>
      </c>
      <c r="D52" s="1">
        <v>0</v>
      </c>
      <c r="E52" s="1">
        <v>0</v>
      </c>
    </row>
    <row r="53" spans="1:5" x14ac:dyDescent="0.2">
      <c r="A53" s="1" t="s">
        <v>58</v>
      </c>
      <c r="B53" s="1">
        <v>0</v>
      </c>
      <c r="C53" s="1">
        <v>0</v>
      </c>
      <c r="D53" s="1">
        <v>0</v>
      </c>
      <c r="E53" s="1">
        <v>0</v>
      </c>
    </row>
    <row r="54" spans="1:5" x14ac:dyDescent="0.2">
      <c r="A54" s="1" t="s">
        <v>59</v>
      </c>
      <c r="B54" s="1">
        <v>1</v>
      </c>
      <c r="C54" s="1">
        <v>0</v>
      </c>
      <c r="D54" s="1">
        <v>1</v>
      </c>
      <c r="E54" s="1">
        <v>0</v>
      </c>
    </row>
    <row r="55" spans="1:5" x14ac:dyDescent="0.2">
      <c r="A55" s="1" t="s">
        <v>60</v>
      </c>
      <c r="B55" s="1">
        <v>0</v>
      </c>
      <c r="C55" s="1">
        <v>0</v>
      </c>
      <c r="D55" s="1">
        <v>0</v>
      </c>
      <c r="E55" s="1">
        <v>0</v>
      </c>
    </row>
    <row r="56" spans="1:5" x14ac:dyDescent="0.2">
      <c r="A56" s="1" t="s">
        <v>61</v>
      </c>
      <c r="B56" s="1">
        <v>0</v>
      </c>
      <c r="C56" s="1">
        <v>0</v>
      </c>
      <c r="D56" s="1">
        <v>0</v>
      </c>
      <c r="E56" s="1">
        <v>0</v>
      </c>
    </row>
    <row r="57" spans="1:5" x14ac:dyDescent="0.2">
      <c r="A57" s="1" t="s">
        <v>62</v>
      </c>
      <c r="B57" s="1">
        <v>0</v>
      </c>
      <c r="C57" s="1">
        <v>0</v>
      </c>
      <c r="D57" s="1">
        <v>0</v>
      </c>
      <c r="E57" s="1">
        <v>0</v>
      </c>
    </row>
    <row r="58" spans="1:5" x14ac:dyDescent="0.2">
      <c r="A58" s="1" t="s">
        <v>63</v>
      </c>
      <c r="B58" s="1">
        <v>6</v>
      </c>
      <c r="C58" s="1">
        <v>4</v>
      </c>
      <c r="D58" s="1">
        <v>2</v>
      </c>
      <c r="E58" s="1">
        <v>0</v>
      </c>
    </row>
    <row r="59" spans="1:5" x14ac:dyDescent="0.2">
      <c r="A59" s="1" t="s">
        <v>64</v>
      </c>
      <c r="B59" s="1">
        <v>2</v>
      </c>
      <c r="C59" s="1">
        <v>0</v>
      </c>
      <c r="D59" s="1">
        <v>2</v>
      </c>
      <c r="E59" s="1">
        <v>0</v>
      </c>
    </row>
    <row r="60" spans="1:5" x14ac:dyDescent="0.2">
      <c r="A60" s="1" t="s">
        <v>65</v>
      </c>
      <c r="B60" s="1">
        <v>2</v>
      </c>
      <c r="C60" s="1">
        <v>1</v>
      </c>
      <c r="D60" s="1">
        <v>1</v>
      </c>
      <c r="E60" s="1">
        <v>0</v>
      </c>
    </row>
    <row r="61" spans="1:5" x14ac:dyDescent="0.2">
      <c r="A61" s="1" t="s">
        <v>66</v>
      </c>
      <c r="B61" s="1">
        <v>5</v>
      </c>
      <c r="C61" s="1">
        <v>2</v>
      </c>
      <c r="D61" s="1">
        <v>1</v>
      </c>
      <c r="E61" s="1">
        <v>2</v>
      </c>
    </row>
    <row r="62" spans="1:5" x14ac:dyDescent="0.2">
      <c r="A62" s="1" t="s">
        <v>67</v>
      </c>
      <c r="B62" s="1">
        <v>6</v>
      </c>
      <c r="C62" s="1">
        <v>4</v>
      </c>
      <c r="D62" s="1">
        <v>2</v>
      </c>
      <c r="E62" s="1">
        <v>0</v>
      </c>
    </row>
    <row r="63" spans="1:5" x14ac:dyDescent="0.2">
      <c r="A63" s="1" t="s">
        <v>68</v>
      </c>
      <c r="B63" s="1">
        <v>1</v>
      </c>
      <c r="C63" s="1">
        <v>0</v>
      </c>
      <c r="D63" s="1">
        <v>1</v>
      </c>
      <c r="E63" s="1">
        <v>0</v>
      </c>
    </row>
    <row r="64" spans="1:5" x14ac:dyDescent="0.2">
      <c r="A64" s="1" t="s">
        <v>69</v>
      </c>
      <c r="B64" s="1">
        <v>12</v>
      </c>
      <c r="C64" s="1">
        <v>3</v>
      </c>
      <c r="D64" s="1">
        <v>9</v>
      </c>
      <c r="E64" s="1">
        <v>0</v>
      </c>
    </row>
    <row r="65" spans="1:5" x14ac:dyDescent="0.2">
      <c r="A65" s="1" t="s">
        <v>70</v>
      </c>
      <c r="B65" s="1">
        <v>1</v>
      </c>
      <c r="C65" s="1">
        <v>0</v>
      </c>
      <c r="D65" s="1">
        <v>0</v>
      </c>
      <c r="E65" s="1">
        <v>1</v>
      </c>
    </row>
    <row r="66" spans="1:5" x14ac:dyDescent="0.2">
      <c r="A66" s="1" t="s">
        <v>71</v>
      </c>
      <c r="B66" s="1">
        <v>0</v>
      </c>
      <c r="C66" s="1">
        <v>0</v>
      </c>
      <c r="D66" s="1">
        <v>0</v>
      </c>
      <c r="E66" s="1">
        <v>0</v>
      </c>
    </row>
    <row r="67" spans="1:5" x14ac:dyDescent="0.2">
      <c r="A67" s="1" t="s">
        <v>72</v>
      </c>
      <c r="B67" s="1">
        <v>3</v>
      </c>
      <c r="C67" s="1">
        <v>0</v>
      </c>
      <c r="D67" s="1">
        <v>3</v>
      </c>
      <c r="E67" s="1">
        <v>0</v>
      </c>
    </row>
    <row r="68" spans="1:5" x14ac:dyDescent="0.2">
      <c r="A68" s="1" t="s">
        <v>73</v>
      </c>
      <c r="B68" s="1">
        <v>53</v>
      </c>
      <c r="C68" s="1">
        <v>19</v>
      </c>
      <c r="D68" s="1">
        <v>29</v>
      </c>
      <c r="E68" s="1">
        <v>5</v>
      </c>
    </row>
    <row r="69" spans="1:5" x14ac:dyDescent="0.2">
      <c r="A69" s="1" t="s">
        <v>0</v>
      </c>
      <c r="B69" s="1">
        <v>59291</v>
      </c>
      <c r="C69" s="1">
        <v>10677</v>
      </c>
      <c r="D69" s="1">
        <v>32115</v>
      </c>
      <c r="E69" s="1">
        <v>16499</v>
      </c>
    </row>
    <row r="70" spans="1:5" x14ac:dyDescent="0.2">
      <c r="A70" s="1" t="s">
        <v>74</v>
      </c>
      <c r="B70" s="1">
        <v>1</v>
      </c>
      <c r="C70" s="1">
        <v>0</v>
      </c>
      <c r="D70" s="1">
        <v>1</v>
      </c>
      <c r="E70" s="1">
        <v>0</v>
      </c>
    </row>
    <row r="71" spans="1:5" x14ac:dyDescent="0.2">
      <c r="A71" s="1" t="s">
        <v>75</v>
      </c>
      <c r="B71" s="1">
        <v>9</v>
      </c>
      <c r="C71" s="1">
        <v>0</v>
      </c>
      <c r="D71" s="1">
        <v>3</v>
      </c>
      <c r="E71" s="1">
        <v>6</v>
      </c>
    </row>
    <row r="72" spans="1:5" x14ac:dyDescent="0.2">
      <c r="A72" s="1" t="s">
        <v>30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AB8A4-A415-4D1E-8D5D-6029468FDB03}">
  <dimension ref="A1:E72"/>
  <sheetViews>
    <sheetView view="pageBreakPreview" zoomScale="125" zoomScaleNormal="100" zoomScaleSheetLayoutView="125" workbookViewId="0">
      <selection activeCell="A2" sqref="A2:E2"/>
    </sheetView>
  </sheetViews>
  <sheetFormatPr defaultRowHeight="10.199999999999999" x14ac:dyDescent="0.2"/>
  <cols>
    <col min="1" max="5" width="17.77734375" style="1" customWidth="1"/>
    <col min="6" max="16384" width="8.88671875" style="1"/>
  </cols>
  <sheetData>
    <row r="1" spans="1:5" x14ac:dyDescent="0.2">
      <c r="A1" s="1" t="s">
        <v>140</v>
      </c>
    </row>
    <row r="2" spans="1:5" s="2" customFormat="1" x14ac:dyDescent="0.2">
      <c r="A2" s="19"/>
      <c r="B2" s="8" t="s">
        <v>1</v>
      </c>
      <c r="C2" s="8" t="s">
        <v>2</v>
      </c>
      <c r="D2" s="8" t="s">
        <v>3</v>
      </c>
      <c r="E2" s="12" t="s">
        <v>4</v>
      </c>
    </row>
    <row r="3" spans="1:5" x14ac:dyDescent="0.2">
      <c r="A3" s="1" t="s">
        <v>5</v>
      </c>
    </row>
    <row r="4" spans="1:5" x14ac:dyDescent="0.2">
      <c r="A4" s="1" t="s">
        <v>1</v>
      </c>
      <c r="B4" s="1">
        <v>126194</v>
      </c>
      <c r="C4" s="1">
        <v>25053</v>
      </c>
      <c r="D4" s="1">
        <v>68577</v>
      </c>
      <c r="E4" s="1">
        <v>32564</v>
      </c>
    </row>
    <row r="5" spans="1:5" x14ac:dyDescent="0.2">
      <c r="A5" s="1" t="s">
        <v>56</v>
      </c>
      <c r="B5" s="1">
        <v>18</v>
      </c>
      <c r="C5" s="1">
        <v>3</v>
      </c>
      <c r="D5" s="1">
        <v>14</v>
      </c>
      <c r="E5" s="1">
        <v>1</v>
      </c>
    </row>
    <row r="6" spans="1:5" x14ac:dyDescent="0.2">
      <c r="A6" s="1" t="s">
        <v>57</v>
      </c>
      <c r="B6" s="1">
        <v>38</v>
      </c>
      <c r="C6" s="1">
        <v>6</v>
      </c>
      <c r="D6" s="1">
        <v>32</v>
      </c>
      <c r="E6" s="1">
        <v>0</v>
      </c>
    </row>
    <row r="7" spans="1:5" x14ac:dyDescent="0.2">
      <c r="A7" s="1" t="s">
        <v>58</v>
      </c>
      <c r="B7" s="1">
        <v>86</v>
      </c>
      <c r="C7" s="1">
        <v>15</v>
      </c>
      <c r="D7" s="1">
        <v>65</v>
      </c>
      <c r="E7" s="1">
        <v>6</v>
      </c>
    </row>
    <row r="8" spans="1:5" x14ac:dyDescent="0.2">
      <c r="A8" s="1" t="s">
        <v>59</v>
      </c>
      <c r="B8" s="1">
        <v>121</v>
      </c>
      <c r="C8" s="1">
        <v>5</v>
      </c>
      <c r="D8" s="1">
        <v>110</v>
      </c>
      <c r="E8" s="1">
        <v>6</v>
      </c>
    </row>
    <row r="9" spans="1:5" x14ac:dyDescent="0.2">
      <c r="A9" s="1" t="s">
        <v>60</v>
      </c>
      <c r="B9" s="1">
        <v>20</v>
      </c>
      <c r="C9" s="1">
        <v>5</v>
      </c>
      <c r="D9" s="1">
        <v>12</v>
      </c>
      <c r="E9" s="1">
        <v>3</v>
      </c>
    </row>
    <row r="10" spans="1:5" x14ac:dyDescent="0.2">
      <c r="A10" s="1" t="s">
        <v>61</v>
      </c>
      <c r="B10" s="1">
        <v>36</v>
      </c>
      <c r="C10" s="1">
        <v>5</v>
      </c>
      <c r="D10" s="1">
        <v>21</v>
      </c>
      <c r="E10" s="1">
        <v>10</v>
      </c>
    </row>
    <row r="11" spans="1:5" x14ac:dyDescent="0.2">
      <c r="A11" s="1" t="s">
        <v>62</v>
      </c>
      <c r="B11" s="1">
        <v>129</v>
      </c>
      <c r="C11" s="1">
        <v>58</v>
      </c>
      <c r="D11" s="1">
        <v>67</v>
      </c>
      <c r="E11" s="1">
        <v>4</v>
      </c>
    </row>
    <row r="12" spans="1:5" x14ac:dyDescent="0.2">
      <c r="A12" s="1" t="s">
        <v>63</v>
      </c>
      <c r="B12" s="1">
        <v>112</v>
      </c>
      <c r="C12" s="1">
        <v>60</v>
      </c>
      <c r="D12" s="1">
        <v>52</v>
      </c>
      <c r="E12" s="1">
        <v>0</v>
      </c>
    </row>
    <row r="13" spans="1:5" x14ac:dyDescent="0.2">
      <c r="A13" s="1" t="s">
        <v>64</v>
      </c>
      <c r="B13" s="1">
        <v>146</v>
      </c>
      <c r="C13" s="1">
        <v>64</v>
      </c>
      <c r="D13" s="1">
        <v>76</v>
      </c>
      <c r="E13" s="1">
        <v>6</v>
      </c>
    </row>
    <row r="14" spans="1:5" x14ac:dyDescent="0.2">
      <c r="A14" s="1" t="s">
        <v>65</v>
      </c>
      <c r="B14" s="1">
        <v>175</v>
      </c>
      <c r="C14" s="1">
        <v>45</v>
      </c>
      <c r="D14" s="1">
        <v>130</v>
      </c>
      <c r="E14" s="1">
        <v>0</v>
      </c>
    </row>
    <row r="15" spans="1:5" x14ac:dyDescent="0.2">
      <c r="A15" s="1" t="s">
        <v>66</v>
      </c>
      <c r="B15" s="1">
        <v>210</v>
      </c>
      <c r="C15" s="1">
        <v>29</v>
      </c>
      <c r="D15" s="1">
        <v>181</v>
      </c>
      <c r="E15" s="1">
        <v>0</v>
      </c>
    </row>
    <row r="16" spans="1:5" x14ac:dyDescent="0.2">
      <c r="A16" s="1" t="s">
        <v>67</v>
      </c>
      <c r="B16" s="1">
        <v>802</v>
      </c>
      <c r="C16" s="1">
        <v>264</v>
      </c>
      <c r="D16" s="1">
        <v>410</v>
      </c>
      <c r="E16" s="1">
        <v>128</v>
      </c>
    </row>
    <row r="17" spans="1:5" x14ac:dyDescent="0.2">
      <c r="A17" s="1" t="s">
        <v>68</v>
      </c>
      <c r="B17" s="1">
        <v>242</v>
      </c>
      <c r="C17" s="1">
        <v>62</v>
      </c>
      <c r="D17" s="1">
        <v>168</v>
      </c>
      <c r="E17" s="1">
        <v>12</v>
      </c>
    </row>
    <row r="18" spans="1:5" x14ac:dyDescent="0.2">
      <c r="A18" s="1" t="s">
        <v>69</v>
      </c>
      <c r="B18" s="1">
        <v>582</v>
      </c>
      <c r="C18" s="1">
        <v>231</v>
      </c>
      <c r="D18" s="1">
        <v>344</v>
      </c>
      <c r="E18" s="1">
        <v>7</v>
      </c>
    </row>
    <row r="19" spans="1:5" x14ac:dyDescent="0.2">
      <c r="A19" s="1" t="s">
        <v>70</v>
      </c>
      <c r="B19" s="1">
        <v>34</v>
      </c>
      <c r="C19" s="1">
        <v>6</v>
      </c>
      <c r="D19" s="1">
        <v>19</v>
      </c>
      <c r="E19" s="1">
        <v>9</v>
      </c>
    </row>
    <row r="20" spans="1:5" x14ac:dyDescent="0.2">
      <c r="A20" s="1" t="s">
        <v>71</v>
      </c>
      <c r="B20" s="1">
        <v>70</v>
      </c>
      <c r="C20" s="1">
        <v>16</v>
      </c>
      <c r="D20" s="1">
        <v>14</v>
      </c>
      <c r="E20" s="1">
        <v>40</v>
      </c>
    </row>
    <row r="21" spans="1:5" x14ac:dyDescent="0.2">
      <c r="A21" s="1" t="s">
        <v>72</v>
      </c>
      <c r="B21" s="1">
        <v>170</v>
      </c>
      <c r="C21" s="1">
        <v>26</v>
      </c>
      <c r="D21" s="1">
        <v>109</v>
      </c>
      <c r="E21" s="1">
        <v>35</v>
      </c>
    </row>
    <row r="22" spans="1:5" x14ac:dyDescent="0.2">
      <c r="A22" s="1" t="s">
        <v>73</v>
      </c>
      <c r="B22" s="1">
        <v>1467</v>
      </c>
      <c r="C22" s="1">
        <v>457</v>
      </c>
      <c r="D22" s="1">
        <v>833</v>
      </c>
      <c r="E22" s="1">
        <v>177</v>
      </c>
    </row>
    <row r="23" spans="1:5" x14ac:dyDescent="0.2">
      <c r="A23" s="1" t="s">
        <v>0</v>
      </c>
      <c r="B23" s="1">
        <v>120914</v>
      </c>
      <c r="C23" s="1">
        <v>23515</v>
      </c>
      <c r="D23" s="1">
        <v>65353</v>
      </c>
      <c r="E23" s="1">
        <v>32046</v>
      </c>
    </row>
    <row r="24" spans="1:5" x14ac:dyDescent="0.2">
      <c r="A24" s="1" t="s">
        <v>74</v>
      </c>
      <c r="B24" s="1">
        <v>697</v>
      </c>
      <c r="C24" s="1">
        <v>168</v>
      </c>
      <c r="D24" s="1">
        <v>495</v>
      </c>
      <c r="E24" s="1">
        <v>34</v>
      </c>
    </row>
    <row r="25" spans="1:5" x14ac:dyDescent="0.2">
      <c r="A25" s="1" t="s">
        <v>75</v>
      </c>
      <c r="B25" s="1">
        <v>125</v>
      </c>
      <c r="C25" s="1">
        <v>13</v>
      </c>
      <c r="D25" s="1">
        <v>72</v>
      </c>
      <c r="E25" s="1">
        <v>40</v>
      </c>
    </row>
    <row r="26" spans="1:5" x14ac:dyDescent="0.2">
      <c r="A26" s="1" t="s">
        <v>12</v>
      </c>
    </row>
    <row r="27" spans="1:5" x14ac:dyDescent="0.2">
      <c r="A27" s="1" t="s">
        <v>1</v>
      </c>
      <c r="B27" s="1">
        <v>68731</v>
      </c>
      <c r="C27" s="1">
        <v>14740</v>
      </c>
      <c r="D27" s="1">
        <v>37386</v>
      </c>
      <c r="E27" s="1">
        <v>16605</v>
      </c>
    </row>
    <row r="28" spans="1:5" x14ac:dyDescent="0.2">
      <c r="A28" s="1" t="s">
        <v>56</v>
      </c>
      <c r="B28" s="1">
        <v>11</v>
      </c>
      <c r="C28" s="1">
        <v>3</v>
      </c>
      <c r="D28" s="1">
        <v>7</v>
      </c>
      <c r="E28" s="1">
        <v>1</v>
      </c>
    </row>
    <row r="29" spans="1:5" x14ac:dyDescent="0.2">
      <c r="A29" s="1" t="s">
        <v>57</v>
      </c>
      <c r="B29" s="1">
        <v>29</v>
      </c>
      <c r="C29" s="1">
        <v>3</v>
      </c>
      <c r="D29" s="1">
        <v>26</v>
      </c>
      <c r="E29" s="1">
        <v>0</v>
      </c>
    </row>
    <row r="30" spans="1:5" x14ac:dyDescent="0.2">
      <c r="A30" s="1" t="s">
        <v>58</v>
      </c>
      <c r="B30" s="1">
        <v>50</v>
      </c>
      <c r="C30" s="1">
        <v>11</v>
      </c>
      <c r="D30" s="1">
        <v>34</v>
      </c>
      <c r="E30" s="1">
        <v>5</v>
      </c>
    </row>
    <row r="31" spans="1:5" x14ac:dyDescent="0.2">
      <c r="A31" s="1" t="s">
        <v>59</v>
      </c>
      <c r="B31" s="1">
        <v>64</v>
      </c>
      <c r="C31" s="1">
        <v>5</v>
      </c>
      <c r="D31" s="1">
        <v>54</v>
      </c>
      <c r="E31" s="1">
        <v>5</v>
      </c>
    </row>
    <row r="32" spans="1:5" x14ac:dyDescent="0.2">
      <c r="A32" s="1" t="s">
        <v>60</v>
      </c>
      <c r="B32" s="1">
        <v>11</v>
      </c>
      <c r="C32" s="1">
        <v>2</v>
      </c>
      <c r="D32" s="1">
        <v>7</v>
      </c>
      <c r="E32" s="1">
        <v>2</v>
      </c>
    </row>
    <row r="33" spans="1:5" x14ac:dyDescent="0.2">
      <c r="A33" s="1" t="s">
        <v>61</v>
      </c>
      <c r="B33" s="1">
        <v>23</v>
      </c>
      <c r="C33" s="1">
        <v>3</v>
      </c>
      <c r="D33" s="1">
        <v>16</v>
      </c>
      <c r="E33" s="1">
        <v>4</v>
      </c>
    </row>
    <row r="34" spans="1:5" x14ac:dyDescent="0.2">
      <c r="A34" s="1" t="s">
        <v>62</v>
      </c>
      <c r="B34" s="1">
        <v>102</v>
      </c>
      <c r="C34" s="1">
        <v>49</v>
      </c>
      <c r="D34" s="1">
        <v>50</v>
      </c>
      <c r="E34" s="1">
        <v>3</v>
      </c>
    </row>
    <row r="35" spans="1:5" x14ac:dyDescent="0.2">
      <c r="A35" s="1" t="s">
        <v>63</v>
      </c>
      <c r="B35" s="1">
        <v>54</v>
      </c>
      <c r="C35" s="1">
        <v>33</v>
      </c>
      <c r="D35" s="1">
        <v>21</v>
      </c>
      <c r="E35" s="1">
        <v>0</v>
      </c>
    </row>
    <row r="36" spans="1:5" x14ac:dyDescent="0.2">
      <c r="A36" s="1" t="s">
        <v>64</v>
      </c>
      <c r="B36" s="1">
        <v>89</v>
      </c>
      <c r="C36" s="1">
        <v>35</v>
      </c>
      <c r="D36" s="1">
        <v>51</v>
      </c>
      <c r="E36" s="1">
        <v>3</v>
      </c>
    </row>
    <row r="37" spans="1:5" x14ac:dyDescent="0.2">
      <c r="A37" s="1" t="s">
        <v>65</v>
      </c>
      <c r="B37" s="1">
        <v>115</v>
      </c>
      <c r="C37" s="1">
        <v>31</v>
      </c>
      <c r="D37" s="1">
        <v>84</v>
      </c>
      <c r="E37" s="1">
        <v>0</v>
      </c>
    </row>
    <row r="38" spans="1:5" x14ac:dyDescent="0.2">
      <c r="A38" s="1" t="s">
        <v>66</v>
      </c>
      <c r="B38" s="1">
        <v>139</v>
      </c>
      <c r="C38" s="1">
        <v>18</v>
      </c>
      <c r="D38" s="1">
        <v>121</v>
      </c>
      <c r="E38" s="1">
        <v>0</v>
      </c>
    </row>
    <row r="39" spans="1:5" x14ac:dyDescent="0.2">
      <c r="A39" s="1" t="s">
        <v>67</v>
      </c>
      <c r="B39" s="1">
        <v>539</v>
      </c>
      <c r="C39" s="1">
        <v>201</v>
      </c>
      <c r="D39" s="1">
        <v>262</v>
      </c>
      <c r="E39" s="1">
        <v>76</v>
      </c>
    </row>
    <row r="40" spans="1:5" x14ac:dyDescent="0.2">
      <c r="A40" s="1" t="s">
        <v>68</v>
      </c>
      <c r="B40" s="1">
        <v>180</v>
      </c>
      <c r="C40" s="1">
        <v>47</v>
      </c>
      <c r="D40" s="1">
        <v>125</v>
      </c>
      <c r="E40" s="1">
        <v>8</v>
      </c>
    </row>
    <row r="41" spans="1:5" x14ac:dyDescent="0.2">
      <c r="A41" s="1" t="s">
        <v>69</v>
      </c>
      <c r="B41" s="1">
        <v>411</v>
      </c>
      <c r="C41" s="1">
        <v>205</v>
      </c>
      <c r="D41" s="1">
        <v>202</v>
      </c>
      <c r="E41" s="1">
        <v>4</v>
      </c>
    </row>
    <row r="42" spans="1:5" x14ac:dyDescent="0.2">
      <c r="A42" s="1" t="s">
        <v>70</v>
      </c>
      <c r="B42" s="1">
        <v>23</v>
      </c>
      <c r="C42" s="1">
        <v>6</v>
      </c>
      <c r="D42" s="1">
        <v>14</v>
      </c>
      <c r="E42" s="1">
        <v>3</v>
      </c>
    </row>
    <row r="43" spans="1:5" x14ac:dyDescent="0.2">
      <c r="A43" s="1" t="s">
        <v>71</v>
      </c>
      <c r="B43" s="1">
        <v>42</v>
      </c>
      <c r="C43" s="1">
        <v>10</v>
      </c>
      <c r="D43" s="1">
        <v>7</v>
      </c>
      <c r="E43" s="1">
        <v>25</v>
      </c>
    </row>
    <row r="44" spans="1:5" x14ac:dyDescent="0.2">
      <c r="A44" s="1" t="s">
        <v>72</v>
      </c>
      <c r="B44" s="1">
        <v>100</v>
      </c>
      <c r="C44" s="1">
        <v>17</v>
      </c>
      <c r="D44" s="1">
        <v>59</v>
      </c>
      <c r="E44" s="1">
        <v>24</v>
      </c>
    </row>
    <row r="45" spans="1:5" x14ac:dyDescent="0.2">
      <c r="A45" s="1" t="s">
        <v>73</v>
      </c>
      <c r="B45" s="1">
        <v>870</v>
      </c>
      <c r="C45" s="1">
        <v>299</v>
      </c>
      <c r="D45" s="1">
        <v>478</v>
      </c>
      <c r="E45" s="1">
        <v>93</v>
      </c>
    </row>
    <row r="46" spans="1:5" x14ac:dyDescent="0.2">
      <c r="A46" s="1" t="s">
        <v>0</v>
      </c>
      <c r="B46" s="1">
        <v>65327</v>
      </c>
      <c r="C46" s="1">
        <v>13618</v>
      </c>
      <c r="D46" s="1">
        <v>35419</v>
      </c>
      <c r="E46" s="1">
        <v>16290</v>
      </c>
    </row>
    <row r="47" spans="1:5" x14ac:dyDescent="0.2">
      <c r="A47" s="1" t="s">
        <v>74</v>
      </c>
      <c r="B47" s="1">
        <v>460</v>
      </c>
      <c r="C47" s="1">
        <v>133</v>
      </c>
      <c r="D47" s="1">
        <v>302</v>
      </c>
      <c r="E47" s="1">
        <v>25</v>
      </c>
    </row>
    <row r="48" spans="1:5" x14ac:dyDescent="0.2">
      <c r="A48" s="1" t="s">
        <v>75</v>
      </c>
      <c r="B48" s="1">
        <v>92</v>
      </c>
      <c r="C48" s="1">
        <v>11</v>
      </c>
      <c r="D48" s="1">
        <v>47</v>
      </c>
      <c r="E48" s="1">
        <v>34</v>
      </c>
    </row>
    <row r="49" spans="1:5" x14ac:dyDescent="0.2">
      <c r="A49" s="1" t="s">
        <v>13</v>
      </c>
    </row>
    <row r="50" spans="1:5" x14ac:dyDescent="0.2">
      <c r="A50" s="1" t="s">
        <v>1</v>
      </c>
      <c r="B50" s="1">
        <v>57463</v>
      </c>
      <c r="C50" s="1">
        <v>10313</v>
      </c>
      <c r="D50" s="1">
        <v>31191</v>
      </c>
      <c r="E50" s="1">
        <v>15959</v>
      </c>
    </row>
    <row r="51" spans="1:5" x14ac:dyDescent="0.2">
      <c r="A51" s="1" t="s">
        <v>56</v>
      </c>
      <c r="B51" s="1">
        <v>7</v>
      </c>
      <c r="C51" s="1">
        <v>0</v>
      </c>
      <c r="D51" s="1">
        <v>7</v>
      </c>
      <c r="E51" s="1">
        <v>0</v>
      </c>
    </row>
    <row r="52" spans="1:5" x14ac:dyDescent="0.2">
      <c r="A52" s="1" t="s">
        <v>57</v>
      </c>
      <c r="B52" s="1">
        <v>9</v>
      </c>
      <c r="C52" s="1">
        <v>3</v>
      </c>
      <c r="D52" s="1">
        <v>6</v>
      </c>
      <c r="E52" s="1">
        <v>0</v>
      </c>
    </row>
    <row r="53" spans="1:5" x14ac:dyDescent="0.2">
      <c r="A53" s="1" t="s">
        <v>58</v>
      </c>
      <c r="B53" s="1">
        <v>36</v>
      </c>
      <c r="C53" s="1">
        <v>4</v>
      </c>
      <c r="D53" s="1">
        <v>31</v>
      </c>
      <c r="E53" s="1">
        <v>1</v>
      </c>
    </row>
    <row r="54" spans="1:5" x14ac:dyDescent="0.2">
      <c r="A54" s="1" t="s">
        <v>59</v>
      </c>
      <c r="B54" s="1">
        <v>57</v>
      </c>
      <c r="C54" s="1">
        <v>0</v>
      </c>
      <c r="D54" s="1">
        <v>56</v>
      </c>
      <c r="E54" s="1">
        <v>1</v>
      </c>
    </row>
    <row r="55" spans="1:5" x14ac:dyDescent="0.2">
      <c r="A55" s="1" t="s">
        <v>60</v>
      </c>
      <c r="B55" s="1">
        <v>9</v>
      </c>
      <c r="C55" s="1">
        <v>3</v>
      </c>
      <c r="D55" s="1">
        <v>5</v>
      </c>
      <c r="E55" s="1">
        <v>1</v>
      </c>
    </row>
    <row r="56" spans="1:5" x14ac:dyDescent="0.2">
      <c r="A56" s="1" t="s">
        <v>61</v>
      </c>
      <c r="B56" s="1">
        <v>13</v>
      </c>
      <c r="C56" s="1">
        <v>2</v>
      </c>
      <c r="D56" s="1">
        <v>5</v>
      </c>
      <c r="E56" s="1">
        <v>6</v>
      </c>
    </row>
    <row r="57" spans="1:5" x14ac:dyDescent="0.2">
      <c r="A57" s="1" t="s">
        <v>62</v>
      </c>
      <c r="B57" s="1">
        <v>27</v>
      </c>
      <c r="C57" s="1">
        <v>9</v>
      </c>
      <c r="D57" s="1">
        <v>17</v>
      </c>
      <c r="E57" s="1">
        <v>1</v>
      </c>
    </row>
    <row r="58" spans="1:5" x14ac:dyDescent="0.2">
      <c r="A58" s="1" t="s">
        <v>63</v>
      </c>
      <c r="B58" s="1">
        <v>58</v>
      </c>
      <c r="C58" s="1">
        <v>27</v>
      </c>
      <c r="D58" s="1">
        <v>31</v>
      </c>
      <c r="E58" s="1">
        <v>0</v>
      </c>
    </row>
    <row r="59" spans="1:5" x14ac:dyDescent="0.2">
      <c r="A59" s="1" t="s">
        <v>64</v>
      </c>
      <c r="B59" s="1">
        <v>57</v>
      </c>
      <c r="C59" s="1">
        <v>29</v>
      </c>
      <c r="D59" s="1">
        <v>25</v>
      </c>
      <c r="E59" s="1">
        <v>3</v>
      </c>
    </row>
    <row r="60" spans="1:5" x14ac:dyDescent="0.2">
      <c r="A60" s="1" t="s">
        <v>65</v>
      </c>
      <c r="B60" s="1">
        <v>60</v>
      </c>
      <c r="C60" s="1">
        <v>14</v>
      </c>
      <c r="D60" s="1">
        <v>46</v>
      </c>
      <c r="E60" s="1">
        <v>0</v>
      </c>
    </row>
    <row r="61" spans="1:5" x14ac:dyDescent="0.2">
      <c r="A61" s="1" t="s">
        <v>66</v>
      </c>
      <c r="B61" s="1">
        <v>71</v>
      </c>
      <c r="C61" s="1">
        <v>11</v>
      </c>
      <c r="D61" s="1">
        <v>60</v>
      </c>
      <c r="E61" s="1">
        <v>0</v>
      </c>
    </row>
    <row r="62" spans="1:5" x14ac:dyDescent="0.2">
      <c r="A62" s="1" t="s">
        <v>67</v>
      </c>
      <c r="B62" s="1">
        <v>263</v>
      </c>
      <c r="C62" s="1">
        <v>63</v>
      </c>
      <c r="D62" s="1">
        <v>148</v>
      </c>
      <c r="E62" s="1">
        <v>52</v>
      </c>
    </row>
    <row r="63" spans="1:5" x14ac:dyDescent="0.2">
      <c r="A63" s="1" t="s">
        <v>68</v>
      </c>
      <c r="B63" s="1">
        <v>62</v>
      </c>
      <c r="C63" s="1">
        <v>15</v>
      </c>
      <c r="D63" s="1">
        <v>43</v>
      </c>
      <c r="E63" s="1">
        <v>4</v>
      </c>
    </row>
    <row r="64" spans="1:5" x14ac:dyDescent="0.2">
      <c r="A64" s="1" t="s">
        <v>69</v>
      </c>
      <c r="B64" s="1">
        <v>171</v>
      </c>
      <c r="C64" s="1">
        <v>26</v>
      </c>
      <c r="D64" s="1">
        <v>142</v>
      </c>
      <c r="E64" s="1">
        <v>3</v>
      </c>
    </row>
    <row r="65" spans="1:5" x14ac:dyDescent="0.2">
      <c r="A65" s="1" t="s">
        <v>70</v>
      </c>
      <c r="B65" s="1">
        <v>11</v>
      </c>
      <c r="C65" s="1">
        <v>0</v>
      </c>
      <c r="D65" s="1">
        <v>5</v>
      </c>
      <c r="E65" s="1">
        <v>6</v>
      </c>
    </row>
    <row r="66" spans="1:5" x14ac:dyDescent="0.2">
      <c r="A66" s="1" t="s">
        <v>71</v>
      </c>
      <c r="B66" s="1">
        <v>28</v>
      </c>
      <c r="C66" s="1">
        <v>6</v>
      </c>
      <c r="D66" s="1">
        <v>7</v>
      </c>
      <c r="E66" s="1">
        <v>15</v>
      </c>
    </row>
    <row r="67" spans="1:5" x14ac:dyDescent="0.2">
      <c r="A67" s="1" t="s">
        <v>72</v>
      </c>
      <c r="B67" s="1">
        <v>70</v>
      </c>
      <c r="C67" s="1">
        <v>9</v>
      </c>
      <c r="D67" s="1">
        <v>50</v>
      </c>
      <c r="E67" s="1">
        <v>11</v>
      </c>
    </row>
    <row r="68" spans="1:5" x14ac:dyDescent="0.2">
      <c r="A68" s="1" t="s">
        <v>73</v>
      </c>
      <c r="B68" s="1">
        <v>597</v>
      </c>
      <c r="C68" s="1">
        <v>158</v>
      </c>
      <c r="D68" s="1">
        <v>355</v>
      </c>
      <c r="E68" s="1">
        <v>84</v>
      </c>
    </row>
    <row r="69" spans="1:5" x14ac:dyDescent="0.2">
      <c r="A69" s="1" t="s">
        <v>0</v>
      </c>
      <c r="B69" s="1">
        <v>55587</v>
      </c>
      <c r="C69" s="1">
        <v>9897</v>
      </c>
      <c r="D69" s="1">
        <v>29934</v>
      </c>
      <c r="E69" s="1">
        <v>15756</v>
      </c>
    </row>
    <row r="70" spans="1:5" x14ac:dyDescent="0.2">
      <c r="A70" s="1" t="s">
        <v>74</v>
      </c>
      <c r="B70" s="1">
        <v>237</v>
      </c>
      <c r="C70" s="1">
        <v>35</v>
      </c>
      <c r="D70" s="1">
        <v>193</v>
      </c>
      <c r="E70" s="1">
        <v>9</v>
      </c>
    </row>
    <row r="71" spans="1:5" x14ac:dyDescent="0.2">
      <c r="A71" s="1" t="s">
        <v>75</v>
      </c>
      <c r="B71" s="1">
        <v>33</v>
      </c>
      <c r="C71" s="1">
        <v>2</v>
      </c>
      <c r="D71" s="1">
        <v>25</v>
      </c>
      <c r="E71" s="1">
        <v>6</v>
      </c>
    </row>
    <row r="72" spans="1:5" x14ac:dyDescent="0.2">
      <c r="A72" s="1" t="s">
        <v>30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3F75C-B2DA-4F3D-9091-E18DB9CDC07D}">
  <dimension ref="A1:E111"/>
  <sheetViews>
    <sheetView view="pageBreakPreview" zoomScale="125" zoomScaleNormal="100" zoomScaleSheetLayoutView="125" workbookViewId="0">
      <selection activeCell="A2" sqref="A2:E2"/>
    </sheetView>
  </sheetViews>
  <sheetFormatPr defaultRowHeight="10.199999999999999" x14ac:dyDescent="0.2"/>
  <cols>
    <col min="1" max="5" width="17.77734375" style="1" customWidth="1"/>
    <col min="6" max="16384" width="8.88671875" style="1"/>
  </cols>
  <sheetData>
    <row r="1" spans="1:5" x14ac:dyDescent="0.2">
      <c r="A1" s="1" t="s">
        <v>141</v>
      </c>
    </row>
    <row r="2" spans="1:5" s="2" customFormat="1" x14ac:dyDescent="0.2">
      <c r="A2" s="19"/>
      <c r="B2" s="8" t="s">
        <v>1</v>
      </c>
      <c r="C2" s="8" t="s">
        <v>2</v>
      </c>
      <c r="D2" s="8" t="s">
        <v>3</v>
      </c>
      <c r="E2" s="12" t="s">
        <v>4</v>
      </c>
    </row>
    <row r="3" spans="1:5" x14ac:dyDescent="0.2">
      <c r="A3" s="1" t="s">
        <v>5</v>
      </c>
    </row>
    <row r="4" spans="1:5" x14ac:dyDescent="0.2">
      <c r="A4" s="1" t="s">
        <v>1</v>
      </c>
      <c r="B4" s="1">
        <v>130190</v>
      </c>
      <c r="C4" s="1">
        <v>25824</v>
      </c>
      <c r="D4" s="1">
        <v>70622</v>
      </c>
      <c r="E4" s="1">
        <v>33744</v>
      </c>
    </row>
    <row r="5" spans="1:5" x14ac:dyDescent="0.2">
      <c r="A5" s="1" t="s">
        <v>56</v>
      </c>
      <c r="B5" s="1">
        <v>50</v>
      </c>
      <c r="C5" s="1">
        <v>12</v>
      </c>
      <c r="D5" s="1">
        <v>33</v>
      </c>
      <c r="E5" s="1">
        <v>5</v>
      </c>
    </row>
    <row r="6" spans="1:5" x14ac:dyDescent="0.2">
      <c r="A6" s="1" t="s">
        <v>57</v>
      </c>
      <c r="B6" s="1">
        <v>141</v>
      </c>
      <c r="C6" s="1">
        <v>46</v>
      </c>
      <c r="D6" s="1">
        <v>85</v>
      </c>
      <c r="E6" s="1">
        <v>10</v>
      </c>
    </row>
    <row r="7" spans="1:5" x14ac:dyDescent="0.2">
      <c r="A7" s="1" t="s">
        <v>58</v>
      </c>
      <c r="B7" s="1">
        <v>381</v>
      </c>
      <c r="C7" s="1">
        <v>88</v>
      </c>
      <c r="D7" s="1">
        <v>270</v>
      </c>
      <c r="E7" s="1">
        <v>23</v>
      </c>
    </row>
    <row r="8" spans="1:5" x14ac:dyDescent="0.2">
      <c r="A8" s="1" t="s">
        <v>59</v>
      </c>
      <c r="B8" s="1">
        <v>304</v>
      </c>
      <c r="C8" s="1">
        <v>37</v>
      </c>
      <c r="D8" s="1">
        <v>234</v>
      </c>
      <c r="E8" s="1">
        <v>33</v>
      </c>
    </row>
    <row r="9" spans="1:5" x14ac:dyDescent="0.2">
      <c r="A9" s="1" t="s">
        <v>60</v>
      </c>
      <c r="B9" s="1">
        <v>235</v>
      </c>
      <c r="C9" s="1">
        <v>60</v>
      </c>
      <c r="D9" s="1">
        <v>148</v>
      </c>
      <c r="E9" s="1">
        <v>27</v>
      </c>
    </row>
    <row r="10" spans="1:5" x14ac:dyDescent="0.2">
      <c r="A10" s="1" t="s">
        <v>61</v>
      </c>
      <c r="B10" s="1">
        <v>303</v>
      </c>
      <c r="C10" s="1">
        <v>46</v>
      </c>
      <c r="D10" s="1">
        <v>196</v>
      </c>
      <c r="E10" s="1">
        <v>61</v>
      </c>
    </row>
    <row r="11" spans="1:5" x14ac:dyDescent="0.2">
      <c r="A11" s="1" t="s">
        <v>62</v>
      </c>
      <c r="B11" s="1">
        <v>1587</v>
      </c>
      <c r="C11" s="1">
        <v>633</v>
      </c>
      <c r="D11" s="1">
        <v>931</v>
      </c>
      <c r="E11" s="1">
        <v>23</v>
      </c>
    </row>
    <row r="12" spans="1:5" x14ac:dyDescent="0.2">
      <c r="A12" s="1" t="s">
        <v>63</v>
      </c>
      <c r="B12" s="1">
        <v>779</v>
      </c>
      <c r="C12" s="1">
        <v>369</v>
      </c>
      <c r="D12" s="1">
        <v>402</v>
      </c>
      <c r="E12" s="1">
        <v>8</v>
      </c>
    </row>
    <row r="13" spans="1:5" x14ac:dyDescent="0.2">
      <c r="A13" s="1" t="s">
        <v>64</v>
      </c>
      <c r="B13" s="1">
        <v>591</v>
      </c>
      <c r="C13" s="1">
        <v>240</v>
      </c>
      <c r="D13" s="1">
        <v>340</v>
      </c>
      <c r="E13" s="1">
        <v>11</v>
      </c>
    </row>
    <row r="14" spans="1:5" x14ac:dyDescent="0.2">
      <c r="A14" s="1" t="s">
        <v>65</v>
      </c>
      <c r="B14" s="1">
        <v>3078</v>
      </c>
      <c r="C14" s="1">
        <v>705</v>
      </c>
      <c r="D14" s="1">
        <v>2358</v>
      </c>
      <c r="E14" s="1">
        <v>15</v>
      </c>
    </row>
    <row r="15" spans="1:5" x14ac:dyDescent="0.2">
      <c r="A15" s="1" t="s">
        <v>66</v>
      </c>
      <c r="B15" s="1">
        <v>1453</v>
      </c>
      <c r="C15" s="1">
        <v>542</v>
      </c>
      <c r="D15" s="1">
        <v>882</v>
      </c>
      <c r="E15" s="1">
        <v>29</v>
      </c>
    </row>
    <row r="16" spans="1:5" x14ac:dyDescent="0.2">
      <c r="A16" s="1" t="s">
        <v>67</v>
      </c>
      <c r="B16" s="1">
        <v>5237</v>
      </c>
      <c r="C16" s="1">
        <v>1787</v>
      </c>
      <c r="D16" s="1">
        <v>3258</v>
      </c>
      <c r="E16" s="1">
        <v>192</v>
      </c>
    </row>
    <row r="17" spans="1:5" x14ac:dyDescent="0.2">
      <c r="A17" s="1" t="s">
        <v>68</v>
      </c>
      <c r="B17" s="1">
        <v>1579</v>
      </c>
      <c r="C17" s="1">
        <v>621</v>
      </c>
      <c r="D17" s="1">
        <v>902</v>
      </c>
      <c r="E17" s="1">
        <v>56</v>
      </c>
    </row>
    <row r="18" spans="1:5" x14ac:dyDescent="0.2">
      <c r="A18" s="1" t="s">
        <v>69</v>
      </c>
      <c r="B18" s="1">
        <v>7210</v>
      </c>
      <c r="C18" s="1">
        <v>2509</v>
      </c>
      <c r="D18" s="1">
        <v>4587</v>
      </c>
      <c r="E18" s="1">
        <v>114</v>
      </c>
    </row>
    <row r="19" spans="1:5" x14ac:dyDescent="0.2">
      <c r="A19" s="1" t="s">
        <v>70</v>
      </c>
      <c r="B19" s="1">
        <v>732</v>
      </c>
      <c r="C19" s="1">
        <v>420</v>
      </c>
      <c r="D19" s="1">
        <v>300</v>
      </c>
      <c r="E19" s="1">
        <v>12</v>
      </c>
    </row>
    <row r="20" spans="1:5" x14ac:dyDescent="0.2">
      <c r="A20" s="1" t="s">
        <v>71</v>
      </c>
      <c r="B20" s="1">
        <v>346</v>
      </c>
      <c r="C20" s="1">
        <v>67</v>
      </c>
      <c r="D20" s="1">
        <v>227</v>
      </c>
      <c r="E20" s="1">
        <v>52</v>
      </c>
    </row>
    <row r="21" spans="1:5" x14ac:dyDescent="0.2">
      <c r="A21" s="1" t="s">
        <v>72</v>
      </c>
      <c r="B21" s="1">
        <v>693</v>
      </c>
      <c r="C21" s="1">
        <v>136</v>
      </c>
      <c r="D21" s="1">
        <v>456</v>
      </c>
      <c r="E21" s="1">
        <v>101</v>
      </c>
    </row>
    <row r="22" spans="1:5" x14ac:dyDescent="0.2">
      <c r="A22" s="1" t="s">
        <v>73</v>
      </c>
      <c r="B22" s="1">
        <v>6865</v>
      </c>
      <c r="C22" s="1">
        <v>2313</v>
      </c>
      <c r="D22" s="1">
        <v>4024</v>
      </c>
      <c r="E22" s="1">
        <v>528</v>
      </c>
    </row>
    <row r="23" spans="1:5" x14ac:dyDescent="0.2">
      <c r="A23" s="1" t="s">
        <v>0</v>
      </c>
      <c r="B23" s="1">
        <v>97504</v>
      </c>
      <c r="C23" s="1">
        <v>15007</v>
      </c>
      <c r="D23" s="1">
        <v>50196</v>
      </c>
      <c r="E23" s="1">
        <v>32301</v>
      </c>
    </row>
    <row r="24" spans="1:5" x14ac:dyDescent="0.2">
      <c r="A24" s="1" t="s">
        <v>74</v>
      </c>
      <c r="B24" s="1">
        <v>581</v>
      </c>
      <c r="C24" s="1">
        <v>84</v>
      </c>
      <c r="D24" s="1">
        <v>457</v>
      </c>
      <c r="E24" s="1">
        <v>40</v>
      </c>
    </row>
    <row r="25" spans="1:5" x14ac:dyDescent="0.2">
      <c r="A25" s="1" t="s">
        <v>75</v>
      </c>
      <c r="B25" s="1">
        <v>541</v>
      </c>
      <c r="C25" s="1">
        <v>102</v>
      </c>
      <c r="D25" s="1">
        <v>336</v>
      </c>
      <c r="E25" s="1">
        <v>103</v>
      </c>
    </row>
    <row r="26" spans="1:5" x14ac:dyDescent="0.2">
      <c r="A26" s="1" t="s">
        <v>43</v>
      </c>
      <c r="B26" s="1">
        <v>80</v>
      </c>
      <c r="C26" s="1">
        <v>4</v>
      </c>
      <c r="D26" s="1">
        <v>73</v>
      </c>
      <c r="E26" s="1">
        <v>3</v>
      </c>
    </row>
    <row r="27" spans="1:5" x14ac:dyDescent="0.2">
      <c r="A27" s="1" t="s">
        <v>44</v>
      </c>
      <c r="B27" s="1">
        <v>21</v>
      </c>
      <c r="C27" s="1">
        <v>3</v>
      </c>
      <c r="D27" s="1">
        <v>18</v>
      </c>
      <c r="E27" s="1">
        <v>0</v>
      </c>
    </row>
    <row r="28" spans="1:5" x14ac:dyDescent="0.2">
      <c r="A28" s="1" t="s">
        <v>45</v>
      </c>
      <c r="B28" s="1">
        <v>4</v>
      </c>
      <c r="C28" s="1">
        <v>0</v>
      </c>
      <c r="D28" s="1">
        <v>3</v>
      </c>
      <c r="E28" s="1">
        <v>1</v>
      </c>
    </row>
    <row r="29" spans="1:5" x14ac:dyDescent="0.2">
      <c r="A29" s="1" t="s">
        <v>46</v>
      </c>
      <c r="B29" s="1">
        <v>14</v>
      </c>
      <c r="C29" s="1">
        <v>0</v>
      </c>
      <c r="D29" s="1">
        <v>7</v>
      </c>
      <c r="E29" s="1">
        <v>7</v>
      </c>
    </row>
    <row r="30" spans="1:5" x14ac:dyDescent="0.2">
      <c r="A30" s="1" t="s">
        <v>47</v>
      </c>
      <c r="B30" s="1">
        <v>5</v>
      </c>
      <c r="C30" s="1">
        <v>1</v>
      </c>
      <c r="D30" s="1">
        <v>4</v>
      </c>
      <c r="E30" s="1">
        <v>0</v>
      </c>
    </row>
    <row r="31" spans="1:5" x14ac:dyDescent="0.2">
      <c r="A31" s="1" t="s">
        <v>48</v>
      </c>
      <c r="B31" s="1">
        <v>4</v>
      </c>
      <c r="C31" s="1">
        <v>0</v>
      </c>
      <c r="D31" s="1">
        <v>4</v>
      </c>
      <c r="E31" s="1">
        <v>0</v>
      </c>
    </row>
    <row r="32" spans="1:5" x14ac:dyDescent="0.2">
      <c r="A32" s="1" t="s">
        <v>49</v>
      </c>
      <c r="B32" s="1">
        <v>4</v>
      </c>
      <c r="C32" s="1">
        <v>0</v>
      </c>
      <c r="D32" s="1">
        <v>4</v>
      </c>
      <c r="E32" s="1">
        <v>0</v>
      </c>
    </row>
    <row r="33" spans="1:5" x14ac:dyDescent="0.2">
      <c r="A33" s="1" t="s">
        <v>50</v>
      </c>
      <c r="B33" s="1">
        <v>1</v>
      </c>
      <c r="C33" s="1">
        <v>0</v>
      </c>
      <c r="D33" s="1">
        <v>1</v>
      </c>
      <c r="E33" s="1">
        <v>0</v>
      </c>
    </row>
    <row r="34" spans="1:5" x14ac:dyDescent="0.2">
      <c r="A34" s="1" t="s">
        <v>51</v>
      </c>
      <c r="B34" s="1">
        <v>16</v>
      </c>
      <c r="C34" s="1">
        <v>4</v>
      </c>
      <c r="D34" s="1">
        <v>12</v>
      </c>
      <c r="E34" s="1">
        <v>0</v>
      </c>
    </row>
    <row r="35" spans="1:5" x14ac:dyDescent="0.2">
      <c r="A35" s="1" t="s">
        <v>52</v>
      </c>
      <c r="B35" s="1">
        <v>109</v>
      </c>
      <c r="C35" s="1">
        <v>35</v>
      </c>
      <c r="D35" s="1">
        <v>37</v>
      </c>
      <c r="E35" s="1">
        <v>37</v>
      </c>
    </row>
    <row r="36" spans="1:5" x14ac:dyDescent="0.2">
      <c r="A36" s="1" t="s">
        <v>53</v>
      </c>
      <c r="B36" s="1">
        <v>31</v>
      </c>
      <c r="C36" s="1">
        <v>0</v>
      </c>
      <c r="D36" s="1">
        <v>31</v>
      </c>
      <c r="E36" s="1">
        <v>0</v>
      </c>
    </row>
    <row r="37" spans="1:5" x14ac:dyDescent="0.2">
      <c r="A37" s="1" t="s">
        <v>54</v>
      </c>
      <c r="B37" s="1">
        <v>88</v>
      </c>
      <c r="C37" s="1">
        <v>26</v>
      </c>
      <c r="D37" s="1">
        <v>49</v>
      </c>
      <c r="E37" s="1">
        <v>13</v>
      </c>
    </row>
    <row r="38" spans="1:5" x14ac:dyDescent="0.2">
      <c r="A38" s="1" t="s">
        <v>55</v>
      </c>
      <c r="B38" s="1">
        <v>135</v>
      </c>
      <c r="C38" s="1">
        <v>29</v>
      </c>
      <c r="D38" s="1">
        <v>66</v>
      </c>
      <c r="E38" s="1">
        <v>40</v>
      </c>
    </row>
    <row r="39" spans="1:5" x14ac:dyDescent="0.2">
      <c r="A39" s="1" t="s">
        <v>12</v>
      </c>
    </row>
    <row r="40" spans="1:5" x14ac:dyDescent="0.2">
      <c r="A40" s="1" t="s">
        <v>1</v>
      </c>
      <c r="B40" s="1">
        <v>70797</v>
      </c>
      <c r="C40" s="1">
        <v>15114</v>
      </c>
      <c r="D40" s="1">
        <v>38452</v>
      </c>
      <c r="E40" s="1">
        <v>17231</v>
      </c>
    </row>
    <row r="41" spans="1:5" x14ac:dyDescent="0.2">
      <c r="A41" s="1" t="s">
        <v>56</v>
      </c>
      <c r="B41" s="1">
        <v>38</v>
      </c>
      <c r="C41" s="1">
        <v>9</v>
      </c>
      <c r="D41" s="1">
        <v>26</v>
      </c>
      <c r="E41" s="1">
        <v>3</v>
      </c>
    </row>
    <row r="42" spans="1:5" x14ac:dyDescent="0.2">
      <c r="A42" s="1" t="s">
        <v>57</v>
      </c>
      <c r="B42" s="1">
        <v>93</v>
      </c>
      <c r="C42" s="1">
        <v>29</v>
      </c>
      <c r="D42" s="1">
        <v>57</v>
      </c>
      <c r="E42" s="1">
        <v>7</v>
      </c>
    </row>
    <row r="43" spans="1:5" x14ac:dyDescent="0.2">
      <c r="A43" s="1" t="s">
        <v>58</v>
      </c>
      <c r="B43" s="1">
        <v>216</v>
      </c>
      <c r="C43" s="1">
        <v>58</v>
      </c>
      <c r="D43" s="1">
        <v>145</v>
      </c>
      <c r="E43" s="1">
        <v>13</v>
      </c>
    </row>
    <row r="44" spans="1:5" x14ac:dyDescent="0.2">
      <c r="A44" s="1" t="s">
        <v>59</v>
      </c>
      <c r="B44" s="1">
        <v>164</v>
      </c>
      <c r="C44" s="1">
        <v>20</v>
      </c>
      <c r="D44" s="1">
        <v>126</v>
      </c>
      <c r="E44" s="1">
        <v>18</v>
      </c>
    </row>
    <row r="45" spans="1:5" x14ac:dyDescent="0.2">
      <c r="A45" s="1" t="s">
        <v>60</v>
      </c>
      <c r="B45" s="1">
        <v>151</v>
      </c>
      <c r="C45" s="1">
        <v>44</v>
      </c>
      <c r="D45" s="1">
        <v>90</v>
      </c>
      <c r="E45" s="1">
        <v>17</v>
      </c>
    </row>
    <row r="46" spans="1:5" x14ac:dyDescent="0.2">
      <c r="A46" s="1" t="s">
        <v>61</v>
      </c>
      <c r="B46" s="1">
        <v>184</v>
      </c>
      <c r="C46" s="1">
        <v>32</v>
      </c>
      <c r="D46" s="1">
        <v>108</v>
      </c>
      <c r="E46" s="1">
        <v>44</v>
      </c>
    </row>
    <row r="47" spans="1:5" x14ac:dyDescent="0.2">
      <c r="A47" s="1" t="s">
        <v>62</v>
      </c>
      <c r="B47" s="1">
        <v>1282</v>
      </c>
      <c r="C47" s="1">
        <v>518</v>
      </c>
      <c r="D47" s="1">
        <v>745</v>
      </c>
      <c r="E47" s="1">
        <v>19</v>
      </c>
    </row>
    <row r="48" spans="1:5" x14ac:dyDescent="0.2">
      <c r="A48" s="1" t="s">
        <v>63</v>
      </c>
      <c r="B48" s="1">
        <v>471</v>
      </c>
      <c r="C48" s="1">
        <v>227</v>
      </c>
      <c r="D48" s="1">
        <v>238</v>
      </c>
      <c r="E48" s="1">
        <v>6</v>
      </c>
    </row>
    <row r="49" spans="1:5" x14ac:dyDescent="0.2">
      <c r="A49" s="1" t="s">
        <v>64</v>
      </c>
      <c r="B49" s="1">
        <v>401</v>
      </c>
      <c r="C49" s="1">
        <v>163</v>
      </c>
      <c r="D49" s="1">
        <v>232</v>
      </c>
      <c r="E49" s="1">
        <v>6</v>
      </c>
    </row>
    <row r="50" spans="1:5" x14ac:dyDescent="0.2">
      <c r="A50" s="1" t="s">
        <v>65</v>
      </c>
      <c r="B50" s="1">
        <v>1772</v>
      </c>
      <c r="C50" s="1">
        <v>404</v>
      </c>
      <c r="D50" s="1">
        <v>1356</v>
      </c>
      <c r="E50" s="1">
        <v>12</v>
      </c>
    </row>
    <row r="51" spans="1:5" x14ac:dyDescent="0.2">
      <c r="A51" s="1" t="s">
        <v>66</v>
      </c>
      <c r="B51" s="1">
        <v>921</v>
      </c>
      <c r="C51" s="1">
        <v>349</v>
      </c>
      <c r="D51" s="1">
        <v>555</v>
      </c>
      <c r="E51" s="1">
        <v>17</v>
      </c>
    </row>
    <row r="52" spans="1:5" x14ac:dyDescent="0.2">
      <c r="A52" s="1" t="s">
        <v>67</v>
      </c>
      <c r="B52" s="1">
        <v>3376</v>
      </c>
      <c r="C52" s="1">
        <v>1243</v>
      </c>
      <c r="D52" s="1">
        <v>2018</v>
      </c>
      <c r="E52" s="1">
        <v>115</v>
      </c>
    </row>
    <row r="53" spans="1:5" x14ac:dyDescent="0.2">
      <c r="A53" s="1" t="s">
        <v>68</v>
      </c>
      <c r="B53" s="1">
        <v>1196</v>
      </c>
      <c r="C53" s="1">
        <v>463</v>
      </c>
      <c r="D53" s="1">
        <v>694</v>
      </c>
      <c r="E53" s="1">
        <v>39</v>
      </c>
    </row>
    <row r="54" spans="1:5" x14ac:dyDescent="0.2">
      <c r="A54" s="1" t="s">
        <v>69</v>
      </c>
      <c r="B54" s="1">
        <v>4744</v>
      </c>
      <c r="C54" s="1">
        <v>1804</v>
      </c>
      <c r="D54" s="1">
        <v>2873</v>
      </c>
      <c r="E54" s="1">
        <v>67</v>
      </c>
    </row>
    <row r="55" spans="1:5" x14ac:dyDescent="0.2">
      <c r="A55" s="1" t="s">
        <v>70</v>
      </c>
      <c r="B55" s="1">
        <v>465</v>
      </c>
      <c r="C55" s="1">
        <v>265</v>
      </c>
      <c r="D55" s="1">
        <v>190</v>
      </c>
      <c r="E55" s="1">
        <v>10</v>
      </c>
    </row>
    <row r="56" spans="1:5" x14ac:dyDescent="0.2">
      <c r="A56" s="1" t="s">
        <v>71</v>
      </c>
      <c r="B56" s="1">
        <v>215</v>
      </c>
      <c r="C56" s="1">
        <v>48</v>
      </c>
      <c r="D56" s="1">
        <v>136</v>
      </c>
      <c r="E56" s="1">
        <v>31</v>
      </c>
    </row>
    <row r="57" spans="1:5" x14ac:dyDescent="0.2">
      <c r="A57" s="1" t="s">
        <v>72</v>
      </c>
      <c r="B57" s="1">
        <v>398</v>
      </c>
      <c r="C57" s="1">
        <v>83</v>
      </c>
      <c r="D57" s="1">
        <v>252</v>
      </c>
      <c r="E57" s="1">
        <v>63</v>
      </c>
    </row>
    <row r="58" spans="1:5" x14ac:dyDescent="0.2">
      <c r="A58" s="1" t="s">
        <v>73</v>
      </c>
      <c r="B58" s="1">
        <v>3847</v>
      </c>
      <c r="C58" s="1">
        <v>1336</v>
      </c>
      <c r="D58" s="1">
        <v>2211</v>
      </c>
      <c r="E58" s="1">
        <v>300</v>
      </c>
    </row>
    <row r="59" spans="1:5" x14ac:dyDescent="0.2">
      <c r="A59" s="1" t="s">
        <v>0</v>
      </c>
      <c r="B59" s="1">
        <v>50205</v>
      </c>
      <c r="C59" s="1">
        <v>7914</v>
      </c>
      <c r="D59" s="1">
        <v>25941</v>
      </c>
      <c r="E59" s="1">
        <v>16350</v>
      </c>
    </row>
    <row r="60" spans="1:5" x14ac:dyDescent="0.2">
      <c r="A60" s="1" t="s">
        <v>74</v>
      </c>
      <c r="B60" s="1">
        <v>293</v>
      </c>
      <c r="C60" s="1">
        <v>36</v>
      </c>
      <c r="D60" s="1">
        <v>238</v>
      </c>
      <c r="E60" s="1">
        <v>19</v>
      </c>
    </row>
    <row r="61" spans="1:5" x14ac:dyDescent="0.2">
      <c r="A61" s="1" t="s">
        <v>75</v>
      </c>
      <c r="B61" s="1">
        <v>365</v>
      </c>
      <c r="C61" s="1">
        <v>69</v>
      </c>
      <c r="D61" s="1">
        <v>221</v>
      </c>
      <c r="E61" s="1">
        <v>75</v>
      </c>
    </row>
    <row r="62" spans="1:5" x14ac:dyDescent="0.2">
      <c r="A62" s="1" t="s">
        <v>43</v>
      </c>
      <c r="B62" s="1">
        <v>56</v>
      </c>
      <c r="C62" s="1">
        <v>4</v>
      </c>
      <c r="D62" s="1">
        <v>49</v>
      </c>
      <c r="E62" s="1">
        <v>3</v>
      </c>
    </row>
    <row r="63" spans="1:5" x14ac:dyDescent="0.2">
      <c r="A63" s="1" t="s">
        <v>44</v>
      </c>
      <c r="B63" s="1">
        <v>16</v>
      </c>
      <c r="C63" s="1">
        <v>3</v>
      </c>
      <c r="D63" s="1">
        <v>13</v>
      </c>
      <c r="E63" s="1">
        <v>0</v>
      </c>
    </row>
    <row r="64" spans="1:5" x14ac:dyDescent="0.2">
      <c r="A64" s="1" t="s">
        <v>45</v>
      </c>
      <c r="B64" s="1">
        <v>2</v>
      </c>
      <c r="C64" s="1">
        <v>0</v>
      </c>
      <c r="D64" s="1">
        <v>2</v>
      </c>
      <c r="E64" s="1">
        <v>0</v>
      </c>
    </row>
    <row r="65" spans="1:5" x14ac:dyDescent="0.2">
      <c r="A65" s="1" t="s">
        <v>46</v>
      </c>
      <c r="B65" s="1">
        <v>9</v>
      </c>
      <c r="C65" s="1">
        <v>0</v>
      </c>
      <c r="D65" s="1">
        <v>4</v>
      </c>
      <c r="E65" s="1">
        <v>5</v>
      </c>
    </row>
    <row r="66" spans="1:5" x14ac:dyDescent="0.2">
      <c r="A66" s="1" t="s">
        <v>47</v>
      </c>
      <c r="B66" s="1">
        <v>1</v>
      </c>
      <c r="C66" s="1">
        <v>0</v>
      </c>
      <c r="D66" s="1">
        <v>1</v>
      </c>
      <c r="E66" s="1">
        <v>0</v>
      </c>
    </row>
    <row r="67" spans="1:5" x14ac:dyDescent="0.2">
      <c r="A67" s="1" t="s">
        <v>48</v>
      </c>
      <c r="B67" s="1">
        <v>3</v>
      </c>
      <c r="C67" s="1">
        <v>0</v>
      </c>
      <c r="D67" s="1">
        <v>3</v>
      </c>
      <c r="E67" s="1">
        <v>0</v>
      </c>
    </row>
    <row r="68" spans="1:5" x14ac:dyDescent="0.2">
      <c r="A68" s="1" t="s">
        <v>49</v>
      </c>
      <c r="B68" s="1">
        <v>2</v>
      </c>
      <c r="C68" s="1">
        <v>0</v>
      </c>
      <c r="D68" s="1">
        <v>2</v>
      </c>
      <c r="E68" s="1">
        <v>0</v>
      </c>
    </row>
    <row r="69" spans="1:5" x14ac:dyDescent="0.2">
      <c r="A69" s="1" t="s">
        <v>50</v>
      </c>
      <c r="B69" s="1">
        <v>0</v>
      </c>
      <c r="C69" s="1">
        <v>0</v>
      </c>
      <c r="D69" s="1">
        <v>0</v>
      </c>
      <c r="E69" s="1">
        <v>0</v>
      </c>
    </row>
    <row r="70" spans="1:5" x14ac:dyDescent="0.2">
      <c r="A70" s="1" t="s">
        <v>51</v>
      </c>
      <c r="B70" s="1">
        <v>11</v>
      </c>
      <c r="C70" s="1">
        <v>4</v>
      </c>
      <c r="D70" s="1">
        <v>7</v>
      </c>
      <c r="E70" s="1">
        <v>0</v>
      </c>
    </row>
    <row r="71" spans="1:5" x14ac:dyDescent="0.2">
      <c r="A71" s="1" t="s">
        <v>52</v>
      </c>
      <c r="B71" s="1">
        <v>77</v>
      </c>
      <c r="C71" s="1">
        <v>23</v>
      </c>
      <c r="D71" s="1">
        <v>21</v>
      </c>
      <c r="E71" s="1">
        <v>33</v>
      </c>
    </row>
    <row r="72" spans="1:5" x14ac:dyDescent="0.2">
      <c r="A72" s="1" t="s">
        <v>53</v>
      </c>
      <c r="B72" s="1">
        <v>26</v>
      </c>
      <c r="C72" s="1">
        <v>0</v>
      </c>
      <c r="D72" s="1">
        <v>26</v>
      </c>
      <c r="E72" s="1">
        <v>0</v>
      </c>
    </row>
    <row r="73" spans="1:5" x14ac:dyDescent="0.2">
      <c r="A73" s="1" t="s">
        <v>54</v>
      </c>
      <c r="B73" s="1">
        <v>67</v>
      </c>
      <c r="C73" s="1">
        <v>17</v>
      </c>
      <c r="D73" s="1">
        <v>39</v>
      </c>
      <c r="E73" s="1">
        <v>11</v>
      </c>
    </row>
    <row r="74" spans="1:5" x14ac:dyDescent="0.2">
      <c r="A74" s="1" t="s">
        <v>55</v>
      </c>
      <c r="B74" s="1">
        <v>77</v>
      </c>
      <c r="C74" s="1">
        <v>18</v>
      </c>
      <c r="D74" s="1">
        <v>37</v>
      </c>
      <c r="E74" s="1">
        <v>22</v>
      </c>
    </row>
    <row r="75" spans="1:5" x14ac:dyDescent="0.2">
      <c r="A75" s="1" t="s">
        <v>13</v>
      </c>
    </row>
    <row r="76" spans="1:5" x14ac:dyDescent="0.2">
      <c r="A76" s="1" t="s">
        <v>1</v>
      </c>
      <c r="B76" s="1">
        <v>59393</v>
      </c>
      <c r="C76" s="1">
        <v>10710</v>
      </c>
      <c r="D76" s="1">
        <v>32170</v>
      </c>
      <c r="E76" s="1">
        <v>16513</v>
      </c>
    </row>
    <row r="77" spans="1:5" x14ac:dyDescent="0.2">
      <c r="A77" s="1" t="s">
        <v>56</v>
      </c>
      <c r="B77" s="1">
        <v>12</v>
      </c>
      <c r="C77" s="1">
        <v>3</v>
      </c>
      <c r="D77" s="1">
        <v>7</v>
      </c>
      <c r="E77" s="1">
        <v>2</v>
      </c>
    </row>
    <row r="78" spans="1:5" x14ac:dyDescent="0.2">
      <c r="A78" s="1" t="s">
        <v>57</v>
      </c>
      <c r="B78" s="1">
        <v>48</v>
      </c>
      <c r="C78" s="1">
        <v>17</v>
      </c>
      <c r="D78" s="1">
        <v>28</v>
      </c>
      <c r="E78" s="1">
        <v>3</v>
      </c>
    </row>
    <row r="79" spans="1:5" x14ac:dyDescent="0.2">
      <c r="A79" s="1" t="s">
        <v>58</v>
      </c>
      <c r="B79" s="1">
        <v>165</v>
      </c>
      <c r="C79" s="1">
        <v>30</v>
      </c>
      <c r="D79" s="1">
        <v>125</v>
      </c>
      <c r="E79" s="1">
        <v>10</v>
      </c>
    </row>
    <row r="80" spans="1:5" x14ac:dyDescent="0.2">
      <c r="A80" s="1" t="s">
        <v>59</v>
      </c>
      <c r="B80" s="1">
        <v>140</v>
      </c>
      <c r="C80" s="1">
        <v>17</v>
      </c>
      <c r="D80" s="1">
        <v>108</v>
      </c>
      <c r="E80" s="1">
        <v>15</v>
      </c>
    </row>
    <row r="81" spans="1:5" x14ac:dyDescent="0.2">
      <c r="A81" s="1" t="s">
        <v>60</v>
      </c>
      <c r="B81" s="1">
        <v>84</v>
      </c>
      <c r="C81" s="1">
        <v>16</v>
      </c>
      <c r="D81" s="1">
        <v>58</v>
      </c>
      <c r="E81" s="1">
        <v>10</v>
      </c>
    </row>
    <row r="82" spans="1:5" x14ac:dyDescent="0.2">
      <c r="A82" s="1" t="s">
        <v>61</v>
      </c>
      <c r="B82" s="1">
        <v>119</v>
      </c>
      <c r="C82" s="1">
        <v>14</v>
      </c>
      <c r="D82" s="1">
        <v>88</v>
      </c>
      <c r="E82" s="1">
        <v>17</v>
      </c>
    </row>
    <row r="83" spans="1:5" x14ac:dyDescent="0.2">
      <c r="A83" s="1" t="s">
        <v>62</v>
      </c>
      <c r="B83" s="1">
        <v>305</v>
      </c>
      <c r="C83" s="1">
        <v>115</v>
      </c>
      <c r="D83" s="1">
        <v>186</v>
      </c>
      <c r="E83" s="1">
        <v>4</v>
      </c>
    </row>
    <row r="84" spans="1:5" x14ac:dyDescent="0.2">
      <c r="A84" s="1" t="s">
        <v>63</v>
      </c>
      <c r="B84" s="1">
        <v>308</v>
      </c>
      <c r="C84" s="1">
        <v>142</v>
      </c>
      <c r="D84" s="1">
        <v>164</v>
      </c>
      <c r="E84" s="1">
        <v>2</v>
      </c>
    </row>
    <row r="85" spans="1:5" x14ac:dyDescent="0.2">
      <c r="A85" s="1" t="s">
        <v>64</v>
      </c>
      <c r="B85" s="1">
        <v>190</v>
      </c>
      <c r="C85" s="1">
        <v>77</v>
      </c>
      <c r="D85" s="1">
        <v>108</v>
      </c>
      <c r="E85" s="1">
        <v>5</v>
      </c>
    </row>
    <row r="86" spans="1:5" x14ac:dyDescent="0.2">
      <c r="A86" s="1" t="s">
        <v>65</v>
      </c>
      <c r="B86" s="1">
        <v>1306</v>
      </c>
      <c r="C86" s="1">
        <v>301</v>
      </c>
      <c r="D86" s="1">
        <v>1002</v>
      </c>
      <c r="E86" s="1">
        <v>3</v>
      </c>
    </row>
    <row r="87" spans="1:5" x14ac:dyDescent="0.2">
      <c r="A87" s="1" t="s">
        <v>66</v>
      </c>
      <c r="B87" s="1">
        <v>532</v>
      </c>
      <c r="C87" s="1">
        <v>193</v>
      </c>
      <c r="D87" s="1">
        <v>327</v>
      </c>
      <c r="E87" s="1">
        <v>12</v>
      </c>
    </row>
    <row r="88" spans="1:5" x14ac:dyDescent="0.2">
      <c r="A88" s="1" t="s">
        <v>67</v>
      </c>
      <c r="B88" s="1">
        <v>1861</v>
      </c>
      <c r="C88" s="1">
        <v>544</v>
      </c>
      <c r="D88" s="1">
        <v>1240</v>
      </c>
      <c r="E88" s="1">
        <v>77</v>
      </c>
    </row>
    <row r="89" spans="1:5" x14ac:dyDescent="0.2">
      <c r="A89" s="1" t="s">
        <v>68</v>
      </c>
      <c r="B89" s="1">
        <v>383</v>
      </c>
      <c r="C89" s="1">
        <v>158</v>
      </c>
      <c r="D89" s="1">
        <v>208</v>
      </c>
      <c r="E89" s="1">
        <v>17</v>
      </c>
    </row>
    <row r="90" spans="1:5" x14ac:dyDescent="0.2">
      <c r="A90" s="1" t="s">
        <v>69</v>
      </c>
      <c r="B90" s="1">
        <v>2466</v>
      </c>
      <c r="C90" s="1">
        <v>705</v>
      </c>
      <c r="D90" s="1">
        <v>1714</v>
      </c>
      <c r="E90" s="1">
        <v>47</v>
      </c>
    </row>
    <row r="91" spans="1:5" x14ac:dyDescent="0.2">
      <c r="A91" s="1" t="s">
        <v>70</v>
      </c>
      <c r="B91" s="1">
        <v>267</v>
      </c>
      <c r="C91" s="1">
        <v>155</v>
      </c>
      <c r="D91" s="1">
        <v>110</v>
      </c>
      <c r="E91" s="1">
        <v>2</v>
      </c>
    </row>
    <row r="92" spans="1:5" x14ac:dyDescent="0.2">
      <c r="A92" s="1" t="s">
        <v>71</v>
      </c>
      <c r="B92" s="1">
        <v>131</v>
      </c>
      <c r="C92" s="1">
        <v>19</v>
      </c>
      <c r="D92" s="1">
        <v>91</v>
      </c>
      <c r="E92" s="1">
        <v>21</v>
      </c>
    </row>
    <row r="93" spans="1:5" x14ac:dyDescent="0.2">
      <c r="A93" s="1" t="s">
        <v>72</v>
      </c>
      <c r="B93" s="1">
        <v>295</v>
      </c>
      <c r="C93" s="1">
        <v>53</v>
      </c>
      <c r="D93" s="1">
        <v>204</v>
      </c>
      <c r="E93" s="1">
        <v>38</v>
      </c>
    </row>
    <row r="94" spans="1:5" x14ac:dyDescent="0.2">
      <c r="A94" s="1" t="s">
        <v>73</v>
      </c>
      <c r="B94" s="1">
        <v>3018</v>
      </c>
      <c r="C94" s="1">
        <v>977</v>
      </c>
      <c r="D94" s="1">
        <v>1813</v>
      </c>
      <c r="E94" s="1">
        <v>228</v>
      </c>
    </row>
    <row r="95" spans="1:5" x14ac:dyDescent="0.2">
      <c r="A95" s="1" t="s">
        <v>0</v>
      </c>
      <c r="B95" s="1">
        <v>47299</v>
      </c>
      <c r="C95" s="1">
        <v>7093</v>
      </c>
      <c r="D95" s="1">
        <v>24255</v>
      </c>
      <c r="E95" s="1">
        <v>15951</v>
      </c>
    </row>
    <row r="96" spans="1:5" x14ac:dyDescent="0.2">
      <c r="A96" s="1" t="s">
        <v>74</v>
      </c>
      <c r="B96" s="1">
        <v>288</v>
      </c>
      <c r="C96" s="1">
        <v>48</v>
      </c>
      <c r="D96" s="1">
        <v>219</v>
      </c>
      <c r="E96" s="1">
        <v>21</v>
      </c>
    </row>
    <row r="97" spans="1:5" x14ac:dyDescent="0.2">
      <c r="A97" s="1" t="s">
        <v>75</v>
      </c>
      <c r="B97" s="1">
        <v>176</v>
      </c>
      <c r="C97" s="1">
        <v>33</v>
      </c>
      <c r="D97" s="1">
        <v>115</v>
      </c>
      <c r="E97" s="1">
        <v>28</v>
      </c>
    </row>
    <row r="98" spans="1:5" x14ac:dyDescent="0.2">
      <c r="A98" s="1" t="s">
        <v>43</v>
      </c>
      <c r="B98" s="1">
        <v>24</v>
      </c>
      <c r="C98" s="1">
        <v>0</v>
      </c>
      <c r="D98" s="1">
        <v>24</v>
      </c>
      <c r="E98" s="1">
        <v>0</v>
      </c>
    </row>
    <row r="99" spans="1:5" x14ac:dyDescent="0.2">
      <c r="A99" s="1" t="s">
        <v>44</v>
      </c>
      <c r="B99" s="1">
        <v>5</v>
      </c>
      <c r="C99" s="1">
        <v>0</v>
      </c>
      <c r="D99" s="1">
        <v>5</v>
      </c>
      <c r="E99" s="1">
        <v>0</v>
      </c>
    </row>
    <row r="100" spans="1:5" x14ac:dyDescent="0.2">
      <c r="A100" s="1" t="s">
        <v>45</v>
      </c>
      <c r="B100" s="1">
        <v>2</v>
      </c>
      <c r="C100" s="1">
        <v>0</v>
      </c>
      <c r="D100" s="1">
        <v>1</v>
      </c>
      <c r="E100" s="1">
        <v>1</v>
      </c>
    </row>
    <row r="101" spans="1:5" x14ac:dyDescent="0.2">
      <c r="A101" s="1" t="s">
        <v>46</v>
      </c>
      <c r="B101" s="1">
        <v>5</v>
      </c>
      <c r="C101" s="1">
        <v>0</v>
      </c>
      <c r="D101" s="1">
        <v>3</v>
      </c>
      <c r="E101" s="1">
        <v>2</v>
      </c>
    </row>
    <row r="102" spans="1:5" x14ac:dyDescent="0.2">
      <c r="A102" s="1" t="s">
        <v>47</v>
      </c>
      <c r="B102" s="1">
        <v>4</v>
      </c>
      <c r="C102" s="1">
        <v>1</v>
      </c>
      <c r="D102" s="1">
        <v>3</v>
      </c>
      <c r="E102" s="1">
        <v>0</v>
      </c>
    </row>
    <row r="103" spans="1:5" x14ac:dyDescent="0.2">
      <c r="A103" s="1" t="s">
        <v>48</v>
      </c>
      <c r="B103" s="1">
        <v>1</v>
      </c>
      <c r="C103" s="1">
        <v>0</v>
      </c>
      <c r="D103" s="1">
        <v>1</v>
      </c>
      <c r="E103" s="1">
        <v>0</v>
      </c>
    </row>
    <row r="104" spans="1:5" x14ac:dyDescent="0.2">
      <c r="A104" s="1" t="s">
        <v>49</v>
      </c>
      <c r="B104" s="1">
        <v>2</v>
      </c>
      <c r="C104" s="1">
        <v>0</v>
      </c>
      <c r="D104" s="1">
        <v>2</v>
      </c>
      <c r="E104" s="1">
        <v>0</v>
      </c>
    </row>
    <row r="105" spans="1:5" x14ac:dyDescent="0.2">
      <c r="A105" s="1" t="s">
        <v>50</v>
      </c>
      <c r="B105" s="1">
        <v>1</v>
      </c>
      <c r="C105" s="1">
        <v>0</v>
      </c>
      <c r="D105" s="1">
        <v>1</v>
      </c>
      <c r="E105" s="1">
        <v>0</v>
      </c>
    </row>
    <row r="106" spans="1:5" x14ac:dyDescent="0.2">
      <c r="A106" s="1" t="s">
        <v>51</v>
      </c>
      <c r="B106" s="1">
        <v>5</v>
      </c>
      <c r="C106" s="1">
        <v>0</v>
      </c>
      <c r="D106" s="1">
        <v>5</v>
      </c>
      <c r="E106" s="1">
        <v>0</v>
      </c>
    </row>
    <row r="107" spans="1:5" x14ac:dyDescent="0.2">
      <c r="A107" s="1" t="s">
        <v>52</v>
      </c>
      <c r="B107" s="1">
        <v>32</v>
      </c>
      <c r="C107" s="1">
        <v>12</v>
      </c>
      <c r="D107" s="1">
        <v>16</v>
      </c>
      <c r="E107" s="1">
        <v>4</v>
      </c>
    </row>
    <row r="108" spans="1:5" x14ac:dyDescent="0.2">
      <c r="A108" s="1" t="s">
        <v>53</v>
      </c>
      <c r="B108" s="1">
        <v>5</v>
      </c>
      <c r="C108" s="1">
        <v>0</v>
      </c>
      <c r="D108" s="1">
        <v>5</v>
      </c>
      <c r="E108" s="1">
        <v>0</v>
      </c>
    </row>
    <row r="109" spans="1:5" x14ac:dyDescent="0.2">
      <c r="A109" s="1" t="s">
        <v>54</v>
      </c>
      <c r="B109" s="1">
        <v>21</v>
      </c>
      <c r="C109" s="1">
        <v>9</v>
      </c>
      <c r="D109" s="1">
        <v>10</v>
      </c>
      <c r="E109" s="1">
        <v>2</v>
      </c>
    </row>
    <row r="110" spans="1:5" x14ac:dyDescent="0.2">
      <c r="A110" s="1" t="s">
        <v>55</v>
      </c>
      <c r="B110" s="1">
        <v>58</v>
      </c>
      <c r="C110" s="1">
        <v>11</v>
      </c>
      <c r="D110" s="1">
        <v>29</v>
      </c>
      <c r="E110" s="1">
        <v>18</v>
      </c>
    </row>
    <row r="111" spans="1:5" x14ac:dyDescent="0.2">
      <c r="A111" s="1" t="s">
        <v>14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List of Tables</vt:lpstr>
      <vt:lpstr>West New Britain</vt:lpstr>
      <vt:lpstr>Age and Sex</vt:lpstr>
      <vt:lpstr>SMAM</vt:lpstr>
      <vt:lpstr>Mo Vital</vt:lpstr>
      <vt:lpstr>Citizenship</vt:lpstr>
      <vt:lpstr>Curr res</vt:lpstr>
      <vt:lpstr>Res in 1989</vt:lpstr>
      <vt:lpstr>Birthplace</vt:lpstr>
      <vt:lpstr>Religion</vt:lpstr>
      <vt:lpstr>Education</vt:lpstr>
      <vt:lpstr>Literacy</vt:lpstr>
      <vt:lpstr>Econ Actv</vt:lpstr>
      <vt:lpstr>Working</vt:lpstr>
      <vt:lpstr>Occupation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1990 PNG West New Britain</dc:title>
  <dc:subject>1990 PNG West New Britain</dc:subject>
  <dc:creator>Michael Levin</dc:creator>
  <cp:keywords>1990 PNG West New Britain Districts;1990 PNG;1990 West New Britain</cp:keywords>
  <cp:lastModifiedBy>Brad</cp:lastModifiedBy>
  <dcterms:created xsi:type="dcterms:W3CDTF">2020-10-14T19:29:58Z</dcterms:created>
  <dcterms:modified xsi:type="dcterms:W3CDTF">2020-10-21T23:28:33Z</dcterms:modified>
</cp:coreProperties>
</file>