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2009\"/>
    </mc:Choice>
  </mc:AlternateContent>
  <xr:revisionPtr revIDLastSave="0" documentId="13_ncr:1_{B3978760-829A-4744-9C62-3405CD4FCA24}" xr6:coauthVersionLast="45" xr6:coauthVersionMax="45" xr10:uidLastSave="{00000000-0000-0000-0000-000000000000}"/>
  <bookViews>
    <workbookView xWindow="-108" yWindow="-108" windowWidth="23256" windowHeight="12576" firstSheet="10" activeTab="7" xr2:uid="{B0BD55DF-03CB-499F-9F74-614E4DA09BD5}"/>
  </bookViews>
  <sheets>
    <sheet name="SI2009 WEALTH " sheetId="2" r:id="rId1"/>
    <sheet name="Age" sheetId="4" r:id="rId2"/>
    <sheet name="Age2" sheetId="16" r:id="rId3"/>
    <sheet name="SMAM" sheetId="15" r:id="rId4"/>
    <sheet name="Language" sheetId="3" r:id="rId5"/>
    <sheet name="Religion" sheetId="5" r:id="rId6"/>
    <sheet name="Birthplace" sheetId="6" r:id="rId7"/>
    <sheet name="Migration" sheetId="14" r:id="rId8"/>
    <sheet name="Education" sheetId="7" r:id="rId9"/>
    <sheet name="Literacy" sheetId="8" r:id="rId10"/>
    <sheet name="Disability" sheetId="12" r:id="rId11"/>
    <sheet name="Economic Activity" sheetId="9" r:id="rId12"/>
    <sheet name="Occupation" sheetId="10" r:id="rId13"/>
    <sheet name="Industry" sheetId="11" r:id="rId14"/>
    <sheet name="Looking for work" sheetId="13" r:id="rId15"/>
    <sheet name="CEB" sheetId="1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1" l="1"/>
  <c r="I4" i="11"/>
  <c r="J4" i="11"/>
  <c r="K4" i="11"/>
  <c r="L4" i="11"/>
  <c r="M4" i="11"/>
  <c r="J61" i="15" l="1"/>
  <c r="I61" i="15"/>
  <c r="H61" i="15"/>
  <c r="J60" i="15"/>
  <c r="I60" i="15"/>
  <c r="H60" i="15"/>
  <c r="J59" i="15"/>
  <c r="I59" i="15"/>
  <c r="H59" i="15"/>
  <c r="J58" i="15"/>
  <c r="I58" i="15"/>
  <c r="H58" i="15"/>
  <c r="J57" i="15"/>
  <c r="I57" i="15"/>
  <c r="H57" i="15"/>
  <c r="J56" i="15"/>
  <c r="I56" i="15"/>
  <c r="H56" i="15"/>
  <c r="J55" i="15"/>
  <c r="I55" i="15"/>
  <c r="H55" i="15"/>
  <c r="J54" i="15"/>
  <c r="I54" i="15"/>
  <c r="H54" i="15"/>
  <c r="J51" i="15"/>
  <c r="I51" i="15"/>
  <c r="H51" i="15"/>
  <c r="K46" i="15" s="1"/>
  <c r="K51" i="15" s="1"/>
  <c r="J50" i="15"/>
  <c r="I50" i="15"/>
  <c r="H50" i="15"/>
  <c r="J49" i="15"/>
  <c r="I49" i="15"/>
  <c r="H49" i="15"/>
  <c r="J48" i="15"/>
  <c r="I48" i="15"/>
  <c r="H48" i="15"/>
  <c r="J47" i="15"/>
  <c r="I47" i="15"/>
  <c r="H47" i="15"/>
  <c r="J46" i="15"/>
  <c r="I46" i="15"/>
  <c r="H46" i="15"/>
  <c r="J45" i="15"/>
  <c r="I45" i="15"/>
  <c r="H45" i="15"/>
  <c r="J44" i="15"/>
  <c r="I44" i="15"/>
  <c r="H44" i="15"/>
  <c r="J41" i="15"/>
  <c r="I41" i="15"/>
  <c r="H41" i="15"/>
  <c r="K36" i="15" s="1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1" i="15"/>
  <c r="I11" i="15"/>
  <c r="H11" i="15"/>
  <c r="K6" i="15" s="1"/>
  <c r="K8" i="15" s="1"/>
  <c r="J10" i="15"/>
  <c r="I10" i="15"/>
  <c r="H10" i="15"/>
  <c r="J9" i="15"/>
  <c r="I9" i="15"/>
  <c r="H9" i="15"/>
  <c r="J8" i="15"/>
  <c r="I8" i="15"/>
  <c r="H8" i="15"/>
  <c r="J7" i="15"/>
  <c r="I7" i="15"/>
  <c r="H7" i="15"/>
  <c r="J6" i="15"/>
  <c r="I6" i="15"/>
  <c r="H6" i="15"/>
  <c r="J5" i="15"/>
  <c r="I5" i="15"/>
  <c r="H5" i="15"/>
  <c r="J4" i="15"/>
  <c r="I4" i="15"/>
  <c r="H4" i="15"/>
  <c r="J42" i="15" l="1"/>
  <c r="M34" i="15" s="1"/>
  <c r="M6" i="15"/>
  <c r="M8" i="15" s="1"/>
  <c r="M26" i="15"/>
  <c r="M31" i="15" s="1"/>
  <c r="H42" i="15"/>
  <c r="K34" i="15" s="1"/>
  <c r="H52" i="15"/>
  <c r="K44" i="15" s="1"/>
  <c r="H62" i="15"/>
  <c r="K54" i="15" s="1"/>
  <c r="I52" i="15"/>
  <c r="L44" i="15" s="1"/>
  <c r="I42" i="15"/>
  <c r="L34" i="15" s="1"/>
  <c r="M46" i="15"/>
  <c r="M51" i="15" s="1"/>
  <c r="J62" i="15"/>
  <c r="M54" i="15" s="1"/>
  <c r="M56" i="15"/>
  <c r="M61" i="15" s="1"/>
  <c r="L6" i="15"/>
  <c r="L8" i="15" s="1"/>
  <c r="L36" i="15"/>
  <c r="L41" i="15" s="1"/>
  <c r="L46" i="15"/>
  <c r="L48" i="15" s="1"/>
  <c r="I62" i="15"/>
  <c r="L54" i="15" s="1"/>
  <c r="J32" i="15"/>
  <c r="M24" i="15" s="1"/>
  <c r="J52" i="15"/>
  <c r="M44" i="15" s="1"/>
  <c r="I32" i="15"/>
  <c r="L24" i="15" s="1"/>
  <c r="K16" i="15"/>
  <c r="K18" i="15" s="1"/>
  <c r="H32" i="15"/>
  <c r="K24" i="15" s="1"/>
  <c r="L16" i="15"/>
  <c r="L21" i="15" s="1"/>
  <c r="K26" i="15"/>
  <c r="K28" i="15" s="1"/>
  <c r="J22" i="15"/>
  <c r="M14" i="15" s="1"/>
  <c r="M16" i="15"/>
  <c r="M18" i="15" s="1"/>
  <c r="L26" i="15"/>
  <c r="L31" i="15" s="1"/>
  <c r="H12" i="15"/>
  <c r="K4" i="15" s="1"/>
  <c r="K10" i="15" s="1"/>
  <c r="H22" i="15"/>
  <c r="K14" i="15" s="1"/>
  <c r="M36" i="15"/>
  <c r="M41" i="15" s="1"/>
  <c r="I12" i="15"/>
  <c r="L4" i="15" s="1"/>
  <c r="I22" i="15"/>
  <c r="L14" i="15" s="1"/>
  <c r="K56" i="15"/>
  <c r="K61" i="15" s="1"/>
  <c r="J12" i="15"/>
  <c r="M4" i="15" s="1"/>
  <c r="M10" i="15" s="1"/>
  <c r="L56" i="15"/>
  <c r="L61" i="15" s="1"/>
  <c r="L58" i="15"/>
  <c r="L60" i="15" s="1"/>
  <c r="M58" i="15"/>
  <c r="K38" i="15"/>
  <c r="K41" i="15"/>
  <c r="K11" i="15"/>
  <c r="M28" i="15"/>
  <c r="M11" i="15"/>
  <c r="K48" i="15"/>
  <c r="U25" i="13"/>
  <c r="V25" i="13"/>
  <c r="W25" i="13"/>
  <c r="X25" i="13"/>
  <c r="Y25" i="13"/>
  <c r="Z25" i="13"/>
  <c r="U26" i="13"/>
  <c r="V26" i="13"/>
  <c r="W26" i="13"/>
  <c r="X26" i="13"/>
  <c r="Y26" i="13"/>
  <c r="Z26" i="13"/>
  <c r="V24" i="13"/>
  <c r="W24" i="13"/>
  <c r="X24" i="13"/>
  <c r="Y24" i="13"/>
  <c r="Z24" i="13"/>
  <c r="U24" i="13"/>
  <c r="U13" i="13"/>
  <c r="V13" i="13"/>
  <c r="W13" i="13"/>
  <c r="X13" i="13"/>
  <c r="Y13" i="13"/>
  <c r="Z13" i="13"/>
  <c r="U14" i="13"/>
  <c r="V14" i="13"/>
  <c r="W14" i="13"/>
  <c r="X14" i="13"/>
  <c r="Y14" i="13"/>
  <c r="Z14" i="13"/>
  <c r="U15" i="13"/>
  <c r="V15" i="13"/>
  <c r="W15" i="13"/>
  <c r="X15" i="13"/>
  <c r="Y15" i="13"/>
  <c r="Z15" i="13"/>
  <c r="U16" i="13"/>
  <c r="V16" i="13"/>
  <c r="W16" i="13"/>
  <c r="X16" i="13"/>
  <c r="Y16" i="13"/>
  <c r="Z16" i="13"/>
  <c r="U17" i="13"/>
  <c r="V17" i="13"/>
  <c r="W17" i="13"/>
  <c r="X17" i="13"/>
  <c r="Y17" i="13"/>
  <c r="Z17" i="13"/>
  <c r="U18" i="13"/>
  <c r="V18" i="13"/>
  <c r="W18" i="13"/>
  <c r="X18" i="13"/>
  <c r="Y18" i="13"/>
  <c r="Z18" i="13"/>
  <c r="U19" i="13"/>
  <c r="V19" i="13"/>
  <c r="W19" i="13"/>
  <c r="X19" i="13"/>
  <c r="Y19" i="13"/>
  <c r="Z19" i="13"/>
  <c r="U20" i="13"/>
  <c r="V20" i="13"/>
  <c r="W20" i="13"/>
  <c r="X20" i="13"/>
  <c r="Y20" i="13"/>
  <c r="Z20" i="13"/>
  <c r="V12" i="13"/>
  <c r="W12" i="13"/>
  <c r="X12" i="13"/>
  <c r="Y12" i="13"/>
  <c r="Z12" i="13"/>
  <c r="U12" i="13"/>
  <c r="U7" i="13"/>
  <c r="V7" i="13"/>
  <c r="W7" i="13"/>
  <c r="X7" i="13"/>
  <c r="Y7" i="13"/>
  <c r="Z7" i="13"/>
  <c r="U8" i="13"/>
  <c r="V8" i="13"/>
  <c r="W8" i="13"/>
  <c r="X8" i="13"/>
  <c r="Y8" i="13"/>
  <c r="Z8" i="13"/>
  <c r="V6" i="13"/>
  <c r="W6" i="13"/>
  <c r="X6" i="13"/>
  <c r="Y6" i="13"/>
  <c r="Z6" i="13"/>
  <c r="U6" i="13"/>
  <c r="H7" i="13"/>
  <c r="I7" i="13"/>
  <c r="J7" i="13"/>
  <c r="K7" i="13"/>
  <c r="L7" i="13"/>
  <c r="M7" i="13"/>
  <c r="H8" i="13"/>
  <c r="I8" i="13"/>
  <c r="J8" i="13"/>
  <c r="K8" i="13"/>
  <c r="L8" i="13"/>
  <c r="M8" i="13"/>
  <c r="H12" i="13"/>
  <c r="I12" i="13"/>
  <c r="J12" i="13"/>
  <c r="K12" i="13"/>
  <c r="L12" i="13"/>
  <c r="M12" i="13"/>
  <c r="H13" i="13"/>
  <c r="I13" i="13"/>
  <c r="J13" i="13"/>
  <c r="K13" i="13"/>
  <c r="L13" i="13"/>
  <c r="M13" i="13"/>
  <c r="H14" i="13"/>
  <c r="I14" i="13"/>
  <c r="J14" i="13"/>
  <c r="K14" i="13"/>
  <c r="L14" i="13"/>
  <c r="M14" i="13"/>
  <c r="H15" i="13"/>
  <c r="I15" i="13"/>
  <c r="J15" i="13"/>
  <c r="K15" i="13"/>
  <c r="L15" i="13"/>
  <c r="M15" i="13"/>
  <c r="H16" i="13"/>
  <c r="I16" i="13"/>
  <c r="J16" i="13"/>
  <c r="K16" i="13"/>
  <c r="L16" i="13"/>
  <c r="M16" i="13"/>
  <c r="H17" i="13"/>
  <c r="I17" i="13"/>
  <c r="J17" i="13"/>
  <c r="K17" i="13"/>
  <c r="L17" i="13"/>
  <c r="M17" i="13"/>
  <c r="H18" i="13"/>
  <c r="I18" i="13"/>
  <c r="J18" i="13"/>
  <c r="K18" i="13"/>
  <c r="L18" i="13"/>
  <c r="M18" i="13"/>
  <c r="H19" i="13"/>
  <c r="I19" i="13"/>
  <c r="J19" i="13"/>
  <c r="K19" i="13"/>
  <c r="L19" i="13"/>
  <c r="M19" i="13"/>
  <c r="H20" i="13"/>
  <c r="I20" i="13"/>
  <c r="J20" i="13"/>
  <c r="K20" i="13"/>
  <c r="L20" i="13"/>
  <c r="M20" i="13"/>
  <c r="H24" i="13"/>
  <c r="I24" i="13"/>
  <c r="J24" i="13"/>
  <c r="K24" i="13"/>
  <c r="L24" i="13"/>
  <c r="M24" i="13"/>
  <c r="H25" i="13"/>
  <c r="I25" i="13"/>
  <c r="J25" i="13"/>
  <c r="K25" i="13"/>
  <c r="L25" i="13"/>
  <c r="M25" i="13"/>
  <c r="H26" i="13"/>
  <c r="I26" i="13"/>
  <c r="J26" i="13"/>
  <c r="K26" i="13"/>
  <c r="L26" i="13"/>
  <c r="M26" i="13"/>
  <c r="I6" i="13"/>
  <c r="J6" i="13"/>
  <c r="K6" i="13"/>
  <c r="L6" i="13"/>
  <c r="M6" i="13"/>
  <c r="H6" i="13"/>
  <c r="V48" i="11"/>
  <c r="W48" i="11"/>
  <c r="X48" i="11"/>
  <c r="Y48" i="11"/>
  <c r="Z48" i="11"/>
  <c r="V49" i="11"/>
  <c r="W49" i="11"/>
  <c r="X49" i="11"/>
  <c r="Y49" i="11"/>
  <c r="Z49" i="11"/>
  <c r="V50" i="11"/>
  <c r="W50" i="11"/>
  <c r="X50" i="11"/>
  <c r="Y50" i="11"/>
  <c r="Z50" i="11"/>
  <c r="V51" i="11"/>
  <c r="W51" i="11"/>
  <c r="X51" i="11"/>
  <c r="Y51" i="11"/>
  <c r="Z51" i="11"/>
  <c r="V52" i="11"/>
  <c r="W52" i="11"/>
  <c r="X52" i="11"/>
  <c r="Y52" i="11"/>
  <c r="Z52" i="11"/>
  <c r="V53" i="11"/>
  <c r="W53" i="11"/>
  <c r="X53" i="11"/>
  <c r="Y53" i="11"/>
  <c r="Z53" i="11"/>
  <c r="V54" i="11"/>
  <c r="W54" i="11"/>
  <c r="X54" i="11"/>
  <c r="Y54" i="11"/>
  <c r="Z54" i="11"/>
  <c r="V55" i="11"/>
  <c r="W55" i="11"/>
  <c r="X55" i="11"/>
  <c r="Y55" i="11"/>
  <c r="Z55" i="11"/>
  <c r="V56" i="11"/>
  <c r="W56" i="11"/>
  <c r="X56" i="11"/>
  <c r="Y56" i="11"/>
  <c r="Z56" i="11"/>
  <c r="V57" i="11"/>
  <c r="W57" i="11"/>
  <c r="X57" i="11"/>
  <c r="Y57" i="11"/>
  <c r="Z57" i="11"/>
  <c r="V58" i="11"/>
  <c r="W58" i="11"/>
  <c r="X58" i="11"/>
  <c r="Y58" i="11"/>
  <c r="Z58" i="11"/>
  <c r="V59" i="11"/>
  <c r="W59" i="11"/>
  <c r="X59" i="11"/>
  <c r="Y59" i="11"/>
  <c r="Z59" i="11"/>
  <c r="V60" i="11"/>
  <c r="W60" i="11"/>
  <c r="X60" i="11"/>
  <c r="Y60" i="11"/>
  <c r="Z60" i="11"/>
  <c r="V61" i="11"/>
  <c r="W61" i="11"/>
  <c r="X61" i="11"/>
  <c r="Y61" i="11"/>
  <c r="Z61" i="11"/>
  <c r="V62" i="11"/>
  <c r="W62" i="11"/>
  <c r="X62" i="11"/>
  <c r="Y62" i="11"/>
  <c r="Z62" i="11"/>
  <c r="V63" i="11"/>
  <c r="W63" i="11"/>
  <c r="X63" i="11"/>
  <c r="Y63" i="11"/>
  <c r="Z63" i="11"/>
  <c r="V64" i="11"/>
  <c r="W64" i="11"/>
  <c r="X64" i="11"/>
  <c r="Y64" i="11"/>
  <c r="Z64" i="11"/>
  <c r="V65" i="11"/>
  <c r="W65" i="11"/>
  <c r="X65" i="11"/>
  <c r="Y65" i="11"/>
  <c r="Z65" i="11"/>
  <c r="V66" i="11"/>
  <c r="W66" i="11"/>
  <c r="X66" i="11"/>
  <c r="Y66" i="11"/>
  <c r="Z66" i="11"/>
  <c r="V67" i="11"/>
  <c r="W67" i="11"/>
  <c r="X67" i="11"/>
  <c r="Y67" i="11"/>
  <c r="Z67" i="11"/>
  <c r="V68" i="11"/>
  <c r="W68" i="11"/>
  <c r="X68" i="11"/>
  <c r="Y68" i="11"/>
  <c r="Z6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48" i="11"/>
  <c r="U27" i="11"/>
  <c r="V27" i="11"/>
  <c r="W27" i="11"/>
  <c r="X27" i="11"/>
  <c r="Y27" i="11"/>
  <c r="Z27" i="11"/>
  <c r="U28" i="11"/>
  <c r="V28" i="11"/>
  <c r="W28" i="11"/>
  <c r="X28" i="11"/>
  <c r="Y28" i="11"/>
  <c r="Z28" i="11"/>
  <c r="U29" i="11"/>
  <c r="V29" i="11"/>
  <c r="W29" i="11"/>
  <c r="X29" i="11"/>
  <c r="Y29" i="11"/>
  <c r="Z29" i="11"/>
  <c r="U30" i="11"/>
  <c r="V30" i="11"/>
  <c r="W30" i="11"/>
  <c r="X30" i="11"/>
  <c r="Y30" i="11"/>
  <c r="Z30" i="11"/>
  <c r="U31" i="11"/>
  <c r="V31" i="11"/>
  <c r="W31" i="11"/>
  <c r="X31" i="11"/>
  <c r="Y31" i="11"/>
  <c r="Z31" i="11"/>
  <c r="U32" i="11"/>
  <c r="V32" i="11"/>
  <c r="W32" i="11"/>
  <c r="X32" i="11"/>
  <c r="Y32" i="11"/>
  <c r="Z32" i="11"/>
  <c r="U33" i="11"/>
  <c r="V33" i="11"/>
  <c r="W33" i="11"/>
  <c r="X33" i="11"/>
  <c r="Y33" i="11"/>
  <c r="Z33" i="11"/>
  <c r="U34" i="11"/>
  <c r="V34" i="11"/>
  <c r="W34" i="11"/>
  <c r="X34" i="11"/>
  <c r="Y34" i="11"/>
  <c r="Z34" i="11"/>
  <c r="U35" i="11"/>
  <c r="V35" i="11"/>
  <c r="W35" i="11"/>
  <c r="X35" i="11"/>
  <c r="Y35" i="11"/>
  <c r="Z35" i="11"/>
  <c r="U36" i="11"/>
  <c r="V36" i="11"/>
  <c r="W36" i="11"/>
  <c r="X36" i="11"/>
  <c r="Y36" i="11"/>
  <c r="Z36" i="11"/>
  <c r="U37" i="11"/>
  <c r="V37" i="11"/>
  <c r="W37" i="11"/>
  <c r="X37" i="11"/>
  <c r="Y37" i="11"/>
  <c r="Z37" i="11"/>
  <c r="U38" i="11"/>
  <c r="V38" i="11"/>
  <c r="W38" i="11"/>
  <c r="X38" i="11"/>
  <c r="Y38" i="11"/>
  <c r="Z38" i="11"/>
  <c r="U39" i="11"/>
  <c r="V39" i="11"/>
  <c r="W39" i="11"/>
  <c r="X39" i="11"/>
  <c r="Y39" i="11"/>
  <c r="Z39" i="11"/>
  <c r="U40" i="11"/>
  <c r="V40" i="11"/>
  <c r="W40" i="11"/>
  <c r="X40" i="11"/>
  <c r="Y40" i="11"/>
  <c r="Z40" i="11"/>
  <c r="U41" i="11"/>
  <c r="V41" i="11"/>
  <c r="W41" i="11"/>
  <c r="X41" i="11"/>
  <c r="Y41" i="11"/>
  <c r="Z41" i="11"/>
  <c r="U42" i="11"/>
  <c r="V42" i="11"/>
  <c r="W42" i="11"/>
  <c r="X42" i="11"/>
  <c r="Y42" i="11"/>
  <c r="Z42" i="11"/>
  <c r="U43" i="11"/>
  <c r="V43" i="11"/>
  <c r="W43" i="11"/>
  <c r="X43" i="11"/>
  <c r="Y43" i="11"/>
  <c r="Z43" i="11"/>
  <c r="U44" i="11"/>
  <c r="V44" i="11"/>
  <c r="W44" i="11"/>
  <c r="X44" i="11"/>
  <c r="Y44" i="11"/>
  <c r="Z44" i="11"/>
  <c r="U45" i="11"/>
  <c r="V45" i="11"/>
  <c r="W45" i="11"/>
  <c r="X45" i="11"/>
  <c r="Y45" i="11"/>
  <c r="Z45" i="11"/>
  <c r="U46" i="11"/>
  <c r="V46" i="11"/>
  <c r="W46" i="11"/>
  <c r="X46" i="11"/>
  <c r="Y46" i="11"/>
  <c r="Z46" i="11"/>
  <c r="V26" i="11"/>
  <c r="W26" i="11"/>
  <c r="X26" i="11"/>
  <c r="Y26" i="11"/>
  <c r="Z26" i="11"/>
  <c r="U26" i="11"/>
  <c r="U5" i="11"/>
  <c r="V5" i="11"/>
  <c r="W5" i="11"/>
  <c r="X5" i="11"/>
  <c r="Y5" i="11"/>
  <c r="Z5" i="11"/>
  <c r="U6" i="11"/>
  <c r="V6" i="11"/>
  <c r="W6" i="11"/>
  <c r="X6" i="11"/>
  <c r="Y6" i="11"/>
  <c r="Z6" i="11"/>
  <c r="U7" i="11"/>
  <c r="V7" i="11"/>
  <c r="W7" i="11"/>
  <c r="X7" i="11"/>
  <c r="Y7" i="11"/>
  <c r="Z7" i="11"/>
  <c r="U8" i="11"/>
  <c r="V8" i="11"/>
  <c r="W8" i="11"/>
  <c r="X8" i="11"/>
  <c r="Y8" i="11"/>
  <c r="Z8" i="11"/>
  <c r="U9" i="11"/>
  <c r="V9" i="11"/>
  <c r="W9" i="11"/>
  <c r="X9" i="11"/>
  <c r="Y9" i="11"/>
  <c r="Z9" i="11"/>
  <c r="U10" i="11"/>
  <c r="V10" i="11"/>
  <c r="W10" i="11"/>
  <c r="X10" i="11"/>
  <c r="Y10" i="11"/>
  <c r="Z10" i="11"/>
  <c r="U11" i="11"/>
  <c r="V11" i="11"/>
  <c r="W11" i="11"/>
  <c r="X11" i="11"/>
  <c r="Y11" i="11"/>
  <c r="Z11" i="11"/>
  <c r="U12" i="11"/>
  <c r="V12" i="11"/>
  <c r="W12" i="11"/>
  <c r="X12" i="11"/>
  <c r="Y12" i="11"/>
  <c r="Z12" i="11"/>
  <c r="U13" i="11"/>
  <c r="V13" i="11"/>
  <c r="W13" i="11"/>
  <c r="X13" i="11"/>
  <c r="Y13" i="11"/>
  <c r="Z13" i="11"/>
  <c r="U14" i="11"/>
  <c r="V14" i="11"/>
  <c r="W14" i="11"/>
  <c r="X14" i="11"/>
  <c r="Y14" i="11"/>
  <c r="Z14" i="11"/>
  <c r="U15" i="11"/>
  <c r="V15" i="11"/>
  <c r="W15" i="11"/>
  <c r="X15" i="11"/>
  <c r="Y15" i="11"/>
  <c r="Z15" i="11"/>
  <c r="U16" i="11"/>
  <c r="V16" i="11"/>
  <c r="W16" i="11"/>
  <c r="X16" i="11"/>
  <c r="Y16" i="11"/>
  <c r="Z16" i="11"/>
  <c r="U17" i="11"/>
  <c r="V17" i="11"/>
  <c r="W17" i="11"/>
  <c r="X17" i="11"/>
  <c r="Y17" i="11"/>
  <c r="Z17" i="11"/>
  <c r="U18" i="11"/>
  <c r="V18" i="11"/>
  <c r="W18" i="11"/>
  <c r="X18" i="11"/>
  <c r="Y18" i="11"/>
  <c r="Z18" i="11"/>
  <c r="U19" i="11"/>
  <c r="V19" i="11"/>
  <c r="W19" i="11"/>
  <c r="X19" i="11"/>
  <c r="Y19" i="11"/>
  <c r="Z19" i="11"/>
  <c r="U20" i="11"/>
  <c r="V20" i="11"/>
  <c r="W20" i="11"/>
  <c r="X20" i="11"/>
  <c r="Y20" i="11"/>
  <c r="Z20" i="11"/>
  <c r="U21" i="11"/>
  <c r="V21" i="11"/>
  <c r="W21" i="11"/>
  <c r="X21" i="11"/>
  <c r="Y21" i="11"/>
  <c r="Z21" i="11"/>
  <c r="U22" i="11"/>
  <c r="V22" i="11"/>
  <c r="W22" i="11"/>
  <c r="X22" i="11"/>
  <c r="Y22" i="11"/>
  <c r="Z22" i="11"/>
  <c r="U23" i="11"/>
  <c r="V23" i="11"/>
  <c r="W23" i="11"/>
  <c r="X23" i="11"/>
  <c r="Y23" i="11"/>
  <c r="Z23" i="11"/>
  <c r="U24" i="11"/>
  <c r="V24" i="11"/>
  <c r="W24" i="11"/>
  <c r="X24" i="11"/>
  <c r="Y24" i="11"/>
  <c r="Z24" i="11"/>
  <c r="V4" i="11"/>
  <c r="W4" i="11"/>
  <c r="X4" i="11"/>
  <c r="Y4" i="11"/>
  <c r="Z4" i="11"/>
  <c r="U4" i="11"/>
  <c r="H5" i="11"/>
  <c r="I5" i="11"/>
  <c r="J5" i="11"/>
  <c r="K5" i="11"/>
  <c r="L5" i="11"/>
  <c r="M5" i="11"/>
  <c r="H6" i="11"/>
  <c r="I6" i="11"/>
  <c r="J6" i="11"/>
  <c r="K6" i="11"/>
  <c r="L6" i="11"/>
  <c r="M6" i="11"/>
  <c r="H7" i="11"/>
  <c r="I7" i="11"/>
  <c r="J7" i="11"/>
  <c r="K7" i="11"/>
  <c r="L7" i="11"/>
  <c r="M7" i="11"/>
  <c r="H8" i="11"/>
  <c r="I8" i="11"/>
  <c r="J8" i="11"/>
  <c r="K8" i="11"/>
  <c r="L8" i="11"/>
  <c r="M8" i="11"/>
  <c r="H9" i="11"/>
  <c r="I9" i="11"/>
  <c r="J9" i="11"/>
  <c r="K9" i="11"/>
  <c r="L9" i="11"/>
  <c r="M9" i="11"/>
  <c r="H10" i="11"/>
  <c r="I10" i="11"/>
  <c r="J10" i="11"/>
  <c r="K10" i="11"/>
  <c r="L10" i="11"/>
  <c r="M10" i="11"/>
  <c r="H11" i="11"/>
  <c r="I11" i="11"/>
  <c r="J11" i="11"/>
  <c r="K11" i="11"/>
  <c r="L11" i="11"/>
  <c r="M11" i="11"/>
  <c r="H12" i="11"/>
  <c r="I12" i="11"/>
  <c r="J12" i="11"/>
  <c r="K12" i="11"/>
  <c r="L12" i="11"/>
  <c r="M12" i="11"/>
  <c r="H13" i="11"/>
  <c r="I13" i="11"/>
  <c r="J13" i="11"/>
  <c r="K13" i="11"/>
  <c r="L13" i="11"/>
  <c r="M13" i="11"/>
  <c r="H14" i="11"/>
  <c r="I14" i="11"/>
  <c r="J14" i="11"/>
  <c r="K14" i="11"/>
  <c r="L14" i="11"/>
  <c r="M14" i="11"/>
  <c r="H15" i="11"/>
  <c r="I15" i="11"/>
  <c r="J15" i="11"/>
  <c r="K15" i="11"/>
  <c r="L15" i="11"/>
  <c r="M15" i="11"/>
  <c r="H16" i="11"/>
  <c r="I16" i="11"/>
  <c r="J16" i="11"/>
  <c r="K16" i="11"/>
  <c r="L16" i="11"/>
  <c r="M16" i="11"/>
  <c r="H17" i="11"/>
  <c r="I17" i="11"/>
  <c r="J17" i="11"/>
  <c r="K17" i="11"/>
  <c r="L17" i="11"/>
  <c r="M17" i="11"/>
  <c r="H18" i="11"/>
  <c r="I18" i="11"/>
  <c r="J18" i="11"/>
  <c r="K18" i="11"/>
  <c r="L18" i="11"/>
  <c r="M18" i="11"/>
  <c r="H19" i="11"/>
  <c r="I19" i="11"/>
  <c r="J19" i="11"/>
  <c r="K19" i="11"/>
  <c r="L19" i="11"/>
  <c r="M19" i="11"/>
  <c r="H20" i="11"/>
  <c r="I20" i="11"/>
  <c r="J20" i="11"/>
  <c r="K20" i="11"/>
  <c r="L20" i="11"/>
  <c r="M20" i="11"/>
  <c r="H21" i="11"/>
  <c r="I21" i="11"/>
  <c r="J21" i="11"/>
  <c r="K21" i="11"/>
  <c r="L21" i="11"/>
  <c r="M21" i="11"/>
  <c r="H22" i="11"/>
  <c r="I22" i="11"/>
  <c r="J22" i="11"/>
  <c r="K22" i="11"/>
  <c r="L22" i="11"/>
  <c r="M22" i="11"/>
  <c r="H23" i="11"/>
  <c r="I23" i="11"/>
  <c r="J23" i="11"/>
  <c r="K23" i="11"/>
  <c r="L23" i="11"/>
  <c r="M23" i="11"/>
  <c r="H24" i="11"/>
  <c r="I24" i="11"/>
  <c r="J24" i="11"/>
  <c r="K24" i="11"/>
  <c r="L24" i="11"/>
  <c r="M24" i="11"/>
  <c r="H26" i="11"/>
  <c r="I26" i="11"/>
  <c r="J26" i="11"/>
  <c r="K26" i="11"/>
  <c r="L26" i="11"/>
  <c r="M26" i="11"/>
  <c r="H27" i="11"/>
  <c r="I27" i="11"/>
  <c r="J27" i="11"/>
  <c r="K27" i="11"/>
  <c r="L27" i="11"/>
  <c r="M27" i="11"/>
  <c r="H28" i="11"/>
  <c r="I28" i="11"/>
  <c r="J28" i="11"/>
  <c r="K28" i="11"/>
  <c r="L28" i="11"/>
  <c r="M28" i="11"/>
  <c r="H29" i="11"/>
  <c r="I29" i="11"/>
  <c r="J29" i="11"/>
  <c r="K29" i="11"/>
  <c r="L29" i="11"/>
  <c r="M29" i="11"/>
  <c r="H30" i="11"/>
  <c r="I30" i="11"/>
  <c r="J30" i="11"/>
  <c r="K30" i="11"/>
  <c r="L30" i="11"/>
  <c r="M30" i="11"/>
  <c r="H31" i="11"/>
  <c r="I31" i="11"/>
  <c r="J31" i="11"/>
  <c r="K31" i="11"/>
  <c r="L31" i="11"/>
  <c r="M31" i="11"/>
  <c r="H32" i="11"/>
  <c r="I32" i="11"/>
  <c r="J32" i="11"/>
  <c r="K32" i="11"/>
  <c r="L32" i="11"/>
  <c r="M32" i="11"/>
  <c r="H33" i="11"/>
  <c r="I33" i="11"/>
  <c r="J33" i="11"/>
  <c r="K33" i="11"/>
  <c r="L33" i="11"/>
  <c r="M33" i="11"/>
  <c r="H34" i="11"/>
  <c r="I34" i="11"/>
  <c r="J34" i="11"/>
  <c r="K34" i="11"/>
  <c r="L34" i="11"/>
  <c r="M34" i="11"/>
  <c r="H35" i="11"/>
  <c r="I35" i="11"/>
  <c r="J35" i="11"/>
  <c r="K35" i="11"/>
  <c r="L35" i="11"/>
  <c r="M35" i="11"/>
  <c r="H36" i="11"/>
  <c r="I36" i="11"/>
  <c r="J36" i="11"/>
  <c r="K36" i="11"/>
  <c r="L36" i="11"/>
  <c r="M36" i="11"/>
  <c r="H37" i="11"/>
  <c r="I37" i="11"/>
  <c r="J37" i="11"/>
  <c r="K37" i="11"/>
  <c r="L37" i="11"/>
  <c r="M37" i="11"/>
  <c r="H38" i="11"/>
  <c r="I38" i="11"/>
  <c r="J38" i="11"/>
  <c r="K38" i="11"/>
  <c r="L38" i="11"/>
  <c r="M38" i="11"/>
  <c r="H39" i="11"/>
  <c r="I39" i="11"/>
  <c r="J39" i="11"/>
  <c r="K39" i="11"/>
  <c r="L39" i="11"/>
  <c r="M39" i="11"/>
  <c r="H40" i="11"/>
  <c r="I40" i="11"/>
  <c r="J40" i="11"/>
  <c r="K40" i="11"/>
  <c r="L40" i="11"/>
  <c r="M40" i="11"/>
  <c r="H41" i="11"/>
  <c r="I41" i="11"/>
  <c r="J41" i="11"/>
  <c r="K41" i="11"/>
  <c r="L41" i="11"/>
  <c r="M41" i="11"/>
  <c r="H42" i="11"/>
  <c r="I42" i="11"/>
  <c r="J42" i="11"/>
  <c r="K42" i="11"/>
  <c r="L42" i="11"/>
  <c r="M42" i="11"/>
  <c r="H43" i="11"/>
  <c r="I43" i="11"/>
  <c r="J43" i="11"/>
  <c r="K43" i="11"/>
  <c r="L43" i="11"/>
  <c r="M43" i="11"/>
  <c r="H44" i="11"/>
  <c r="I44" i="11"/>
  <c r="J44" i="11"/>
  <c r="K44" i="11"/>
  <c r="L44" i="11"/>
  <c r="M44" i="11"/>
  <c r="H45" i="11"/>
  <c r="I45" i="11"/>
  <c r="J45" i="11"/>
  <c r="K45" i="11"/>
  <c r="L45" i="11"/>
  <c r="M45" i="11"/>
  <c r="H46" i="11"/>
  <c r="I46" i="11"/>
  <c r="J46" i="11"/>
  <c r="K46" i="11"/>
  <c r="L46" i="11"/>
  <c r="M46" i="11"/>
  <c r="H48" i="11"/>
  <c r="I48" i="11"/>
  <c r="J48" i="11"/>
  <c r="K48" i="11"/>
  <c r="L48" i="11"/>
  <c r="M48" i="11"/>
  <c r="H49" i="11"/>
  <c r="I49" i="11"/>
  <c r="J49" i="11"/>
  <c r="K49" i="11"/>
  <c r="L49" i="11"/>
  <c r="M49" i="11"/>
  <c r="H50" i="11"/>
  <c r="I50" i="11"/>
  <c r="J50" i="11"/>
  <c r="K50" i="11"/>
  <c r="L50" i="11"/>
  <c r="M50" i="11"/>
  <c r="H51" i="11"/>
  <c r="I51" i="11"/>
  <c r="J51" i="11"/>
  <c r="K51" i="11"/>
  <c r="L51" i="11"/>
  <c r="M51" i="11"/>
  <c r="H52" i="11"/>
  <c r="I52" i="11"/>
  <c r="J52" i="11"/>
  <c r="K52" i="11"/>
  <c r="L52" i="11"/>
  <c r="M52" i="11"/>
  <c r="H53" i="11"/>
  <c r="I53" i="11"/>
  <c r="J53" i="11"/>
  <c r="K53" i="11"/>
  <c r="L53" i="11"/>
  <c r="M53" i="11"/>
  <c r="H54" i="11"/>
  <c r="I54" i="11"/>
  <c r="J54" i="11"/>
  <c r="K54" i="11"/>
  <c r="L54" i="11"/>
  <c r="M54" i="11"/>
  <c r="H55" i="11"/>
  <c r="I55" i="11"/>
  <c r="J55" i="11"/>
  <c r="K55" i="11"/>
  <c r="L55" i="11"/>
  <c r="M55" i="11"/>
  <c r="H56" i="11"/>
  <c r="I56" i="11"/>
  <c r="J56" i="11"/>
  <c r="K56" i="11"/>
  <c r="L56" i="11"/>
  <c r="M56" i="11"/>
  <c r="H57" i="11"/>
  <c r="I57" i="11"/>
  <c r="J57" i="11"/>
  <c r="K57" i="11"/>
  <c r="L57" i="11"/>
  <c r="M57" i="11"/>
  <c r="H58" i="11"/>
  <c r="I58" i="11"/>
  <c r="J58" i="11"/>
  <c r="K58" i="11"/>
  <c r="L58" i="11"/>
  <c r="M58" i="11"/>
  <c r="H59" i="11"/>
  <c r="I59" i="11"/>
  <c r="J59" i="11"/>
  <c r="K59" i="11"/>
  <c r="L59" i="11"/>
  <c r="M59" i="11"/>
  <c r="H60" i="11"/>
  <c r="I60" i="11"/>
  <c r="J60" i="11"/>
  <c r="K60" i="11"/>
  <c r="L60" i="11"/>
  <c r="M60" i="11"/>
  <c r="H61" i="11"/>
  <c r="I61" i="11"/>
  <c r="J61" i="11"/>
  <c r="K61" i="11"/>
  <c r="L61" i="11"/>
  <c r="M61" i="11"/>
  <c r="H62" i="11"/>
  <c r="I62" i="11"/>
  <c r="J62" i="11"/>
  <c r="K62" i="11"/>
  <c r="L62" i="11"/>
  <c r="M62" i="11"/>
  <c r="H63" i="11"/>
  <c r="I63" i="11"/>
  <c r="J63" i="11"/>
  <c r="K63" i="11"/>
  <c r="L63" i="11"/>
  <c r="M63" i="11"/>
  <c r="H64" i="11"/>
  <c r="I64" i="11"/>
  <c r="J64" i="11"/>
  <c r="K64" i="11"/>
  <c r="L64" i="11"/>
  <c r="M64" i="11"/>
  <c r="H65" i="11"/>
  <c r="I65" i="11"/>
  <c r="J65" i="11"/>
  <c r="K65" i="11"/>
  <c r="L65" i="11"/>
  <c r="M65" i="11"/>
  <c r="H66" i="11"/>
  <c r="I66" i="11"/>
  <c r="J66" i="11"/>
  <c r="K66" i="11"/>
  <c r="L66" i="11"/>
  <c r="M66" i="11"/>
  <c r="H67" i="11"/>
  <c r="I67" i="11"/>
  <c r="J67" i="11"/>
  <c r="K67" i="11"/>
  <c r="L67" i="11"/>
  <c r="M67" i="11"/>
  <c r="H68" i="11"/>
  <c r="I68" i="11"/>
  <c r="J68" i="11"/>
  <c r="K68" i="11"/>
  <c r="L68" i="11"/>
  <c r="M68" i="11"/>
  <c r="U29" i="10"/>
  <c r="V29" i="10"/>
  <c r="W29" i="10"/>
  <c r="X29" i="10"/>
  <c r="Y29" i="10"/>
  <c r="Z29" i="10"/>
  <c r="U30" i="10"/>
  <c r="V30" i="10"/>
  <c r="W30" i="10"/>
  <c r="X30" i="10"/>
  <c r="Y30" i="10"/>
  <c r="Z30" i="10"/>
  <c r="U31" i="10"/>
  <c r="V31" i="10"/>
  <c r="W31" i="10"/>
  <c r="X31" i="10"/>
  <c r="Y31" i="10"/>
  <c r="Z31" i="10"/>
  <c r="U32" i="10"/>
  <c r="V32" i="10"/>
  <c r="W32" i="10"/>
  <c r="X32" i="10"/>
  <c r="Y32" i="10"/>
  <c r="Z32" i="10"/>
  <c r="U33" i="10"/>
  <c r="V33" i="10"/>
  <c r="W33" i="10"/>
  <c r="X33" i="10"/>
  <c r="Y33" i="10"/>
  <c r="Z33" i="10"/>
  <c r="U34" i="10"/>
  <c r="V34" i="10"/>
  <c r="W34" i="10"/>
  <c r="X34" i="10"/>
  <c r="Y34" i="10"/>
  <c r="Z34" i="10"/>
  <c r="U35" i="10"/>
  <c r="V35" i="10"/>
  <c r="W35" i="10"/>
  <c r="X35" i="10"/>
  <c r="Y35" i="10"/>
  <c r="Z35" i="10"/>
  <c r="U36" i="10"/>
  <c r="V36" i="10"/>
  <c r="W36" i="10"/>
  <c r="X36" i="10"/>
  <c r="Y36" i="10"/>
  <c r="Z36" i="10"/>
  <c r="U37" i="10"/>
  <c r="V37" i="10"/>
  <c r="W37" i="10"/>
  <c r="X37" i="10"/>
  <c r="Y37" i="10"/>
  <c r="Z37" i="10"/>
  <c r="U38" i="10"/>
  <c r="V38" i="10"/>
  <c r="W38" i="10"/>
  <c r="X38" i="10"/>
  <c r="Y38" i="10"/>
  <c r="Z38" i="10"/>
  <c r="V28" i="10"/>
  <c r="W28" i="10"/>
  <c r="X28" i="10"/>
  <c r="Y28" i="10"/>
  <c r="Z28" i="10"/>
  <c r="U28" i="10"/>
  <c r="U17" i="10"/>
  <c r="V17" i="10"/>
  <c r="W17" i="10"/>
  <c r="X17" i="10"/>
  <c r="Y17" i="10"/>
  <c r="Z17" i="10"/>
  <c r="U18" i="10"/>
  <c r="V18" i="10"/>
  <c r="W18" i="10"/>
  <c r="X18" i="10"/>
  <c r="Y18" i="10"/>
  <c r="Z18" i="10"/>
  <c r="U19" i="10"/>
  <c r="V19" i="10"/>
  <c r="W19" i="10"/>
  <c r="X19" i="10"/>
  <c r="Y19" i="10"/>
  <c r="Z19" i="10"/>
  <c r="U20" i="10"/>
  <c r="V20" i="10"/>
  <c r="W20" i="10"/>
  <c r="X20" i="10"/>
  <c r="Y20" i="10"/>
  <c r="Z20" i="10"/>
  <c r="U21" i="10"/>
  <c r="V21" i="10"/>
  <c r="W21" i="10"/>
  <c r="X21" i="10"/>
  <c r="Y21" i="10"/>
  <c r="Z21" i="10"/>
  <c r="U22" i="10"/>
  <c r="V22" i="10"/>
  <c r="W22" i="10"/>
  <c r="X22" i="10"/>
  <c r="Y22" i="10"/>
  <c r="Z22" i="10"/>
  <c r="U23" i="10"/>
  <c r="V23" i="10"/>
  <c r="W23" i="10"/>
  <c r="X23" i="10"/>
  <c r="Y23" i="10"/>
  <c r="Z23" i="10"/>
  <c r="U24" i="10"/>
  <c r="V24" i="10"/>
  <c r="W24" i="10"/>
  <c r="X24" i="10"/>
  <c r="Y24" i="10"/>
  <c r="Z24" i="10"/>
  <c r="U25" i="10"/>
  <c r="V25" i="10"/>
  <c r="W25" i="10"/>
  <c r="X25" i="10"/>
  <c r="Y25" i="10"/>
  <c r="Z25" i="10"/>
  <c r="U26" i="10"/>
  <c r="V26" i="10"/>
  <c r="W26" i="10"/>
  <c r="X26" i="10"/>
  <c r="Y26" i="10"/>
  <c r="Z26" i="10"/>
  <c r="V16" i="10"/>
  <c r="W16" i="10"/>
  <c r="X16" i="10"/>
  <c r="Y16" i="10"/>
  <c r="Z16" i="10"/>
  <c r="U16" i="10"/>
  <c r="U5" i="10"/>
  <c r="V5" i="10"/>
  <c r="W5" i="10"/>
  <c r="X5" i="10"/>
  <c r="Y5" i="10"/>
  <c r="Z5" i="10"/>
  <c r="U6" i="10"/>
  <c r="V6" i="10"/>
  <c r="W6" i="10"/>
  <c r="X6" i="10"/>
  <c r="Y6" i="10"/>
  <c r="Z6" i="10"/>
  <c r="U7" i="10"/>
  <c r="V7" i="10"/>
  <c r="W7" i="10"/>
  <c r="X7" i="10"/>
  <c r="Y7" i="10"/>
  <c r="Z7" i="10"/>
  <c r="U8" i="10"/>
  <c r="V8" i="10"/>
  <c r="W8" i="10"/>
  <c r="X8" i="10"/>
  <c r="Y8" i="10"/>
  <c r="Z8" i="10"/>
  <c r="U9" i="10"/>
  <c r="V9" i="10"/>
  <c r="W9" i="10"/>
  <c r="X9" i="10"/>
  <c r="Y9" i="10"/>
  <c r="Z9" i="10"/>
  <c r="U10" i="10"/>
  <c r="V10" i="10"/>
  <c r="W10" i="10"/>
  <c r="X10" i="10"/>
  <c r="Y10" i="10"/>
  <c r="Z10" i="10"/>
  <c r="U11" i="10"/>
  <c r="V11" i="10"/>
  <c r="W11" i="10"/>
  <c r="X11" i="10"/>
  <c r="Y11" i="10"/>
  <c r="Z11" i="10"/>
  <c r="U12" i="10"/>
  <c r="V12" i="10"/>
  <c r="W12" i="10"/>
  <c r="X12" i="10"/>
  <c r="Y12" i="10"/>
  <c r="Z12" i="10"/>
  <c r="U13" i="10"/>
  <c r="V13" i="10"/>
  <c r="W13" i="10"/>
  <c r="X13" i="10"/>
  <c r="Y13" i="10"/>
  <c r="Z13" i="10"/>
  <c r="U14" i="10"/>
  <c r="V14" i="10"/>
  <c r="W14" i="10"/>
  <c r="X14" i="10"/>
  <c r="Y14" i="10"/>
  <c r="Z14" i="10"/>
  <c r="V4" i="10"/>
  <c r="W4" i="10"/>
  <c r="X4" i="10"/>
  <c r="Y4" i="10"/>
  <c r="Z4" i="10"/>
  <c r="U4" i="10"/>
  <c r="U5" i="5"/>
  <c r="V5" i="5"/>
  <c r="W5" i="5"/>
  <c r="X5" i="5"/>
  <c r="Y5" i="5"/>
  <c r="Z5" i="5"/>
  <c r="U6" i="5"/>
  <c r="V6" i="5"/>
  <c r="W6" i="5"/>
  <c r="X6" i="5"/>
  <c r="Y6" i="5"/>
  <c r="Z6" i="5"/>
  <c r="U7" i="5"/>
  <c r="V7" i="5"/>
  <c r="W7" i="5"/>
  <c r="X7" i="5"/>
  <c r="Y7" i="5"/>
  <c r="Z7" i="5"/>
  <c r="U8" i="5"/>
  <c r="V8" i="5"/>
  <c r="W8" i="5"/>
  <c r="X8" i="5"/>
  <c r="Y8" i="5"/>
  <c r="Z8" i="5"/>
  <c r="U9" i="5"/>
  <c r="V9" i="5"/>
  <c r="W9" i="5"/>
  <c r="X9" i="5"/>
  <c r="Y9" i="5"/>
  <c r="Z9" i="5"/>
  <c r="U10" i="5"/>
  <c r="V10" i="5"/>
  <c r="W10" i="5"/>
  <c r="X10" i="5"/>
  <c r="Y10" i="5"/>
  <c r="Z10" i="5"/>
  <c r="U11" i="5"/>
  <c r="V11" i="5"/>
  <c r="W11" i="5"/>
  <c r="X11" i="5"/>
  <c r="Y11" i="5"/>
  <c r="Z11" i="5"/>
  <c r="U12" i="5"/>
  <c r="V12" i="5"/>
  <c r="W12" i="5"/>
  <c r="X12" i="5"/>
  <c r="Y12" i="5"/>
  <c r="Z12" i="5"/>
  <c r="U13" i="5"/>
  <c r="V13" i="5"/>
  <c r="W13" i="5"/>
  <c r="X13" i="5"/>
  <c r="Y13" i="5"/>
  <c r="Z13" i="5"/>
  <c r="U14" i="5"/>
  <c r="V14" i="5"/>
  <c r="W14" i="5"/>
  <c r="X14" i="5"/>
  <c r="Y14" i="5"/>
  <c r="Z14" i="5"/>
  <c r="U15" i="5"/>
  <c r="V15" i="5"/>
  <c r="W15" i="5"/>
  <c r="X15" i="5"/>
  <c r="Y15" i="5"/>
  <c r="Z15" i="5"/>
  <c r="U16" i="5"/>
  <c r="V16" i="5"/>
  <c r="W16" i="5"/>
  <c r="X16" i="5"/>
  <c r="Y16" i="5"/>
  <c r="Z16" i="5"/>
  <c r="U17" i="5"/>
  <c r="V17" i="5"/>
  <c r="W17" i="5"/>
  <c r="X17" i="5"/>
  <c r="Y17" i="5"/>
  <c r="Z17" i="5"/>
  <c r="V4" i="5"/>
  <c r="W4" i="5"/>
  <c r="X4" i="5"/>
  <c r="Y4" i="5"/>
  <c r="Z4" i="5"/>
  <c r="U4" i="5"/>
  <c r="V24" i="3"/>
  <c r="W24" i="3"/>
  <c r="X24" i="3"/>
  <c r="Y24" i="3"/>
  <c r="Z24" i="3"/>
  <c r="V25" i="3"/>
  <c r="W25" i="3"/>
  <c r="X25" i="3"/>
  <c r="Y25" i="3"/>
  <c r="Z25" i="3"/>
  <c r="V26" i="3"/>
  <c r="W26" i="3"/>
  <c r="X26" i="3"/>
  <c r="Y26" i="3"/>
  <c r="Z26" i="3"/>
  <c r="U25" i="3"/>
  <c r="U26" i="3"/>
  <c r="U24" i="3"/>
  <c r="U19" i="3"/>
  <c r="V19" i="3"/>
  <c r="W19" i="3"/>
  <c r="X19" i="3"/>
  <c r="Y19" i="3"/>
  <c r="Z19" i="3"/>
  <c r="U20" i="3"/>
  <c r="V20" i="3"/>
  <c r="W20" i="3"/>
  <c r="X20" i="3"/>
  <c r="Y20" i="3"/>
  <c r="Z20" i="3"/>
  <c r="V18" i="3"/>
  <c r="W18" i="3"/>
  <c r="X18" i="3"/>
  <c r="Y18" i="3"/>
  <c r="Z18" i="3"/>
  <c r="U18" i="3"/>
  <c r="U13" i="3"/>
  <c r="V13" i="3"/>
  <c r="W13" i="3"/>
  <c r="X13" i="3"/>
  <c r="Y13" i="3"/>
  <c r="Z13" i="3"/>
  <c r="U14" i="3"/>
  <c r="V14" i="3"/>
  <c r="W14" i="3"/>
  <c r="X14" i="3"/>
  <c r="Y14" i="3"/>
  <c r="Z14" i="3"/>
  <c r="V12" i="3"/>
  <c r="W12" i="3"/>
  <c r="X12" i="3"/>
  <c r="Y12" i="3"/>
  <c r="Z12" i="3"/>
  <c r="U12" i="3"/>
  <c r="V6" i="3"/>
  <c r="W6" i="3"/>
  <c r="X6" i="3"/>
  <c r="Y6" i="3"/>
  <c r="Z6" i="3"/>
  <c r="V7" i="3"/>
  <c r="W7" i="3"/>
  <c r="X7" i="3"/>
  <c r="Y7" i="3"/>
  <c r="Z7" i="3"/>
  <c r="V8" i="3"/>
  <c r="W8" i="3"/>
  <c r="X8" i="3"/>
  <c r="Y8" i="3"/>
  <c r="Z8" i="3"/>
  <c r="U7" i="3"/>
  <c r="U8" i="3"/>
  <c r="U6" i="3"/>
  <c r="H5" i="12"/>
  <c r="I5" i="12"/>
  <c r="J5" i="12"/>
  <c r="K5" i="12"/>
  <c r="L5" i="12"/>
  <c r="M5" i="12"/>
  <c r="H6" i="12"/>
  <c r="I6" i="12"/>
  <c r="J6" i="12"/>
  <c r="K6" i="12"/>
  <c r="L6" i="12"/>
  <c r="M6" i="12"/>
  <c r="H7" i="12"/>
  <c r="I7" i="12"/>
  <c r="J7" i="12"/>
  <c r="K7" i="12"/>
  <c r="L7" i="12"/>
  <c r="M7" i="12"/>
  <c r="H8" i="12"/>
  <c r="I8" i="12"/>
  <c r="J8" i="12"/>
  <c r="K8" i="12"/>
  <c r="L8" i="12"/>
  <c r="M8" i="12"/>
  <c r="H9" i="12"/>
  <c r="I9" i="12"/>
  <c r="J9" i="12"/>
  <c r="K9" i="12"/>
  <c r="L9" i="12"/>
  <c r="M9" i="12"/>
  <c r="H10" i="12"/>
  <c r="I10" i="12"/>
  <c r="J10" i="12"/>
  <c r="K10" i="12"/>
  <c r="L10" i="12"/>
  <c r="M10" i="12"/>
  <c r="H11" i="12"/>
  <c r="I11" i="12"/>
  <c r="J11" i="12"/>
  <c r="K11" i="12"/>
  <c r="L11" i="12"/>
  <c r="M11" i="12"/>
  <c r="H12" i="12"/>
  <c r="I12" i="12"/>
  <c r="J12" i="12"/>
  <c r="K12" i="12"/>
  <c r="L12" i="12"/>
  <c r="M12" i="12"/>
  <c r="H13" i="12"/>
  <c r="I13" i="12"/>
  <c r="J13" i="12"/>
  <c r="K13" i="12"/>
  <c r="L13" i="12"/>
  <c r="M13" i="12"/>
  <c r="H14" i="12"/>
  <c r="I14" i="12"/>
  <c r="J14" i="12"/>
  <c r="K14" i="12"/>
  <c r="L14" i="12"/>
  <c r="M14" i="12"/>
  <c r="H15" i="12"/>
  <c r="I15" i="12"/>
  <c r="J15" i="12"/>
  <c r="K15" i="12"/>
  <c r="L15" i="12"/>
  <c r="M15" i="12"/>
  <c r="H16" i="12"/>
  <c r="I16" i="12"/>
  <c r="J16" i="12"/>
  <c r="K16" i="12"/>
  <c r="L16" i="12"/>
  <c r="M16" i="12"/>
  <c r="H17" i="12"/>
  <c r="I17" i="12"/>
  <c r="J17" i="12"/>
  <c r="K17" i="12"/>
  <c r="L17" i="12"/>
  <c r="M17" i="12"/>
  <c r="H18" i="12"/>
  <c r="I18" i="12"/>
  <c r="J18" i="12"/>
  <c r="K18" i="12"/>
  <c r="L18" i="12"/>
  <c r="M18" i="12"/>
  <c r="H19" i="12"/>
  <c r="I19" i="12"/>
  <c r="J19" i="12"/>
  <c r="K19" i="12"/>
  <c r="L19" i="12"/>
  <c r="M19" i="12"/>
  <c r="H20" i="12"/>
  <c r="I20" i="12"/>
  <c r="J20" i="12"/>
  <c r="K20" i="12"/>
  <c r="L20" i="12"/>
  <c r="M20" i="12"/>
  <c r="M4" i="12"/>
  <c r="L4" i="12"/>
  <c r="K4" i="12"/>
  <c r="J4" i="12"/>
  <c r="I4" i="12"/>
  <c r="H4" i="12"/>
  <c r="M38" i="10"/>
  <c r="L38" i="10"/>
  <c r="K38" i="10"/>
  <c r="J38" i="10"/>
  <c r="I38" i="10"/>
  <c r="H38" i="10"/>
  <c r="M37" i="10"/>
  <c r="L37" i="10"/>
  <c r="K37" i="10"/>
  <c r="J37" i="10"/>
  <c r="I37" i="10"/>
  <c r="H37" i="10"/>
  <c r="M36" i="10"/>
  <c r="L36" i="10"/>
  <c r="K36" i="10"/>
  <c r="J36" i="10"/>
  <c r="I36" i="10"/>
  <c r="H36" i="10"/>
  <c r="M35" i="10"/>
  <c r="L35" i="10"/>
  <c r="K35" i="10"/>
  <c r="J35" i="10"/>
  <c r="I35" i="10"/>
  <c r="H35" i="10"/>
  <c r="M34" i="10"/>
  <c r="L34" i="10"/>
  <c r="K34" i="10"/>
  <c r="J34" i="10"/>
  <c r="I34" i="10"/>
  <c r="H34" i="10"/>
  <c r="M33" i="10"/>
  <c r="L33" i="10"/>
  <c r="K33" i="10"/>
  <c r="J33" i="10"/>
  <c r="I33" i="10"/>
  <c r="H33" i="10"/>
  <c r="M32" i="10"/>
  <c r="L32" i="10"/>
  <c r="K32" i="10"/>
  <c r="J32" i="10"/>
  <c r="I32" i="10"/>
  <c r="H32" i="10"/>
  <c r="M31" i="10"/>
  <c r="L31" i="10"/>
  <c r="K31" i="10"/>
  <c r="J31" i="10"/>
  <c r="I31" i="10"/>
  <c r="H31" i="10"/>
  <c r="M30" i="10"/>
  <c r="L30" i="10"/>
  <c r="K30" i="10"/>
  <c r="J30" i="10"/>
  <c r="I30" i="10"/>
  <c r="H30" i="10"/>
  <c r="M29" i="10"/>
  <c r="L29" i="10"/>
  <c r="K29" i="10"/>
  <c r="J29" i="10"/>
  <c r="I29" i="10"/>
  <c r="H29" i="10"/>
  <c r="M28" i="10"/>
  <c r="L28" i="10"/>
  <c r="K28" i="10"/>
  <c r="J28" i="10"/>
  <c r="I28" i="10"/>
  <c r="H28" i="10"/>
  <c r="M26" i="10"/>
  <c r="L26" i="10"/>
  <c r="K26" i="10"/>
  <c r="J26" i="10"/>
  <c r="I26" i="10"/>
  <c r="H26" i="10"/>
  <c r="M25" i="10"/>
  <c r="L25" i="10"/>
  <c r="K25" i="10"/>
  <c r="J25" i="10"/>
  <c r="I25" i="10"/>
  <c r="H25" i="10"/>
  <c r="M24" i="10"/>
  <c r="L24" i="10"/>
  <c r="K24" i="10"/>
  <c r="J24" i="10"/>
  <c r="I24" i="10"/>
  <c r="H24" i="10"/>
  <c r="M23" i="10"/>
  <c r="L23" i="10"/>
  <c r="K23" i="10"/>
  <c r="J23" i="10"/>
  <c r="I23" i="10"/>
  <c r="H23" i="10"/>
  <c r="M22" i="10"/>
  <c r="L22" i="10"/>
  <c r="K22" i="10"/>
  <c r="J22" i="10"/>
  <c r="I22" i="10"/>
  <c r="H22" i="10"/>
  <c r="M21" i="10"/>
  <c r="L21" i="10"/>
  <c r="K21" i="10"/>
  <c r="J21" i="10"/>
  <c r="I21" i="10"/>
  <c r="H21" i="10"/>
  <c r="M20" i="10"/>
  <c r="L20" i="10"/>
  <c r="K20" i="10"/>
  <c r="J20" i="10"/>
  <c r="I20" i="10"/>
  <c r="H20" i="10"/>
  <c r="M19" i="10"/>
  <c r="L19" i="10"/>
  <c r="K19" i="10"/>
  <c r="J19" i="10"/>
  <c r="I19" i="10"/>
  <c r="H19" i="10"/>
  <c r="M18" i="10"/>
  <c r="L18" i="10"/>
  <c r="K18" i="10"/>
  <c r="J18" i="10"/>
  <c r="I18" i="10"/>
  <c r="H18" i="10"/>
  <c r="M17" i="10"/>
  <c r="L17" i="10"/>
  <c r="K17" i="10"/>
  <c r="J17" i="10"/>
  <c r="I17" i="10"/>
  <c r="H17" i="10"/>
  <c r="M16" i="10"/>
  <c r="L16" i="10"/>
  <c r="K16" i="10"/>
  <c r="J16" i="10"/>
  <c r="I16" i="10"/>
  <c r="H16" i="10"/>
  <c r="H5" i="10"/>
  <c r="I5" i="10"/>
  <c r="J5" i="10"/>
  <c r="K5" i="10"/>
  <c r="L5" i="10"/>
  <c r="M5" i="10"/>
  <c r="H6" i="10"/>
  <c r="I6" i="10"/>
  <c r="J6" i="10"/>
  <c r="K6" i="10"/>
  <c r="L6" i="10"/>
  <c r="M6" i="10"/>
  <c r="H7" i="10"/>
  <c r="I7" i="10"/>
  <c r="J7" i="10"/>
  <c r="K7" i="10"/>
  <c r="L7" i="10"/>
  <c r="M7" i="10"/>
  <c r="H8" i="10"/>
  <c r="I8" i="10"/>
  <c r="J8" i="10"/>
  <c r="K8" i="10"/>
  <c r="L8" i="10"/>
  <c r="M8" i="10"/>
  <c r="H9" i="10"/>
  <c r="I9" i="10"/>
  <c r="J9" i="10"/>
  <c r="K9" i="10"/>
  <c r="L9" i="10"/>
  <c r="M9" i="10"/>
  <c r="H10" i="10"/>
  <c r="I10" i="10"/>
  <c r="J10" i="10"/>
  <c r="K10" i="10"/>
  <c r="L10" i="10"/>
  <c r="M10" i="10"/>
  <c r="H11" i="10"/>
  <c r="I11" i="10"/>
  <c r="J11" i="10"/>
  <c r="K11" i="10"/>
  <c r="L11" i="10"/>
  <c r="M11" i="10"/>
  <c r="H12" i="10"/>
  <c r="I12" i="10"/>
  <c r="J12" i="10"/>
  <c r="K12" i="10"/>
  <c r="L12" i="10"/>
  <c r="M12" i="10"/>
  <c r="H13" i="10"/>
  <c r="I13" i="10"/>
  <c r="J13" i="10"/>
  <c r="K13" i="10"/>
  <c r="L13" i="10"/>
  <c r="M13" i="10"/>
  <c r="H14" i="10"/>
  <c r="I14" i="10"/>
  <c r="J14" i="10"/>
  <c r="K14" i="10"/>
  <c r="L14" i="10"/>
  <c r="M14" i="10"/>
  <c r="M4" i="10"/>
  <c r="L4" i="10"/>
  <c r="K4" i="10"/>
  <c r="J4" i="10"/>
  <c r="I4" i="10"/>
  <c r="H4" i="10"/>
  <c r="U27" i="9"/>
  <c r="V27" i="9"/>
  <c r="W27" i="9"/>
  <c r="X27" i="9"/>
  <c r="Y27" i="9"/>
  <c r="Z27" i="9"/>
  <c r="U28" i="9"/>
  <c r="V28" i="9"/>
  <c r="W28" i="9"/>
  <c r="X28" i="9"/>
  <c r="Y28" i="9"/>
  <c r="Z28" i="9"/>
  <c r="U29" i="9"/>
  <c r="V29" i="9"/>
  <c r="W29" i="9"/>
  <c r="X29" i="9"/>
  <c r="Y29" i="9"/>
  <c r="Z29" i="9"/>
  <c r="U30" i="9"/>
  <c r="V30" i="9"/>
  <c r="W30" i="9"/>
  <c r="X30" i="9"/>
  <c r="Y30" i="9"/>
  <c r="Z30" i="9"/>
  <c r="U31" i="9"/>
  <c r="V31" i="9"/>
  <c r="W31" i="9"/>
  <c r="X31" i="9"/>
  <c r="Y31" i="9"/>
  <c r="Z31" i="9"/>
  <c r="U32" i="9"/>
  <c r="V32" i="9"/>
  <c r="W32" i="9"/>
  <c r="X32" i="9"/>
  <c r="Y32" i="9"/>
  <c r="Z32" i="9"/>
  <c r="U33" i="9"/>
  <c r="V33" i="9"/>
  <c r="W33" i="9"/>
  <c r="X33" i="9"/>
  <c r="Y33" i="9"/>
  <c r="Z33" i="9"/>
  <c r="U34" i="9"/>
  <c r="V34" i="9"/>
  <c r="W34" i="9"/>
  <c r="X34" i="9"/>
  <c r="Y34" i="9"/>
  <c r="Z34" i="9"/>
  <c r="V26" i="9"/>
  <c r="W26" i="9"/>
  <c r="X26" i="9"/>
  <c r="Y26" i="9"/>
  <c r="Z26" i="9"/>
  <c r="U26" i="9"/>
  <c r="U17" i="9"/>
  <c r="V17" i="9"/>
  <c r="W17" i="9"/>
  <c r="X17" i="9"/>
  <c r="Y17" i="9"/>
  <c r="Z17" i="9"/>
  <c r="U18" i="9"/>
  <c r="V18" i="9"/>
  <c r="W18" i="9"/>
  <c r="X18" i="9"/>
  <c r="Y18" i="9"/>
  <c r="Z18" i="9"/>
  <c r="U19" i="9"/>
  <c r="V19" i="9"/>
  <c r="W19" i="9"/>
  <c r="X19" i="9"/>
  <c r="Y19" i="9"/>
  <c r="Z19" i="9"/>
  <c r="U20" i="9"/>
  <c r="V20" i="9"/>
  <c r="W20" i="9"/>
  <c r="X20" i="9"/>
  <c r="Y20" i="9"/>
  <c r="Z20" i="9"/>
  <c r="U21" i="9"/>
  <c r="V21" i="9"/>
  <c r="W21" i="9"/>
  <c r="X21" i="9"/>
  <c r="Y21" i="9"/>
  <c r="Z21" i="9"/>
  <c r="U22" i="9"/>
  <c r="V22" i="9"/>
  <c r="W22" i="9"/>
  <c r="X22" i="9"/>
  <c r="Y22" i="9"/>
  <c r="Z22" i="9"/>
  <c r="U23" i="9"/>
  <c r="V23" i="9"/>
  <c r="W23" i="9"/>
  <c r="X23" i="9"/>
  <c r="Y23" i="9"/>
  <c r="Z23" i="9"/>
  <c r="U24" i="9"/>
  <c r="V24" i="9"/>
  <c r="W24" i="9"/>
  <c r="X24" i="9"/>
  <c r="Y24" i="9"/>
  <c r="Z24" i="9"/>
  <c r="V16" i="9"/>
  <c r="W16" i="9"/>
  <c r="X16" i="9"/>
  <c r="Y16" i="9"/>
  <c r="Z16" i="9"/>
  <c r="U16" i="9"/>
  <c r="U7" i="9"/>
  <c r="V7" i="9"/>
  <c r="W7" i="9"/>
  <c r="X7" i="9"/>
  <c r="Y7" i="9"/>
  <c r="Z7" i="9"/>
  <c r="U8" i="9"/>
  <c r="V8" i="9"/>
  <c r="W8" i="9"/>
  <c r="X8" i="9"/>
  <c r="Y8" i="9"/>
  <c r="Z8" i="9"/>
  <c r="U9" i="9"/>
  <c r="V9" i="9"/>
  <c r="W9" i="9"/>
  <c r="X9" i="9"/>
  <c r="Y9" i="9"/>
  <c r="Z9" i="9"/>
  <c r="U10" i="9"/>
  <c r="V10" i="9"/>
  <c r="W10" i="9"/>
  <c r="X10" i="9"/>
  <c r="Y10" i="9"/>
  <c r="Z10" i="9"/>
  <c r="U11" i="9"/>
  <c r="V11" i="9"/>
  <c r="W11" i="9"/>
  <c r="X11" i="9"/>
  <c r="Y11" i="9"/>
  <c r="Z11" i="9"/>
  <c r="U12" i="9"/>
  <c r="V12" i="9"/>
  <c r="W12" i="9"/>
  <c r="X12" i="9"/>
  <c r="Y12" i="9"/>
  <c r="Z12" i="9"/>
  <c r="U13" i="9"/>
  <c r="V13" i="9"/>
  <c r="W13" i="9"/>
  <c r="X13" i="9"/>
  <c r="Y13" i="9"/>
  <c r="Z13" i="9"/>
  <c r="U14" i="9"/>
  <c r="V14" i="9"/>
  <c r="W14" i="9"/>
  <c r="X14" i="9"/>
  <c r="Y14" i="9"/>
  <c r="Z14" i="9"/>
  <c r="V6" i="9"/>
  <c r="W6" i="9"/>
  <c r="X6" i="9"/>
  <c r="Y6" i="9"/>
  <c r="Z6" i="9"/>
  <c r="U6" i="9"/>
  <c r="M34" i="9"/>
  <c r="L34" i="9"/>
  <c r="K34" i="9"/>
  <c r="J34" i="9"/>
  <c r="I34" i="9"/>
  <c r="H34" i="9"/>
  <c r="M33" i="9"/>
  <c r="L33" i="9"/>
  <c r="K33" i="9"/>
  <c r="J33" i="9"/>
  <c r="I33" i="9"/>
  <c r="H33" i="9"/>
  <c r="M32" i="9"/>
  <c r="L32" i="9"/>
  <c r="K32" i="9"/>
  <c r="J32" i="9"/>
  <c r="I32" i="9"/>
  <c r="H32" i="9"/>
  <c r="M31" i="9"/>
  <c r="L31" i="9"/>
  <c r="K31" i="9"/>
  <c r="J31" i="9"/>
  <c r="I31" i="9"/>
  <c r="H31" i="9"/>
  <c r="M30" i="9"/>
  <c r="L30" i="9"/>
  <c r="K30" i="9"/>
  <c r="J30" i="9"/>
  <c r="I30" i="9"/>
  <c r="H30" i="9"/>
  <c r="M29" i="9"/>
  <c r="L29" i="9"/>
  <c r="K29" i="9"/>
  <c r="J29" i="9"/>
  <c r="I29" i="9"/>
  <c r="H29" i="9"/>
  <c r="M28" i="9"/>
  <c r="L28" i="9"/>
  <c r="K28" i="9"/>
  <c r="J28" i="9"/>
  <c r="I28" i="9"/>
  <c r="H28" i="9"/>
  <c r="M27" i="9"/>
  <c r="L27" i="9"/>
  <c r="K27" i="9"/>
  <c r="J27" i="9"/>
  <c r="I27" i="9"/>
  <c r="H27" i="9"/>
  <c r="M26" i="9"/>
  <c r="L26" i="9"/>
  <c r="K26" i="9"/>
  <c r="J26" i="9"/>
  <c r="I26" i="9"/>
  <c r="H26" i="9"/>
  <c r="M24" i="9"/>
  <c r="L24" i="9"/>
  <c r="K24" i="9"/>
  <c r="J24" i="9"/>
  <c r="I24" i="9"/>
  <c r="H24" i="9"/>
  <c r="M23" i="9"/>
  <c r="L23" i="9"/>
  <c r="K23" i="9"/>
  <c r="J23" i="9"/>
  <c r="I23" i="9"/>
  <c r="H23" i="9"/>
  <c r="M22" i="9"/>
  <c r="L22" i="9"/>
  <c r="K22" i="9"/>
  <c r="J22" i="9"/>
  <c r="I22" i="9"/>
  <c r="H22" i="9"/>
  <c r="M21" i="9"/>
  <c r="L21" i="9"/>
  <c r="K21" i="9"/>
  <c r="J21" i="9"/>
  <c r="I21" i="9"/>
  <c r="H21" i="9"/>
  <c r="M20" i="9"/>
  <c r="L20" i="9"/>
  <c r="K20" i="9"/>
  <c r="J20" i="9"/>
  <c r="I20" i="9"/>
  <c r="H20" i="9"/>
  <c r="M19" i="9"/>
  <c r="L19" i="9"/>
  <c r="K19" i="9"/>
  <c r="J19" i="9"/>
  <c r="I19" i="9"/>
  <c r="H19" i="9"/>
  <c r="M18" i="9"/>
  <c r="L18" i="9"/>
  <c r="K18" i="9"/>
  <c r="J18" i="9"/>
  <c r="I18" i="9"/>
  <c r="H18" i="9"/>
  <c r="M17" i="9"/>
  <c r="L17" i="9"/>
  <c r="K17" i="9"/>
  <c r="J17" i="9"/>
  <c r="I17" i="9"/>
  <c r="H17" i="9"/>
  <c r="M16" i="9"/>
  <c r="L16" i="9"/>
  <c r="K16" i="9"/>
  <c r="J16" i="9"/>
  <c r="I16" i="9"/>
  <c r="H16" i="9"/>
  <c r="H7" i="9"/>
  <c r="I7" i="9"/>
  <c r="J7" i="9"/>
  <c r="K7" i="9"/>
  <c r="L7" i="9"/>
  <c r="M7" i="9"/>
  <c r="H8" i="9"/>
  <c r="I8" i="9"/>
  <c r="J8" i="9"/>
  <c r="K8" i="9"/>
  <c r="L8" i="9"/>
  <c r="M8" i="9"/>
  <c r="H9" i="9"/>
  <c r="I9" i="9"/>
  <c r="J9" i="9"/>
  <c r="K9" i="9"/>
  <c r="L9" i="9"/>
  <c r="M9" i="9"/>
  <c r="H10" i="9"/>
  <c r="I10" i="9"/>
  <c r="J10" i="9"/>
  <c r="K10" i="9"/>
  <c r="L10" i="9"/>
  <c r="M10" i="9"/>
  <c r="H11" i="9"/>
  <c r="I11" i="9"/>
  <c r="J11" i="9"/>
  <c r="K11" i="9"/>
  <c r="L11" i="9"/>
  <c r="M11" i="9"/>
  <c r="H12" i="9"/>
  <c r="I12" i="9"/>
  <c r="J12" i="9"/>
  <c r="K12" i="9"/>
  <c r="L12" i="9"/>
  <c r="M12" i="9"/>
  <c r="H13" i="9"/>
  <c r="I13" i="9"/>
  <c r="J13" i="9"/>
  <c r="K13" i="9"/>
  <c r="L13" i="9"/>
  <c r="M13" i="9"/>
  <c r="H14" i="9"/>
  <c r="I14" i="9"/>
  <c r="J14" i="9"/>
  <c r="K14" i="9"/>
  <c r="L14" i="9"/>
  <c r="M14" i="9"/>
  <c r="M6" i="9"/>
  <c r="L6" i="9"/>
  <c r="K6" i="9"/>
  <c r="J6" i="9"/>
  <c r="I6" i="9"/>
  <c r="H6" i="9"/>
  <c r="M83" i="8"/>
  <c r="L83" i="8"/>
  <c r="K83" i="8"/>
  <c r="J83" i="8"/>
  <c r="I83" i="8"/>
  <c r="H83" i="8"/>
  <c r="M82" i="8"/>
  <c r="L82" i="8"/>
  <c r="K82" i="8"/>
  <c r="J82" i="8"/>
  <c r="I82" i="8"/>
  <c r="H82" i="8"/>
  <c r="M81" i="8"/>
  <c r="L81" i="8"/>
  <c r="K81" i="8"/>
  <c r="J81" i="8"/>
  <c r="I81" i="8"/>
  <c r="H81" i="8"/>
  <c r="M80" i="8"/>
  <c r="L80" i="8"/>
  <c r="K80" i="8"/>
  <c r="J80" i="8"/>
  <c r="I80" i="8"/>
  <c r="H80" i="8"/>
  <c r="M79" i="8"/>
  <c r="L79" i="8"/>
  <c r="K79" i="8"/>
  <c r="J79" i="8"/>
  <c r="I79" i="8"/>
  <c r="H79" i="8"/>
  <c r="M78" i="8"/>
  <c r="L78" i="8"/>
  <c r="K78" i="8"/>
  <c r="J78" i="8"/>
  <c r="I78" i="8"/>
  <c r="H78" i="8"/>
  <c r="M77" i="8"/>
  <c r="L77" i="8"/>
  <c r="K77" i="8"/>
  <c r="J77" i="8"/>
  <c r="I77" i="8"/>
  <c r="H77" i="8"/>
  <c r="M76" i="8"/>
  <c r="L76" i="8"/>
  <c r="K76" i="8"/>
  <c r="J76" i="8"/>
  <c r="I76" i="8"/>
  <c r="H76" i="8"/>
  <c r="M75" i="8"/>
  <c r="L75" i="8"/>
  <c r="K75" i="8"/>
  <c r="J75" i="8"/>
  <c r="I75" i="8"/>
  <c r="H75" i="8"/>
  <c r="M74" i="8"/>
  <c r="L74" i="8"/>
  <c r="K74" i="8"/>
  <c r="J74" i="8"/>
  <c r="I74" i="8"/>
  <c r="H74" i="8"/>
  <c r="M73" i="8"/>
  <c r="L73" i="8"/>
  <c r="K73" i="8"/>
  <c r="J73" i="8"/>
  <c r="I73" i="8"/>
  <c r="H73" i="8"/>
  <c r="M72" i="8"/>
  <c r="L72" i="8"/>
  <c r="K72" i="8"/>
  <c r="J72" i="8"/>
  <c r="I72" i="8"/>
  <c r="H72" i="8"/>
  <c r="M71" i="8"/>
  <c r="L71" i="8"/>
  <c r="K71" i="8"/>
  <c r="J71" i="8"/>
  <c r="I71" i="8"/>
  <c r="H71" i="8"/>
  <c r="M70" i="8"/>
  <c r="L70" i="8"/>
  <c r="K70" i="8"/>
  <c r="J70" i="8"/>
  <c r="I70" i="8"/>
  <c r="H70" i="8"/>
  <c r="M69" i="8"/>
  <c r="L69" i="8"/>
  <c r="K69" i="8"/>
  <c r="J69" i="8"/>
  <c r="I69" i="8"/>
  <c r="H69" i="8"/>
  <c r="M68" i="8"/>
  <c r="L68" i="8"/>
  <c r="K68" i="8"/>
  <c r="J68" i="8"/>
  <c r="I68" i="8"/>
  <c r="H68" i="8"/>
  <c r="M67" i="8"/>
  <c r="L67" i="8"/>
  <c r="K67" i="8"/>
  <c r="J67" i="8"/>
  <c r="I67" i="8"/>
  <c r="H67" i="8"/>
  <c r="M65" i="8"/>
  <c r="L65" i="8"/>
  <c r="K65" i="8"/>
  <c r="J65" i="8"/>
  <c r="I65" i="8"/>
  <c r="H65" i="8"/>
  <c r="M64" i="8"/>
  <c r="L64" i="8"/>
  <c r="K64" i="8"/>
  <c r="J64" i="8"/>
  <c r="I64" i="8"/>
  <c r="H64" i="8"/>
  <c r="M63" i="8"/>
  <c r="L63" i="8"/>
  <c r="K63" i="8"/>
  <c r="J63" i="8"/>
  <c r="I63" i="8"/>
  <c r="H63" i="8"/>
  <c r="M62" i="8"/>
  <c r="L62" i="8"/>
  <c r="K62" i="8"/>
  <c r="J62" i="8"/>
  <c r="I62" i="8"/>
  <c r="H62" i="8"/>
  <c r="M61" i="8"/>
  <c r="L61" i="8"/>
  <c r="K61" i="8"/>
  <c r="J61" i="8"/>
  <c r="I61" i="8"/>
  <c r="H61" i="8"/>
  <c r="M60" i="8"/>
  <c r="L60" i="8"/>
  <c r="K60" i="8"/>
  <c r="J60" i="8"/>
  <c r="I60" i="8"/>
  <c r="H60" i="8"/>
  <c r="M59" i="8"/>
  <c r="L59" i="8"/>
  <c r="K59" i="8"/>
  <c r="J59" i="8"/>
  <c r="I59" i="8"/>
  <c r="H59" i="8"/>
  <c r="M58" i="8"/>
  <c r="L58" i="8"/>
  <c r="K58" i="8"/>
  <c r="J58" i="8"/>
  <c r="I58" i="8"/>
  <c r="H58" i="8"/>
  <c r="M57" i="8"/>
  <c r="L57" i="8"/>
  <c r="K57" i="8"/>
  <c r="J57" i="8"/>
  <c r="I57" i="8"/>
  <c r="H57" i="8"/>
  <c r="M56" i="8"/>
  <c r="L56" i="8"/>
  <c r="K56" i="8"/>
  <c r="J56" i="8"/>
  <c r="I56" i="8"/>
  <c r="H56" i="8"/>
  <c r="M55" i="8"/>
  <c r="L55" i="8"/>
  <c r="K55" i="8"/>
  <c r="J55" i="8"/>
  <c r="I55" i="8"/>
  <c r="H55" i="8"/>
  <c r="M54" i="8"/>
  <c r="L54" i="8"/>
  <c r="K54" i="8"/>
  <c r="J54" i="8"/>
  <c r="I54" i="8"/>
  <c r="H54" i="8"/>
  <c r="M53" i="8"/>
  <c r="L53" i="8"/>
  <c r="K53" i="8"/>
  <c r="J53" i="8"/>
  <c r="I53" i="8"/>
  <c r="H53" i="8"/>
  <c r="M52" i="8"/>
  <c r="L52" i="8"/>
  <c r="K52" i="8"/>
  <c r="J52" i="8"/>
  <c r="I52" i="8"/>
  <c r="H52" i="8"/>
  <c r="M51" i="8"/>
  <c r="L51" i="8"/>
  <c r="K51" i="8"/>
  <c r="J51" i="8"/>
  <c r="I51" i="8"/>
  <c r="H51" i="8"/>
  <c r="M50" i="8"/>
  <c r="L50" i="8"/>
  <c r="K50" i="8"/>
  <c r="J50" i="8"/>
  <c r="I50" i="8"/>
  <c r="H50" i="8"/>
  <c r="M49" i="8"/>
  <c r="L49" i="8"/>
  <c r="K49" i="8"/>
  <c r="J49" i="8"/>
  <c r="I49" i="8"/>
  <c r="H49" i="8"/>
  <c r="H36" i="8"/>
  <c r="I36" i="8"/>
  <c r="J36" i="8"/>
  <c r="K36" i="8"/>
  <c r="L36" i="8"/>
  <c r="M36" i="8"/>
  <c r="H37" i="8"/>
  <c r="I37" i="8"/>
  <c r="J37" i="8"/>
  <c r="K37" i="8"/>
  <c r="L37" i="8"/>
  <c r="M37" i="8"/>
  <c r="H38" i="8"/>
  <c r="I38" i="8"/>
  <c r="J38" i="8"/>
  <c r="K38" i="8"/>
  <c r="L38" i="8"/>
  <c r="M38" i="8"/>
  <c r="H39" i="8"/>
  <c r="I39" i="8"/>
  <c r="J39" i="8"/>
  <c r="K39" i="8"/>
  <c r="L39" i="8"/>
  <c r="M39" i="8"/>
  <c r="H40" i="8"/>
  <c r="I40" i="8"/>
  <c r="J40" i="8"/>
  <c r="K40" i="8"/>
  <c r="L40" i="8"/>
  <c r="M40" i="8"/>
  <c r="H41" i="8"/>
  <c r="I41" i="8"/>
  <c r="J41" i="8"/>
  <c r="K41" i="8"/>
  <c r="L41" i="8"/>
  <c r="M41" i="8"/>
  <c r="H42" i="8"/>
  <c r="I42" i="8"/>
  <c r="J42" i="8"/>
  <c r="K42" i="8"/>
  <c r="L42" i="8"/>
  <c r="M42" i="8"/>
  <c r="H43" i="8"/>
  <c r="I43" i="8"/>
  <c r="J43" i="8"/>
  <c r="K43" i="8"/>
  <c r="L43" i="8"/>
  <c r="M43" i="8"/>
  <c r="H44" i="8"/>
  <c r="I44" i="8"/>
  <c r="J44" i="8"/>
  <c r="K44" i="8"/>
  <c r="L44" i="8"/>
  <c r="M44" i="8"/>
  <c r="H45" i="8"/>
  <c r="I45" i="8"/>
  <c r="J45" i="8"/>
  <c r="K45" i="8"/>
  <c r="L45" i="8"/>
  <c r="M45" i="8"/>
  <c r="H46" i="8"/>
  <c r="I46" i="8"/>
  <c r="J46" i="8"/>
  <c r="K46" i="8"/>
  <c r="L46" i="8"/>
  <c r="M46" i="8"/>
  <c r="H47" i="8"/>
  <c r="I47" i="8"/>
  <c r="J47" i="8"/>
  <c r="K47" i="8"/>
  <c r="L47" i="8"/>
  <c r="M47" i="8"/>
  <c r="M35" i="8"/>
  <c r="L35" i="8"/>
  <c r="K35" i="8"/>
  <c r="J35" i="8"/>
  <c r="I35" i="8"/>
  <c r="H35" i="8"/>
  <c r="M34" i="8"/>
  <c r="L34" i="8"/>
  <c r="K34" i="8"/>
  <c r="J34" i="8"/>
  <c r="I34" i="8"/>
  <c r="H34" i="8"/>
  <c r="M33" i="8"/>
  <c r="L33" i="8"/>
  <c r="K33" i="8"/>
  <c r="J33" i="8"/>
  <c r="I33" i="8"/>
  <c r="H33" i="8"/>
  <c r="M32" i="8"/>
  <c r="L32" i="8"/>
  <c r="K32" i="8"/>
  <c r="J32" i="8"/>
  <c r="I32" i="8"/>
  <c r="H32" i="8"/>
  <c r="M31" i="8"/>
  <c r="L31" i="8"/>
  <c r="K31" i="8"/>
  <c r="J31" i="8"/>
  <c r="I31" i="8"/>
  <c r="H31" i="8"/>
  <c r="M22" i="8"/>
  <c r="L22" i="8"/>
  <c r="K22" i="8"/>
  <c r="J22" i="8"/>
  <c r="I22" i="8"/>
  <c r="H22" i="8"/>
  <c r="M21" i="8"/>
  <c r="L21" i="8"/>
  <c r="K21" i="8"/>
  <c r="J21" i="8"/>
  <c r="I21" i="8"/>
  <c r="H21" i="8"/>
  <c r="M20" i="8"/>
  <c r="L20" i="8"/>
  <c r="K20" i="8"/>
  <c r="J20" i="8"/>
  <c r="I20" i="8"/>
  <c r="H20" i="8"/>
  <c r="M19" i="8"/>
  <c r="L19" i="8"/>
  <c r="K19" i="8"/>
  <c r="J19" i="8"/>
  <c r="I19" i="8"/>
  <c r="H19" i="8"/>
  <c r="M18" i="8"/>
  <c r="L18" i="8"/>
  <c r="K18" i="8"/>
  <c r="J18" i="8"/>
  <c r="I18" i="8"/>
  <c r="H18" i="8"/>
  <c r="M16" i="8"/>
  <c r="L16" i="8"/>
  <c r="K16" i="8"/>
  <c r="J16" i="8"/>
  <c r="I16" i="8"/>
  <c r="H16" i="8"/>
  <c r="M15" i="8"/>
  <c r="L15" i="8"/>
  <c r="K15" i="8"/>
  <c r="J15" i="8"/>
  <c r="I15" i="8"/>
  <c r="H15" i="8"/>
  <c r="M14" i="8"/>
  <c r="L14" i="8"/>
  <c r="K14" i="8"/>
  <c r="J14" i="8"/>
  <c r="I14" i="8"/>
  <c r="H14" i="8"/>
  <c r="M13" i="8"/>
  <c r="L13" i="8"/>
  <c r="K13" i="8"/>
  <c r="J13" i="8"/>
  <c r="I13" i="8"/>
  <c r="H13" i="8"/>
  <c r="M12" i="8"/>
  <c r="L12" i="8"/>
  <c r="K12" i="8"/>
  <c r="J12" i="8"/>
  <c r="I12" i="8"/>
  <c r="H12" i="8"/>
  <c r="H7" i="8"/>
  <c r="I7" i="8"/>
  <c r="J7" i="8"/>
  <c r="K7" i="8"/>
  <c r="L7" i="8"/>
  <c r="M7" i="8"/>
  <c r="H8" i="8"/>
  <c r="I8" i="8"/>
  <c r="J8" i="8"/>
  <c r="K8" i="8"/>
  <c r="L8" i="8"/>
  <c r="M8" i="8"/>
  <c r="H9" i="8"/>
  <c r="I9" i="8"/>
  <c r="J9" i="8"/>
  <c r="K9" i="8"/>
  <c r="L9" i="8"/>
  <c r="M9" i="8"/>
  <c r="H10" i="8"/>
  <c r="I10" i="8"/>
  <c r="J10" i="8"/>
  <c r="K10" i="8"/>
  <c r="L10" i="8"/>
  <c r="M10" i="8"/>
  <c r="M6" i="8"/>
  <c r="L6" i="8"/>
  <c r="K6" i="8"/>
  <c r="J6" i="8"/>
  <c r="I6" i="8"/>
  <c r="H6" i="8"/>
  <c r="H16" i="7"/>
  <c r="I16" i="7"/>
  <c r="J16" i="7"/>
  <c r="K16" i="7"/>
  <c r="L16" i="7"/>
  <c r="M16" i="7"/>
  <c r="H17" i="7"/>
  <c r="I17" i="7"/>
  <c r="J17" i="7"/>
  <c r="K17" i="7"/>
  <c r="L17" i="7"/>
  <c r="M17" i="7"/>
  <c r="H18" i="7"/>
  <c r="I18" i="7"/>
  <c r="J18" i="7"/>
  <c r="K18" i="7"/>
  <c r="L18" i="7"/>
  <c r="M18" i="7"/>
  <c r="H19" i="7"/>
  <c r="I19" i="7"/>
  <c r="J19" i="7"/>
  <c r="K19" i="7"/>
  <c r="L19" i="7"/>
  <c r="M19" i="7"/>
  <c r="H20" i="7"/>
  <c r="I20" i="7"/>
  <c r="J20" i="7"/>
  <c r="K20" i="7"/>
  <c r="L20" i="7"/>
  <c r="M20" i="7"/>
  <c r="H21" i="7"/>
  <c r="I21" i="7"/>
  <c r="J21" i="7"/>
  <c r="K21" i="7"/>
  <c r="L21" i="7"/>
  <c r="M21" i="7"/>
  <c r="H22" i="7"/>
  <c r="I22" i="7"/>
  <c r="J22" i="7"/>
  <c r="K22" i="7"/>
  <c r="L22" i="7"/>
  <c r="M22" i="7"/>
  <c r="H25" i="7"/>
  <c r="I25" i="7"/>
  <c r="J25" i="7"/>
  <c r="K25" i="7"/>
  <c r="L25" i="7"/>
  <c r="M25" i="7"/>
  <c r="H26" i="7"/>
  <c r="I26" i="7"/>
  <c r="J26" i="7"/>
  <c r="K26" i="7"/>
  <c r="L26" i="7"/>
  <c r="M26" i="7"/>
  <c r="H27" i="7"/>
  <c r="I27" i="7"/>
  <c r="J27" i="7"/>
  <c r="K27" i="7"/>
  <c r="L27" i="7"/>
  <c r="M27" i="7"/>
  <c r="H28" i="7"/>
  <c r="I28" i="7"/>
  <c r="J28" i="7"/>
  <c r="K28" i="7"/>
  <c r="L28" i="7"/>
  <c r="M28" i="7"/>
  <c r="H29" i="7"/>
  <c r="I29" i="7"/>
  <c r="J29" i="7"/>
  <c r="K29" i="7"/>
  <c r="L29" i="7"/>
  <c r="M29" i="7"/>
  <c r="H30" i="7"/>
  <c r="I30" i="7"/>
  <c r="J30" i="7"/>
  <c r="K30" i="7"/>
  <c r="L30" i="7"/>
  <c r="M30" i="7"/>
  <c r="H31" i="7"/>
  <c r="I31" i="7"/>
  <c r="J31" i="7"/>
  <c r="K31" i="7"/>
  <c r="L31" i="7"/>
  <c r="M31" i="7"/>
  <c r="M24" i="7"/>
  <c r="L24" i="7"/>
  <c r="K24" i="7"/>
  <c r="J24" i="7"/>
  <c r="I24" i="7"/>
  <c r="H24" i="7"/>
  <c r="M15" i="7"/>
  <c r="L15" i="7"/>
  <c r="K15" i="7"/>
  <c r="J15" i="7"/>
  <c r="I15" i="7"/>
  <c r="H15" i="7"/>
  <c r="H7" i="7"/>
  <c r="I7" i="7"/>
  <c r="J7" i="7"/>
  <c r="K7" i="7"/>
  <c r="L7" i="7"/>
  <c r="M7" i="7"/>
  <c r="H8" i="7"/>
  <c r="I8" i="7"/>
  <c r="J8" i="7"/>
  <c r="K8" i="7"/>
  <c r="L8" i="7"/>
  <c r="M8" i="7"/>
  <c r="H9" i="7"/>
  <c r="I9" i="7"/>
  <c r="J9" i="7"/>
  <c r="K9" i="7"/>
  <c r="L9" i="7"/>
  <c r="M9" i="7"/>
  <c r="H10" i="7"/>
  <c r="I10" i="7"/>
  <c r="J10" i="7"/>
  <c r="K10" i="7"/>
  <c r="L10" i="7"/>
  <c r="M10" i="7"/>
  <c r="H11" i="7"/>
  <c r="I11" i="7"/>
  <c r="J11" i="7"/>
  <c r="K11" i="7"/>
  <c r="L11" i="7"/>
  <c r="M11" i="7"/>
  <c r="H12" i="7"/>
  <c r="I12" i="7"/>
  <c r="J12" i="7"/>
  <c r="K12" i="7"/>
  <c r="L12" i="7"/>
  <c r="M12" i="7"/>
  <c r="H13" i="7"/>
  <c r="I13" i="7"/>
  <c r="J13" i="7"/>
  <c r="K13" i="7"/>
  <c r="L13" i="7"/>
  <c r="M13" i="7"/>
  <c r="M6" i="7"/>
  <c r="L6" i="7"/>
  <c r="K6" i="7"/>
  <c r="J6" i="7"/>
  <c r="I6" i="7"/>
  <c r="H6" i="7"/>
  <c r="U21" i="6"/>
  <c r="V21" i="6"/>
  <c r="W21" i="6"/>
  <c r="X21" i="6"/>
  <c r="Y21" i="6"/>
  <c r="Z21" i="6"/>
  <c r="U22" i="6"/>
  <c r="V22" i="6"/>
  <c r="W22" i="6"/>
  <c r="X22" i="6"/>
  <c r="Y22" i="6"/>
  <c r="Z22" i="6"/>
  <c r="U23" i="6"/>
  <c r="V23" i="6"/>
  <c r="W23" i="6"/>
  <c r="X23" i="6"/>
  <c r="Y23" i="6"/>
  <c r="Z23" i="6"/>
  <c r="V20" i="6"/>
  <c r="W20" i="6"/>
  <c r="X20" i="6"/>
  <c r="Y20" i="6"/>
  <c r="Z20" i="6"/>
  <c r="U20" i="6"/>
  <c r="U15" i="6"/>
  <c r="V15" i="6"/>
  <c r="W15" i="6"/>
  <c r="X15" i="6"/>
  <c r="Y15" i="6"/>
  <c r="Z15" i="6"/>
  <c r="U16" i="6"/>
  <c r="V16" i="6"/>
  <c r="W16" i="6"/>
  <c r="X16" i="6"/>
  <c r="Y16" i="6"/>
  <c r="Z16" i="6"/>
  <c r="V14" i="6"/>
  <c r="W14" i="6"/>
  <c r="X14" i="6"/>
  <c r="Y14" i="6"/>
  <c r="Z14" i="6"/>
  <c r="U14" i="6"/>
  <c r="V10" i="6"/>
  <c r="W10" i="6"/>
  <c r="X10" i="6"/>
  <c r="Y10" i="6"/>
  <c r="Z10" i="6"/>
  <c r="V11" i="6"/>
  <c r="W11" i="6"/>
  <c r="X11" i="6"/>
  <c r="Y11" i="6"/>
  <c r="Z11" i="6"/>
  <c r="V12" i="6"/>
  <c r="W12" i="6"/>
  <c r="X12" i="6"/>
  <c r="Y12" i="6"/>
  <c r="Z12" i="6"/>
  <c r="U11" i="6"/>
  <c r="U12" i="6"/>
  <c r="U10" i="6"/>
  <c r="V6" i="6"/>
  <c r="W6" i="6"/>
  <c r="X6" i="6"/>
  <c r="Y6" i="6"/>
  <c r="Z6" i="6"/>
  <c r="V7" i="6"/>
  <c r="W7" i="6"/>
  <c r="X7" i="6"/>
  <c r="Y7" i="6"/>
  <c r="Z7" i="6"/>
  <c r="V8" i="6"/>
  <c r="W8" i="6"/>
  <c r="X8" i="6"/>
  <c r="Y8" i="6"/>
  <c r="Z8" i="6"/>
  <c r="U7" i="6"/>
  <c r="U8" i="6"/>
  <c r="U6" i="6"/>
  <c r="Z33" i="6"/>
  <c r="Y33" i="6"/>
  <c r="X33" i="6"/>
  <c r="W33" i="6"/>
  <c r="V33" i="6"/>
  <c r="U33" i="6"/>
  <c r="Z32" i="6"/>
  <c r="Y32" i="6"/>
  <c r="X32" i="6"/>
  <c r="W32" i="6"/>
  <c r="V32" i="6"/>
  <c r="U32" i="6"/>
  <c r="Z31" i="6"/>
  <c r="Y31" i="6"/>
  <c r="X31" i="6"/>
  <c r="W31" i="6"/>
  <c r="V31" i="6"/>
  <c r="U31" i="6"/>
  <c r="Z30" i="6"/>
  <c r="Y30" i="6"/>
  <c r="X30" i="6"/>
  <c r="W30" i="6"/>
  <c r="V30" i="6"/>
  <c r="U30" i="6"/>
  <c r="Z28" i="6"/>
  <c r="Y28" i="6"/>
  <c r="X28" i="6"/>
  <c r="W28" i="6"/>
  <c r="V28" i="6"/>
  <c r="U28" i="6"/>
  <c r="Z27" i="6"/>
  <c r="Y27" i="6"/>
  <c r="X27" i="6"/>
  <c r="W27" i="6"/>
  <c r="V27" i="6"/>
  <c r="U27" i="6"/>
  <c r="Z26" i="6"/>
  <c r="Y26" i="6"/>
  <c r="X26" i="6"/>
  <c r="W26" i="6"/>
  <c r="V26" i="6"/>
  <c r="U26" i="6"/>
  <c r="Z25" i="6"/>
  <c r="Y25" i="6"/>
  <c r="X25" i="6"/>
  <c r="W25" i="6"/>
  <c r="V25" i="6"/>
  <c r="U25" i="6"/>
  <c r="H7" i="6"/>
  <c r="I7" i="6"/>
  <c r="J7" i="6"/>
  <c r="K7" i="6"/>
  <c r="L7" i="6"/>
  <c r="M7" i="6"/>
  <c r="H8" i="6"/>
  <c r="I8" i="6"/>
  <c r="J8" i="6"/>
  <c r="K8" i="6"/>
  <c r="L8" i="6"/>
  <c r="M8" i="6"/>
  <c r="H10" i="6"/>
  <c r="I10" i="6"/>
  <c r="J10" i="6"/>
  <c r="K10" i="6"/>
  <c r="L10" i="6"/>
  <c r="M10" i="6"/>
  <c r="H11" i="6"/>
  <c r="I11" i="6"/>
  <c r="J11" i="6"/>
  <c r="K11" i="6"/>
  <c r="L11" i="6"/>
  <c r="M11" i="6"/>
  <c r="H12" i="6"/>
  <c r="I12" i="6"/>
  <c r="J12" i="6"/>
  <c r="K12" i="6"/>
  <c r="L12" i="6"/>
  <c r="M12" i="6"/>
  <c r="H14" i="6"/>
  <c r="I14" i="6"/>
  <c r="J14" i="6"/>
  <c r="K14" i="6"/>
  <c r="L14" i="6"/>
  <c r="M14" i="6"/>
  <c r="H15" i="6"/>
  <c r="I15" i="6"/>
  <c r="J15" i="6"/>
  <c r="K15" i="6"/>
  <c r="L15" i="6"/>
  <c r="M15" i="6"/>
  <c r="H16" i="6"/>
  <c r="I16" i="6"/>
  <c r="J16" i="6"/>
  <c r="K16" i="6"/>
  <c r="L16" i="6"/>
  <c r="M16" i="6"/>
  <c r="H20" i="6"/>
  <c r="I20" i="6"/>
  <c r="J20" i="6"/>
  <c r="K20" i="6"/>
  <c r="L20" i="6"/>
  <c r="M20" i="6"/>
  <c r="H21" i="6"/>
  <c r="I21" i="6"/>
  <c r="J21" i="6"/>
  <c r="K21" i="6"/>
  <c r="L21" i="6"/>
  <c r="M21" i="6"/>
  <c r="H22" i="6"/>
  <c r="I22" i="6"/>
  <c r="J22" i="6"/>
  <c r="K22" i="6"/>
  <c r="L22" i="6"/>
  <c r="M22" i="6"/>
  <c r="H23" i="6"/>
  <c r="I23" i="6"/>
  <c r="J23" i="6"/>
  <c r="K23" i="6"/>
  <c r="L23" i="6"/>
  <c r="M23" i="6"/>
  <c r="H25" i="6"/>
  <c r="I25" i="6"/>
  <c r="J25" i="6"/>
  <c r="K25" i="6"/>
  <c r="L25" i="6"/>
  <c r="M25" i="6"/>
  <c r="H26" i="6"/>
  <c r="I26" i="6"/>
  <c r="J26" i="6"/>
  <c r="K26" i="6"/>
  <c r="L26" i="6"/>
  <c r="M26" i="6"/>
  <c r="H27" i="6"/>
  <c r="I27" i="6"/>
  <c r="J27" i="6"/>
  <c r="K27" i="6"/>
  <c r="L27" i="6"/>
  <c r="M27" i="6"/>
  <c r="H28" i="6"/>
  <c r="I28" i="6"/>
  <c r="J28" i="6"/>
  <c r="K28" i="6"/>
  <c r="L28" i="6"/>
  <c r="M28" i="6"/>
  <c r="H30" i="6"/>
  <c r="I30" i="6"/>
  <c r="J30" i="6"/>
  <c r="K30" i="6"/>
  <c r="L30" i="6"/>
  <c r="M30" i="6"/>
  <c r="H31" i="6"/>
  <c r="I31" i="6"/>
  <c r="J31" i="6"/>
  <c r="K31" i="6"/>
  <c r="L31" i="6"/>
  <c r="M31" i="6"/>
  <c r="H32" i="6"/>
  <c r="I32" i="6"/>
  <c r="J32" i="6"/>
  <c r="K32" i="6"/>
  <c r="L32" i="6"/>
  <c r="M32" i="6"/>
  <c r="H33" i="6"/>
  <c r="I33" i="6"/>
  <c r="J33" i="6"/>
  <c r="K33" i="6"/>
  <c r="L33" i="6"/>
  <c r="M33" i="6"/>
  <c r="M6" i="6"/>
  <c r="L6" i="6"/>
  <c r="K6" i="6"/>
  <c r="J6" i="6"/>
  <c r="I6" i="6"/>
  <c r="H6" i="6"/>
  <c r="H5" i="5"/>
  <c r="I5" i="5"/>
  <c r="J5" i="5"/>
  <c r="K5" i="5"/>
  <c r="L5" i="5"/>
  <c r="M5" i="5"/>
  <c r="H6" i="5"/>
  <c r="I6" i="5"/>
  <c r="J6" i="5"/>
  <c r="K6" i="5"/>
  <c r="L6" i="5"/>
  <c r="M6" i="5"/>
  <c r="H7" i="5"/>
  <c r="I7" i="5"/>
  <c r="J7" i="5"/>
  <c r="K7" i="5"/>
  <c r="L7" i="5"/>
  <c r="M7" i="5"/>
  <c r="H8" i="5"/>
  <c r="I8" i="5"/>
  <c r="J8" i="5"/>
  <c r="K8" i="5"/>
  <c r="L8" i="5"/>
  <c r="M8" i="5"/>
  <c r="H9" i="5"/>
  <c r="I9" i="5"/>
  <c r="J9" i="5"/>
  <c r="K9" i="5"/>
  <c r="L9" i="5"/>
  <c r="M9" i="5"/>
  <c r="H10" i="5"/>
  <c r="I10" i="5"/>
  <c r="J10" i="5"/>
  <c r="K10" i="5"/>
  <c r="L10" i="5"/>
  <c r="M10" i="5"/>
  <c r="H11" i="5"/>
  <c r="I11" i="5"/>
  <c r="J11" i="5"/>
  <c r="K11" i="5"/>
  <c r="L11" i="5"/>
  <c r="M11" i="5"/>
  <c r="H12" i="5"/>
  <c r="I12" i="5"/>
  <c r="J12" i="5"/>
  <c r="K12" i="5"/>
  <c r="L12" i="5"/>
  <c r="M12" i="5"/>
  <c r="H13" i="5"/>
  <c r="I13" i="5"/>
  <c r="J13" i="5"/>
  <c r="K13" i="5"/>
  <c r="L13" i="5"/>
  <c r="M13" i="5"/>
  <c r="H14" i="5"/>
  <c r="I14" i="5"/>
  <c r="J14" i="5"/>
  <c r="K14" i="5"/>
  <c r="L14" i="5"/>
  <c r="M14" i="5"/>
  <c r="H15" i="5"/>
  <c r="I15" i="5"/>
  <c r="J15" i="5"/>
  <c r="K15" i="5"/>
  <c r="L15" i="5"/>
  <c r="M15" i="5"/>
  <c r="H16" i="5"/>
  <c r="I16" i="5"/>
  <c r="J16" i="5"/>
  <c r="K16" i="5"/>
  <c r="L16" i="5"/>
  <c r="M16" i="5"/>
  <c r="H17" i="5"/>
  <c r="I17" i="5"/>
  <c r="J17" i="5"/>
  <c r="K17" i="5"/>
  <c r="L17" i="5"/>
  <c r="M17" i="5"/>
  <c r="M4" i="5"/>
  <c r="L4" i="5"/>
  <c r="K4" i="5"/>
  <c r="J4" i="5"/>
  <c r="I4" i="5"/>
  <c r="H4" i="5"/>
  <c r="H7" i="3"/>
  <c r="I7" i="3"/>
  <c r="J7" i="3"/>
  <c r="K7" i="3"/>
  <c r="L7" i="3"/>
  <c r="M7" i="3"/>
  <c r="H8" i="3"/>
  <c r="I8" i="3"/>
  <c r="J8" i="3"/>
  <c r="K8" i="3"/>
  <c r="L8" i="3"/>
  <c r="M8" i="3"/>
  <c r="H12" i="3"/>
  <c r="I12" i="3"/>
  <c r="J12" i="3"/>
  <c r="K12" i="3"/>
  <c r="L12" i="3"/>
  <c r="M12" i="3"/>
  <c r="H13" i="3"/>
  <c r="I13" i="3"/>
  <c r="J13" i="3"/>
  <c r="K13" i="3"/>
  <c r="L13" i="3"/>
  <c r="M13" i="3"/>
  <c r="H14" i="3"/>
  <c r="I14" i="3"/>
  <c r="J14" i="3"/>
  <c r="K14" i="3"/>
  <c r="L14" i="3"/>
  <c r="M14" i="3"/>
  <c r="H18" i="3"/>
  <c r="I18" i="3"/>
  <c r="J18" i="3"/>
  <c r="K18" i="3"/>
  <c r="L18" i="3"/>
  <c r="M18" i="3"/>
  <c r="H19" i="3"/>
  <c r="I19" i="3"/>
  <c r="J19" i="3"/>
  <c r="K19" i="3"/>
  <c r="L19" i="3"/>
  <c r="M19" i="3"/>
  <c r="H20" i="3"/>
  <c r="I20" i="3"/>
  <c r="J20" i="3"/>
  <c r="K20" i="3"/>
  <c r="L20" i="3"/>
  <c r="M20" i="3"/>
  <c r="H24" i="3"/>
  <c r="I24" i="3"/>
  <c r="J24" i="3"/>
  <c r="K24" i="3"/>
  <c r="L24" i="3"/>
  <c r="M24" i="3"/>
  <c r="H25" i="3"/>
  <c r="I25" i="3"/>
  <c r="J25" i="3"/>
  <c r="K25" i="3"/>
  <c r="L25" i="3"/>
  <c r="M25" i="3"/>
  <c r="H26" i="3"/>
  <c r="I26" i="3"/>
  <c r="J26" i="3"/>
  <c r="K26" i="3"/>
  <c r="L26" i="3"/>
  <c r="M26" i="3"/>
  <c r="M6" i="3"/>
  <c r="L6" i="3"/>
  <c r="K6" i="3"/>
  <c r="J6" i="3"/>
  <c r="I6" i="3"/>
  <c r="H6" i="3"/>
  <c r="H5" i="2"/>
  <c r="I5" i="2"/>
  <c r="J5" i="2"/>
  <c r="K5" i="2"/>
  <c r="L5" i="2"/>
  <c r="M5" i="2"/>
  <c r="H6" i="2"/>
  <c r="I6" i="2"/>
  <c r="J6" i="2"/>
  <c r="K6" i="2"/>
  <c r="L6" i="2"/>
  <c r="M6" i="2"/>
  <c r="M4" i="2"/>
  <c r="L4" i="2"/>
  <c r="K4" i="2"/>
  <c r="J4" i="2"/>
  <c r="I4" i="2"/>
  <c r="H4" i="2"/>
  <c r="U31" i="14"/>
  <c r="V31" i="14"/>
  <c r="W31" i="14"/>
  <c r="X31" i="14"/>
  <c r="Y31" i="14"/>
  <c r="Z31" i="14"/>
  <c r="U32" i="14"/>
  <c r="V32" i="14"/>
  <c r="W32" i="14"/>
  <c r="X32" i="14"/>
  <c r="Y32" i="14"/>
  <c r="Z32" i="14"/>
  <c r="U33" i="14"/>
  <c r="V33" i="14"/>
  <c r="W33" i="14"/>
  <c r="X33" i="14"/>
  <c r="Y33" i="14"/>
  <c r="Z33" i="14"/>
  <c r="U34" i="14"/>
  <c r="V34" i="14"/>
  <c r="W34" i="14"/>
  <c r="X34" i="14"/>
  <c r="Y34" i="14"/>
  <c r="Z34" i="14"/>
  <c r="U35" i="14"/>
  <c r="V35" i="14"/>
  <c r="W35" i="14"/>
  <c r="X35" i="14"/>
  <c r="Y35" i="14"/>
  <c r="Z35" i="14"/>
  <c r="V30" i="14"/>
  <c r="W30" i="14"/>
  <c r="X30" i="14"/>
  <c r="Y30" i="14"/>
  <c r="Z30" i="14"/>
  <c r="U30" i="14"/>
  <c r="U23" i="14"/>
  <c r="V23" i="14"/>
  <c r="W23" i="14"/>
  <c r="X23" i="14"/>
  <c r="Y23" i="14"/>
  <c r="Z23" i="14"/>
  <c r="U24" i="14"/>
  <c r="V24" i="14"/>
  <c r="W24" i="14"/>
  <c r="X24" i="14"/>
  <c r="Y24" i="14"/>
  <c r="Z24" i="14"/>
  <c r="U25" i="14"/>
  <c r="V25" i="14"/>
  <c r="W25" i="14"/>
  <c r="X25" i="14"/>
  <c r="Y25" i="14"/>
  <c r="Z25" i="14"/>
  <c r="U26" i="14"/>
  <c r="V26" i="14"/>
  <c r="W26" i="14"/>
  <c r="X26" i="14"/>
  <c r="Y26" i="14"/>
  <c r="Z26" i="14"/>
  <c r="V22" i="14"/>
  <c r="W22" i="14"/>
  <c r="X22" i="14"/>
  <c r="Y22" i="14"/>
  <c r="Z22" i="14"/>
  <c r="U22" i="14"/>
  <c r="U15" i="14"/>
  <c r="V15" i="14"/>
  <c r="W15" i="14"/>
  <c r="X15" i="14"/>
  <c r="Y15" i="14"/>
  <c r="Z15" i="14"/>
  <c r="U16" i="14"/>
  <c r="V16" i="14"/>
  <c r="W16" i="14"/>
  <c r="X16" i="14"/>
  <c r="Y16" i="14"/>
  <c r="Z16" i="14"/>
  <c r="U17" i="14"/>
  <c r="V17" i="14"/>
  <c r="W17" i="14"/>
  <c r="X17" i="14"/>
  <c r="Y17" i="14"/>
  <c r="Z17" i="14"/>
  <c r="U18" i="14"/>
  <c r="V18" i="14"/>
  <c r="W18" i="14"/>
  <c r="X18" i="14"/>
  <c r="Y18" i="14"/>
  <c r="Z18" i="14"/>
  <c r="V14" i="14"/>
  <c r="W14" i="14"/>
  <c r="X14" i="14"/>
  <c r="Y14" i="14"/>
  <c r="Z14" i="14"/>
  <c r="U14" i="14"/>
  <c r="U7" i="14"/>
  <c r="V7" i="14"/>
  <c r="W7" i="14"/>
  <c r="X7" i="14"/>
  <c r="Y7" i="14"/>
  <c r="Z7" i="14"/>
  <c r="U8" i="14"/>
  <c r="V8" i="14"/>
  <c r="W8" i="14"/>
  <c r="X8" i="14"/>
  <c r="Y8" i="14"/>
  <c r="Z8" i="14"/>
  <c r="U9" i="14"/>
  <c r="V9" i="14"/>
  <c r="W9" i="14"/>
  <c r="X9" i="14"/>
  <c r="Y9" i="14"/>
  <c r="Z9" i="14"/>
  <c r="U10" i="14"/>
  <c r="V10" i="14"/>
  <c r="W10" i="14"/>
  <c r="X10" i="14"/>
  <c r="Y10" i="14"/>
  <c r="Z10" i="14"/>
  <c r="V6" i="14"/>
  <c r="W6" i="14"/>
  <c r="X6" i="14"/>
  <c r="Y6" i="14"/>
  <c r="Z6" i="14"/>
  <c r="U6" i="14"/>
  <c r="H7" i="14"/>
  <c r="I7" i="14"/>
  <c r="J7" i="14"/>
  <c r="K7" i="14"/>
  <c r="L7" i="14"/>
  <c r="M7" i="14"/>
  <c r="H8" i="14"/>
  <c r="I8" i="14"/>
  <c r="J8" i="14"/>
  <c r="K8" i="14"/>
  <c r="L8" i="14"/>
  <c r="M8" i="14"/>
  <c r="H9" i="14"/>
  <c r="I9" i="14"/>
  <c r="J9" i="14"/>
  <c r="K9" i="14"/>
  <c r="L9" i="14"/>
  <c r="M9" i="14"/>
  <c r="H10" i="14"/>
  <c r="I10" i="14"/>
  <c r="J10" i="14"/>
  <c r="K10" i="14"/>
  <c r="L10" i="14"/>
  <c r="M10" i="14"/>
  <c r="H14" i="14"/>
  <c r="I14" i="14"/>
  <c r="J14" i="14"/>
  <c r="K14" i="14"/>
  <c r="L14" i="14"/>
  <c r="M14" i="14"/>
  <c r="H15" i="14"/>
  <c r="I15" i="14"/>
  <c r="J15" i="14"/>
  <c r="K15" i="14"/>
  <c r="L15" i="14"/>
  <c r="M15" i="14"/>
  <c r="H16" i="14"/>
  <c r="I16" i="14"/>
  <c r="J16" i="14"/>
  <c r="K16" i="14"/>
  <c r="L16" i="14"/>
  <c r="M16" i="14"/>
  <c r="H17" i="14"/>
  <c r="I17" i="14"/>
  <c r="J17" i="14"/>
  <c r="K17" i="14"/>
  <c r="L17" i="14"/>
  <c r="M17" i="14"/>
  <c r="H18" i="14"/>
  <c r="I18" i="14"/>
  <c r="J18" i="14"/>
  <c r="K18" i="14"/>
  <c r="L18" i="14"/>
  <c r="M18" i="14"/>
  <c r="H22" i="14"/>
  <c r="I22" i="14"/>
  <c r="J22" i="14"/>
  <c r="K22" i="14"/>
  <c r="L22" i="14"/>
  <c r="M22" i="14"/>
  <c r="H23" i="14"/>
  <c r="I23" i="14"/>
  <c r="J23" i="14"/>
  <c r="K23" i="14"/>
  <c r="L23" i="14"/>
  <c r="M23" i="14"/>
  <c r="H24" i="14"/>
  <c r="I24" i="14"/>
  <c r="J24" i="14"/>
  <c r="K24" i="14"/>
  <c r="L24" i="14"/>
  <c r="M24" i="14"/>
  <c r="H25" i="14"/>
  <c r="I25" i="14"/>
  <c r="J25" i="14"/>
  <c r="K25" i="14"/>
  <c r="L25" i="14"/>
  <c r="M25" i="14"/>
  <c r="H26" i="14"/>
  <c r="I26" i="14"/>
  <c r="J26" i="14"/>
  <c r="K26" i="14"/>
  <c r="L26" i="14"/>
  <c r="M26" i="14"/>
  <c r="H30" i="14"/>
  <c r="I30" i="14"/>
  <c r="J30" i="14"/>
  <c r="K30" i="14"/>
  <c r="L30" i="14"/>
  <c r="M30" i="14"/>
  <c r="H31" i="14"/>
  <c r="I31" i="14"/>
  <c r="J31" i="14"/>
  <c r="K31" i="14"/>
  <c r="L31" i="14"/>
  <c r="M31" i="14"/>
  <c r="H32" i="14"/>
  <c r="I32" i="14"/>
  <c r="J32" i="14"/>
  <c r="K32" i="14"/>
  <c r="L32" i="14"/>
  <c r="M32" i="14"/>
  <c r="H33" i="14"/>
  <c r="I33" i="14"/>
  <c r="J33" i="14"/>
  <c r="K33" i="14"/>
  <c r="L33" i="14"/>
  <c r="M33" i="14"/>
  <c r="H34" i="14"/>
  <c r="I34" i="14"/>
  <c r="J34" i="14"/>
  <c r="K34" i="14"/>
  <c r="L34" i="14"/>
  <c r="M34" i="14"/>
  <c r="H35" i="14"/>
  <c r="I35" i="14"/>
  <c r="J35" i="14"/>
  <c r="K35" i="14"/>
  <c r="L35" i="14"/>
  <c r="M35" i="14"/>
  <c r="I6" i="14"/>
  <c r="J6" i="14"/>
  <c r="K6" i="14"/>
  <c r="L6" i="14"/>
  <c r="M6" i="14"/>
  <c r="H6" i="14"/>
  <c r="C21" i="1"/>
  <c r="D21" i="1"/>
  <c r="E21" i="1"/>
  <c r="F21" i="1"/>
  <c r="G21" i="1"/>
  <c r="B21" i="1"/>
  <c r="M60" i="15" l="1"/>
  <c r="M62" i="15" s="1"/>
  <c r="K30" i="15"/>
  <c r="K32" i="15" s="1"/>
  <c r="M30" i="15"/>
  <c r="M32" i="15" s="1"/>
  <c r="K21" i="15"/>
  <c r="L38" i="15"/>
  <c r="L40" i="15" s="1"/>
  <c r="L42" i="15" s="1"/>
  <c r="M21" i="15"/>
  <c r="K50" i="15"/>
  <c r="K52" i="15" s="1"/>
  <c r="L51" i="15"/>
  <c r="L11" i="15"/>
  <c r="K12" i="15"/>
  <c r="L10" i="15"/>
  <c r="M20" i="15"/>
  <c r="K31" i="15"/>
  <c r="K58" i="15"/>
  <c r="K60" i="15" s="1"/>
  <c r="K62" i="15" s="1"/>
  <c r="K20" i="15"/>
  <c r="L50" i="15"/>
  <c r="K40" i="15"/>
  <c r="K42" i="15" s="1"/>
  <c r="M38" i="15"/>
  <c r="M40" i="15" s="1"/>
  <c r="M42" i="15" s="1"/>
  <c r="L18" i="15"/>
  <c r="L20" i="15" s="1"/>
  <c r="L22" i="15" s="1"/>
  <c r="M48" i="15"/>
  <c r="M50" i="15" s="1"/>
  <c r="M52" i="15" s="1"/>
  <c r="L62" i="15"/>
  <c r="L28" i="15"/>
  <c r="L30" i="15" s="1"/>
  <c r="L32" i="15" s="1"/>
  <c r="M12" i="15"/>
  <c r="L12" i="15" l="1"/>
  <c r="L52" i="15"/>
  <c r="K22" i="15"/>
  <c r="M22" i="15"/>
</calcChain>
</file>

<file path=xl/sharedStrings.xml><?xml version="1.0" encoding="utf-8"?>
<sst xmlns="http://schemas.openxmlformats.org/spreadsheetml/2006/main" count="1226" uniqueCount="235">
  <si>
    <t>Total</t>
  </si>
  <si>
    <t>Lowest quint</t>
  </si>
  <si>
    <t>Second quint</t>
  </si>
  <si>
    <t>Middle quint</t>
  </si>
  <si>
    <t>Fourth quint</t>
  </si>
  <si>
    <t>Highest quint</t>
  </si>
  <si>
    <t xml:space="preserve">   Children ever born</t>
  </si>
  <si>
    <t>12 or more</t>
  </si>
  <si>
    <t>Urban</t>
  </si>
  <si>
    <t>Rural</t>
  </si>
  <si>
    <t>Literate</t>
  </si>
  <si>
    <t>Not Literate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</si>
  <si>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</si>
  <si>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</si>
  <si>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</si>
  <si>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</si>
  <si>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</si>
  <si>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</si>
  <si>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</si>
  <si>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</si>
  <si>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</si>
  <si>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</si>
  <si>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</si>
  <si>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</si>
  <si>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</si>
  <si>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</si>
  <si>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</si>
  <si>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</si>
  <si>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Median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</si>
  <si>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</si>
  <si>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</si>
  <si>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</si>
  <si>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</si>
  <si>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</si>
  <si>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</si>
  <si>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</si>
  <si>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</si>
  <si>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</si>
  <si>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</si>
  <si>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</si>
  <si>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</si>
  <si>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Other</t>
  </si>
  <si>
    <t>Same ward</t>
  </si>
  <si>
    <t>NA</t>
  </si>
  <si>
    <t>No school or preschool</t>
  </si>
  <si>
    <t>Some primary</t>
  </si>
  <si>
    <t>Completed primary</t>
  </si>
  <si>
    <t>Completed forms</t>
  </si>
  <si>
    <t>Some College/No degree</t>
  </si>
  <si>
    <t>Bachelors degree or more (and vocational)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</si>
  <si>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</si>
  <si>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</si>
  <si>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</si>
  <si>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</si>
  <si>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</si>
  <si>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</si>
  <si>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</si>
  <si>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</si>
  <si>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</si>
  <si>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</si>
  <si>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</si>
  <si>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</si>
  <si>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</si>
  <si>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</si>
  <si>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</si>
  <si>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</si>
  <si>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</si>
  <si>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</si>
  <si>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</si>
  <si>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Employee (gov)</t>
  </si>
  <si>
    <t>Employee (priv)</t>
  </si>
  <si>
    <t>Employer</t>
  </si>
  <si>
    <t>Self employed</t>
  </si>
  <si>
    <t>Voluntary work</t>
  </si>
  <si>
    <t>Unpaid family work</t>
  </si>
  <si>
    <t>Producing goods for sale</t>
  </si>
  <si>
    <t>Producing goods for own consumption</t>
  </si>
  <si>
    <t xml:space="preserve">   Occupation</t>
  </si>
  <si>
    <t>Armed forces</t>
  </si>
  <si>
    <t>Officials and managers</t>
  </si>
  <si>
    <t>Professionals</t>
  </si>
  <si>
    <t>Technicians</t>
  </si>
  <si>
    <t>Clerks</t>
  </si>
  <si>
    <t>Service</t>
  </si>
  <si>
    <t>Agriculture/fishing</t>
  </si>
  <si>
    <t>Crafts</t>
  </si>
  <si>
    <t>Operators</t>
  </si>
  <si>
    <t>Labourers</t>
  </si>
  <si>
    <t>Crops and animals</t>
  </si>
  <si>
    <t>Mining and quarrying</t>
  </si>
  <si>
    <t>Manufacturing</t>
  </si>
  <si>
    <t>Utilities</t>
  </si>
  <si>
    <t>Water prod and use</t>
  </si>
  <si>
    <t>Construction</t>
  </si>
  <si>
    <t>Wholesale/retail</t>
  </si>
  <si>
    <t>Hotel &amp; food</t>
  </si>
  <si>
    <t>Communication</t>
  </si>
  <si>
    <t>Financial</t>
  </si>
  <si>
    <t>Real estate</t>
  </si>
  <si>
    <t>Professional</t>
  </si>
  <si>
    <t xml:space="preserve"> Admin. support</t>
  </si>
  <si>
    <t>Public Safety</t>
  </si>
  <si>
    <t>Education</t>
  </si>
  <si>
    <t>Health</t>
  </si>
  <si>
    <t>Entertainment</t>
  </si>
  <si>
    <t>Other service</t>
  </si>
  <si>
    <t>Household</t>
  </si>
  <si>
    <t>Extraterritorial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</si>
  <si>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</si>
  <si>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</si>
  <si>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</si>
  <si>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</si>
  <si>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</si>
  <si>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</si>
  <si>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</si>
  <si>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</si>
  <si>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</si>
  <si>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</si>
  <si>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</si>
  <si>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</si>
  <si>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</si>
  <si>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</si>
  <si>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</si>
  <si>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</si>
  <si>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 xml:space="preserve">   Actively looking</t>
  </si>
  <si>
    <t>Yes</t>
  </si>
  <si>
    <t>No</t>
  </si>
  <si>
    <t xml:space="preserve">   Reason not looking</t>
  </si>
  <si>
    <t>Full time homemaker</t>
  </si>
  <si>
    <t>Student</t>
  </si>
  <si>
    <t>Retired/Old age</t>
  </si>
  <si>
    <t>Disabled</t>
  </si>
  <si>
    <t>Didn't want to work</t>
  </si>
  <si>
    <t>Believe no work available</t>
  </si>
  <si>
    <t>Bad weather/ No transport</t>
  </si>
  <si>
    <t xml:space="preserve">   Availability</t>
  </si>
  <si>
    <t>BP ward same as EN ward</t>
  </si>
  <si>
    <t>BP ward different but same Province</t>
  </si>
  <si>
    <t>BP ward different but in Solomons</t>
  </si>
  <si>
    <t>BP ward different and outside Solomons</t>
  </si>
  <si>
    <t>5 yrs ward same as EN ward</t>
  </si>
  <si>
    <t>5 yrs ward different but same Province</t>
  </si>
  <si>
    <t>5 yrs ward different but in Solomons</t>
  </si>
  <si>
    <t>5 yrs ward different and outside Solomons</t>
  </si>
  <si>
    <t>BP ward same as 5yrs ward</t>
  </si>
  <si>
    <t>BP ward different but same Province 5yrs</t>
  </si>
  <si>
    <t>BP ward different but in Solomons 5 yrs</t>
  </si>
  <si>
    <t>BP ward different and outside Solomons 5yrs</t>
  </si>
  <si>
    <t>BP = PR = EN</t>
  </si>
  <si>
    <t>(BP = EN) &lt;&gt; PR</t>
  </si>
  <si>
    <t>BP &lt;&gt; (PR = EN)</t>
  </si>
  <si>
    <t>(BP = PR) &lt;&gt; EN</t>
  </si>
  <si>
    <t>BP &lt;&gt; PR &lt;&gt; EN</t>
  </si>
  <si>
    <t>2nd</t>
  </si>
  <si>
    <t>Middle</t>
  </si>
  <si>
    <t>4th</t>
  </si>
  <si>
    <t>High</t>
  </si>
  <si>
    <t>Low</t>
  </si>
  <si>
    <t>Birth Same Ward</t>
  </si>
  <si>
    <t>Other Ward</t>
  </si>
  <si>
    <t>CEB</t>
  </si>
  <si>
    <t>Males</t>
  </si>
  <si>
    <t>Females</t>
  </si>
  <si>
    <t>Off, manag.Prof</t>
  </si>
  <si>
    <t>Operators/laborer</t>
  </si>
  <si>
    <t>Techs, clerks</t>
  </si>
  <si>
    <t xml:space="preserve">    Females</t>
  </si>
  <si>
    <t xml:space="preserve">    Males</t>
  </si>
  <si>
    <t>Household work</t>
  </si>
  <si>
    <t>All others</t>
  </si>
  <si>
    <t>Never married</t>
  </si>
  <si>
    <t>Age Group</t>
  </si>
  <si>
    <t>Male</t>
  </si>
  <si>
    <t>Female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</si>
  <si>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</si>
  <si>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</si>
  <si>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</si>
  <si>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</si>
  <si>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</si>
  <si>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</si>
  <si>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</si>
  <si>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</si>
  <si>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1st</t>
  </si>
  <si>
    <t>3rd</t>
  </si>
  <si>
    <t>5th</t>
  </si>
  <si>
    <t>Average Age 1st Marriage</t>
  </si>
  <si>
    <t xml:space="preserve">    Total</t>
  </si>
  <si>
    <t>Lowest</t>
  </si>
  <si>
    <t>Second</t>
  </si>
  <si>
    <t xml:space="preserve">Fourth </t>
  </si>
  <si>
    <t>Highest</t>
  </si>
  <si>
    <t>Numbers</t>
  </si>
  <si>
    <t>Percents</t>
  </si>
  <si>
    <t>Table 1. Urban/Rural Residence by Wealth Quintile, Solomon Islands: 2009</t>
  </si>
  <si>
    <t>5 - 9</t>
  </si>
  <si>
    <t>10 - 14</t>
  </si>
  <si>
    <t xml:space="preserve">      Total</t>
  </si>
  <si>
    <t>Quintile</t>
  </si>
  <si>
    <t>Table 4. Age and Sex by Wealth Quintile, Solomon Islands: 2009</t>
  </si>
  <si>
    <t>Table 3. Average Age at First Marriage by Wealth Quintiles, Solomon Islands: 2009</t>
  </si>
  <si>
    <t>Table 5. Religion by Wealth Quintile, Solomon Islands: 2009</t>
  </si>
  <si>
    <t>Table 4. Language by Wealth Quintile, Solomon Islands: 2009</t>
  </si>
  <si>
    <t>Table 7. Migration by Wealth Quintile, Solomon Islands: 2009</t>
  </si>
  <si>
    <t>Table 8. Schooling by Wealth Quintile, Solomon Islands: 2009</t>
  </si>
  <si>
    <t>Table 9. Multiple Literacy by Wealth Quintile, Solomon Islands: 2009</t>
  </si>
  <si>
    <t>Table 10. Disability by SQ5 by Wealth Quintile, Solomon Islands: 2009</t>
  </si>
  <si>
    <t>Table 11.Economic Activity by Wealth Quintile, Solomon Islands: 2009</t>
  </si>
  <si>
    <t>Table 12. Occupation by Wealth Quintile, Solomon Islands: 2009</t>
  </si>
  <si>
    <t>Table 13. Industry by Wealth Quintile, Solomon Islands: 2009</t>
  </si>
  <si>
    <t>Table 14. Looking for Work by Wealth Quintile, Solomon Islands: 2009</t>
  </si>
  <si>
    <t>Table 15. Fertility by Wealth Quintile, Solomon Islands: 2009</t>
  </si>
  <si>
    <t>ENGLISH</t>
  </si>
  <si>
    <t>PIDGIN</t>
  </si>
  <si>
    <t>LOCAL LANGUAGE</t>
  </si>
  <si>
    <t>OTHER LANGUAGE</t>
  </si>
  <si>
    <t xml:space="preserve">     Total</t>
  </si>
  <si>
    <t>BIRTHPLACE SAME AS ENUMERATION</t>
  </si>
  <si>
    <t xml:space="preserve">     Males</t>
  </si>
  <si>
    <t>RESIDENCE IN 2004</t>
  </si>
  <si>
    <t>Table 6. Birthplace and Residence in 2004 by Wealth Quintile, Solomon Islands: 2009</t>
  </si>
  <si>
    <t>BIRTHPLACE TO ENUMERATION</t>
  </si>
  <si>
    <t>RESIDENCE IN 2004 TO ENUMERATION</t>
  </si>
  <si>
    <t>BIRTHPLACE TO RESIDENCE IN 2004</t>
  </si>
  <si>
    <t>BIRTHPLACE TO RESIDENCE IN 2004 TO ENUMERATION</t>
  </si>
  <si>
    <t>EDUCATIONAL ATTAINMENT</t>
  </si>
  <si>
    <t>MULTIPLE LITERACY</t>
  </si>
  <si>
    <t>MULTI-LITERATE</t>
  </si>
  <si>
    <t xml:space="preserve">     Females</t>
  </si>
  <si>
    <t>Source: 2009 Solomon Islands Census</t>
  </si>
  <si>
    <t>ECONOMIC ACTIVITY</t>
  </si>
  <si>
    <t>LOWEST QUINTILE</t>
  </si>
  <si>
    <t>SECOND QUINTILE</t>
  </si>
  <si>
    <t>MIDDLE QUINTILE</t>
  </si>
  <si>
    <t>FOURTH QUINTILE</t>
  </si>
  <si>
    <t>HIGHEST QUINTILE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</si>
</sst>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164" fontId="1" fillId="0" borderId="0" xfId="0" applyNumberFormat="1" applyFont="1"/>
    <xf numFmtId="164" fontId="2" fillId="0" borderId="0" xfId="0" applyNumberFormat="1" applyFont="1"/>
    <xf numFmtId="3" fontId="1" fillId="0" borderId="0" xfId="0" applyNumberFormat="1" applyFont="1" applyAlignment="1">
      <alignment horizontal="right"/>
    </xf>
    <xf numFmtId="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0" borderId="4" xfId="0" applyNumberFormat="1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4" fillId="0" borderId="0" xfId="0" applyNumberFormat="1" applyFont="1"/>
    <xf numFmtId="3" fontId="4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164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1" fillId="0" borderId="6" xfId="0" applyNumberFormat="1" applyFont="1" applyBorder="1"/>
    <xf numFmtId="3" fontId="1" fillId="0" borderId="0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0" fontId="1" fillId="0" borderId="0" xfId="0" applyFont="1"/>
    <xf numFmtId="165" fontId="1" fillId="0" borderId="0" xfId="0" applyNumberFormat="1" applyFont="1"/>
    <xf numFmtId="0" fontId="1" fillId="0" borderId="1" xfId="0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165" fontId="1" fillId="0" borderId="1" xfId="0" applyNumberFormat="1" applyFont="1" applyBorder="1"/>
    <xf numFmtId="0" fontId="5" fillId="0" borderId="4" xfId="0" applyFont="1" applyBorder="1"/>
    <xf numFmtId="0" fontId="1" fillId="0" borderId="2" xfId="0" applyFont="1" applyBorder="1" applyAlignment="1">
      <alignment horizontal="right"/>
    </xf>
    <xf numFmtId="165" fontId="1" fillId="0" borderId="7" xfId="0" applyNumberFormat="1" applyFont="1" applyBorder="1"/>
    <xf numFmtId="165" fontId="1" fillId="0" borderId="8" xfId="0" applyNumberFormat="1" applyFont="1" applyBorder="1"/>
    <xf numFmtId="165" fontId="1" fillId="0" borderId="4" xfId="0" applyNumberFormat="1" applyFont="1" applyBorder="1"/>
    <xf numFmtId="0" fontId="1" fillId="2" borderId="0" xfId="0" applyFont="1" applyFill="1"/>
    <xf numFmtId="165" fontId="1" fillId="0" borderId="0" xfId="1" applyNumberFormat="1" applyFont="1"/>
    <xf numFmtId="165" fontId="1" fillId="3" borderId="0" xfId="0" applyNumberFormat="1" applyFont="1" applyFill="1"/>
    <xf numFmtId="0" fontId="1" fillId="0" borderId="0" xfId="0" applyFont="1" applyAlignment="1">
      <alignment horizontal="right"/>
    </xf>
    <xf numFmtId="0" fontId="1" fillId="0" borderId="6" xfId="0" applyFont="1" applyBorder="1"/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Quintiles by Urban/Rural Residence,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'SI2009 WEALTH '!$A$11</c:f>
              <c:strCache>
                <c:ptCount val="1"/>
                <c:pt idx="0">
                  <c:v>Urban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'SI2009 WEALTH '!$B$10:$G$10</c:f>
              <c:strCache>
                <c:ptCount val="6"/>
                <c:pt idx="0">
                  <c:v>Total</c:v>
                </c:pt>
                <c:pt idx="1">
                  <c:v>Lowest</c:v>
                </c:pt>
                <c:pt idx="2">
                  <c:v>Second</c:v>
                </c:pt>
                <c:pt idx="3">
                  <c:v>Middle</c:v>
                </c:pt>
                <c:pt idx="4">
                  <c:v>Fourth </c:v>
                </c:pt>
                <c:pt idx="5">
                  <c:v>Highest</c:v>
                </c:pt>
              </c:strCache>
            </c:strRef>
          </c:cat>
          <c:val>
            <c:numRef>
              <c:f>'SI2009 WEALTH '!$B$11:$G$11</c:f>
              <c:numCache>
                <c:formatCode>#,##0</c:formatCode>
                <c:ptCount val="6"/>
                <c:pt idx="0">
                  <c:v>95069</c:v>
                </c:pt>
                <c:pt idx="1">
                  <c:v>387</c:v>
                </c:pt>
                <c:pt idx="2">
                  <c:v>749</c:v>
                </c:pt>
                <c:pt idx="3">
                  <c:v>3808</c:v>
                </c:pt>
                <c:pt idx="4">
                  <c:v>13719</c:v>
                </c:pt>
                <c:pt idx="5">
                  <c:v>76406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8-43B3-8253-01F81D7D8D6A}"/>
            </c:ext>
          </c:extLst>
        </c:ser>
        <c:ser>
          <c:idx val="1"/>
          <c:order val="1"/>
          <c:tx>
            <c:strRef>
              <c:f>'SI2009 WEALTH '!$A$12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'SI2009 WEALTH '!$B$10:$G$10</c:f>
              <c:strCache>
                <c:ptCount val="6"/>
                <c:pt idx="0">
                  <c:v>Total</c:v>
                </c:pt>
                <c:pt idx="1">
                  <c:v>Lowest</c:v>
                </c:pt>
                <c:pt idx="2">
                  <c:v>Second</c:v>
                </c:pt>
                <c:pt idx="3">
                  <c:v>Middle</c:v>
                </c:pt>
                <c:pt idx="4">
                  <c:v>Fourth </c:v>
                </c:pt>
                <c:pt idx="5">
                  <c:v>Highest</c:v>
                </c:pt>
              </c:strCache>
            </c:strRef>
          </c:cat>
          <c:val>
            <c:numRef>
              <c:f>'SI2009 WEALTH '!$B$12:$G$12</c:f>
              <c:numCache>
                <c:formatCode>#,##0</c:formatCode>
                <c:ptCount val="6"/>
                <c:pt idx="0">
                  <c:v>371906</c:v>
                </c:pt>
                <c:pt idx="1">
                  <c:v>90735</c:v>
                </c:pt>
                <c:pt idx="2">
                  <c:v>88328</c:v>
                </c:pt>
                <c:pt idx="3">
                  <c:v>88116</c:v>
                </c:pt>
                <c:pt idx="4">
                  <c:v>78362</c:v>
                </c:pt>
                <c:pt idx="5">
                  <c:v>26365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98-43B3-8253-01F81D7D8D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871516112"/>
        <c:axId val="1861905760"/>
      </c:barChart>
      <c:catAx>
        <c:axId val="187151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905760"/>
        <c:crosses val="autoZero"/>
        <c:auto val="1"/>
        <c:lblAlgn val="ctr"/>
        <c:lblOffset val="100"/>
        <c:noMultiLvlLbl val="0"/>
      </c:catAx>
      <c:valAx>
        <c:axId val="1861905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87151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Economic Activity by Wealth Qunitile,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'Economic Activity'!$AB$7</c:f>
              <c:strCache>
                <c:ptCount val="1"/>
                <c:pt idx="0">
                  <c:v>Employee (gov)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Activity'!$AC$7:$AH$7</c:f>
              <c:numCache>
                <c:formatCode>#,##0.0</c:formatCode>
                <c:ptCount val="6"/>
                <c:pt idx="0">
                  <c:v>7.2425988517576254</c:v>
                </c:pt>
                <c:pt idx="1">
                  <c:v>1.5493173799662525</c:v>
                </c:pt>
                <c:pt idx="2">
                  <c:v>2.7689514298683613</c:v>
                </c:pt>
                <c:pt idx="3">
                  <c:v>4.1610072092780275</c:v>
                </c:pt>
                <c:pt idx="4">
                  <c:v>7.9333680374804789</c:v>
                </c:pt>
                <c:pt idx="5">
                  <c:v>19.866855375583164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263-B0F8-1CD32A48275C}"/>
            </c:ext>
          </c:extLst>
        </c:ser>
        <c:ser>
          <c:idx val="1"/>
          <c:order val="1"/>
          <c:tx>
            <c:strRef>
              <c:f>'Economic Activity'!$AB$8</c:f>
              <c:strCache>
                <c:ptCount val="1"/>
                <c:pt idx="0">
                  <c:v>Employee (priv)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Activity'!$AC$8:$AH$8</c:f>
              <c:numCache>
                <c:formatCode>#,##0.0</c:formatCode>
                <c:ptCount val="6"/>
                <c:pt idx="0">
                  <c:v>12.326105013504124</c:v>
                </c:pt>
                <c:pt idx="1">
                  <c:v>2.2114843789947334</c:v>
                </c:pt>
                <c:pt idx="2">
                  <c:v>3.4898934607887639</c:v>
                </c:pt>
                <c:pt idx="3">
                  <c:v>6.2506530143140742</c:v>
                </c:pt>
                <c:pt idx="4">
                  <c:v>12.017178552837064</c:v>
                </c:pt>
                <c:pt idx="5">
                  <c:v>37.775855742517166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263-B0F8-1CD32A48275C}"/>
            </c:ext>
          </c:extLst>
        </c:ser>
        <c:ser>
          <c:idx val="2"/>
          <c:order val="2"/>
          <c:tx>
            <c:strRef>
              <c:f>'Economic Activity'!$AB$9</c:f>
              <c:strCache>
                <c:ptCount val="1"/>
                <c:pt idx="0">
                  <c:v>Self employed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Activity'!$AC$9:$AH$9</c:f>
              <c:numCache>
                <c:formatCode>#,##0.0</c:formatCode>
                <c:ptCount val="6"/>
                <c:pt idx="0">
                  <c:v>5.8488269434707432</c:v>
                </c:pt>
                <c:pt idx="1">
                  <c:v>2.4415810195837806</c:v>
                </c:pt>
                <c:pt idx="2">
                  <c:v>3.6314117113027691</c:v>
                </c:pt>
                <c:pt idx="3">
                  <c:v>5.7752585936683731</c:v>
                </c:pt>
                <c:pt idx="4">
                  <c:v>8.053097345132743</c:v>
                </c:pt>
                <c:pt idx="5">
                  <c:v>9.3725428526497883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E-4263-B0F8-1CD32A48275C}"/>
            </c:ext>
          </c:extLst>
        </c:ser>
        <c:ser>
          <c:idx val="3"/>
          <c:order val="3"/>
          <c:tx>
            <c:strRef>
              <c:f>'Economic Activity'!$AB$10</c:f>
              <c:strCache>
                <c:ptCount val="1"/>
                <c:pt idx="0">
                  <c:v>Unpaid family work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Activity'!$AC$10:$AH$10</c:f>
              <c:numCache>
                <c:formatCode>#,##0.0</c:formatCode>
                <c:ptCount val="6"/>
                <c:pt idx="0">
                  <c:v>17.304085715927553</c:v>
                </c:pt>
                <c:pt idx="1">
                  <c:v>16.628317226568491</c:v>
                </c:pt>
                <c:pt idx="2">
                  <c:v>18.181089957544526</c:v>
                </c:pt>
                <c:pt idx="3">
                  <c:v>19.365792498171562</c:v>
                </c:pt>
                <c:pt idx="4">
                  <c:v>18.204060385216032</c:v>
                </c:pt>
                <c:pt idx="5">
                  <c:v>14.161031608743514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E-4263-B0F8-1CD32A48275C}"/>
            </c:ext>
          </c:extLst>
        </c:ser>
        <c:ser>
          <c:idx val="4"/>
          <c:order val="4"/>
          <c:tx>
            <c:strRef>
              <c:f>'Economic Activity'!$AB$11</c:f>
              <c:strCache>
                <c:ptCount val="1"/>
                <c:pt idx="0">
                  <c:v>Producing goods for sale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Activity'!$AC$11:$AH$11</c:f>
              <c:numCache>
                <c:formatCode>#,##0.0</c:formatCode>
                <c:ptCount val="6"/>
                <c:pt idx="0">
                  <c:v>12.655219069808748</c:v>
                </c:pt>
                <c:pt idx="1">
                  <c:v>13.368614818223653</c:v>
                </c:pt>
                <c:pt idx="2">
                  <c:v>14.061039758617927</c:v>
                </c:pt>
                <c:pt idx="3">
                  <c:v>15.037613624490648</c:v>
                </c:pt>
                <c:pt idx="4">
                  <c:v>14.666840187402395</c:v>
                </c:pt>
                <c:pt idx="5">
                  <c:v>6.127797871782775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2E-4263-B0F8-1CD32A48275C}"/>
            </c:ext>
          </c:extLst>
        </c:ser>
        <c:ser>
          <c:idx val="5"/>
          <c:order val="5"/>
          <c:tx>
            <c:strRef>
              <c:f>'Economic Activity'!$AB$12</c:f>
              <c:strCache>
                <c:ptCount val="1"/>
                <c:pt idx="0">
                  <c:v>Producing goods for own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'Economic Activity'!$AC$6:$AH$6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'Economic Activity'!$AC$12:$AH$12</c:f>
              <c:numCache>
                <c:formatCode>#,##0.0</c:formatCode>
                <c:ptCount val="6"/>
                <c:pt idx="0">
                  <c:v>41.292321194422826</c:v>
                </c:pt>
                <c:pt idx="1">
                  <c:v>61.098327964411716</c:v>
                </c:pt>
                <c:pt idx="2">
                  <c:v>55.256201436543748</c:v>
                </c:pt>
                <c:pt idx="3">
                  <c:v>46.288266638804721</c:v>
                </c:pt>
                <c:pt idx="4">
                  <c:v>35.812077043206664</c:v>
                </c:pt>
                <c:pt idx="5">
                  <c:v>7.7868637626461181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2E-4263-B0F8-1CD32A48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4847104"/>
        <c:axId val="1754728144"/>
      </c:barChart>
      <c:catAx>
        <c:axId val="156484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728144"/>
        <c:crosses val="autoZero"/>
        <c:auto val="1"/>
        <c:lblAlgn val="ctr"/>
        <c:lblOffset val="100"/>
        <c:noMultiLvlLbl val="0"/>
      </c:catAx>
      <c:valAx>
        <c:axId val="17547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84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Occupation</a:t>
            </a:r>
            <a:r>
              <a:rPr lang="en-US" baseline="0"/>
              <a:t> by Wealth, Solomon Islands: 2009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Occupation!$AB$5</c:f>
              <c:strCache>
                <c:ptCount val="1"/>
                <c:pt idx="0">
                  <c:v>Off, manag.Prof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Occupation!$AC$5:$AH$5</c:f>
              <c:numCache>
                <c:formatCode>#,##0.0</c:formatCode>
                <c:ptCount val="6"/>
                <c:pt idx="0">
                  <c:v>7.3105112760744531</c:v>
                </c:pt>
                <c:pt idx="1">
                  <c:v>1.712941657718464</c:v>
                </c:pt>
                <c:pt idx="2">
                  <c:v>2.9211503030626687</c:v>
                </c:pt>
                <c:pt idx="3">
                  <c:v>4.1009298923832409</c:v>
                </c:pt>
                <c:pt idx="4">
                  <c:v>7.8006246746486205</c:v>
                </c:pt>
                <c:pt idx="5">
                  <c:v>20.084394820988624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3-497D-B2F0-ECE89B5B78CF}"/>
            </c:ext>
          </c:extLst>
        </c:ser>
        <c:ser>
          <c:idx val="1"/>
          <c:order val="1"/>
          <c:tx>
            <c:strRef>
              <c:f>Occupation!$AB$6</c:f>
              <c:strCache>
                <c:ptCount val="1"/>
                <c:pt idx="0">
                  <c:v>Techs, clerks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Occupation!$AC$6:$AH$6</c:f>
              <c:numCache>
                <c:formatCode>#,##0.0</c:formatCode>
                <c:ptCount val="6"/>
                <c:pt idx="0">
                  <c:v>2.9327719239589811</c:v>
                </c:pt>
                <c:pt idx="1">
                  <c:v>0.66472362836835908</c:v>
                </c:pt>
                <c:pt idx="2">
                  <c:v>0.92921417318629684</c:v>
                </c:pt>
                <c:pt idx="3">
                  <c:v>1.6116393271340508</c:v>
                </c:pt>
                <c:pt idx="4">
                  <c:v>2.6028110359187924</c:v>
                </c:pt>
                <c:pt idx="5">
                  <c:v>8.8824238611941091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3-497D-B2F0-ECE89B5B78CF}"/>
            </c:ext>
          </c:extLst>
        </c:ser>
        <c:ser>
          <c:idx val="2"/>
          <c:order val="2"/>
          <c:tx>
            <c:strRef>
              <c:f>Occupation!$AB$7</c:f>
              <c:strCache>
                <c:ptCount val="1"/>
                <c:pt idx="0">
                  <c:v>Service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Occupation!$AC$7:$AH$7</c:f>
              <c:numCache>
                <c:formatCode>#,##0.0</c:formatCode>
                <c:ptCount val="6"/>
                <c:pt idx="0">
                  <c:v>8.2205377619199371</c:v>
                </c:pt>
                <c:pt idx="1">
                  <c:v>2.8659814900035792</c:v>
                </c:pt>
                <c:pt idx="2">
                  <c:v>3.1988464927505276</c:v>
                </c:pt>
                <c:pt idx="3">
                  <c:v>4.6729704315118585</c:v>
                </c:pt>
                <c:pt idx="4">
                  <c:v>8.8625715773034877</c:v>
                </c:pt>
                <c:pt idx="5">
                  <c:v>21.552130838182105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3-497D-B2F0-ECE89B5B78CF}"/>
            </c:ext>
          </c:extLst>
        </c:ser>
        <c:ser>
          <c:idx val="3"/>
          <c:order val="3"/>
          <c:tx>
            <c:strRef>
              <c:f>Occupation!$AB$8</c:f>
              <c:strCache>
                <c:ptCount val="1"/>
                <c:pt idx="0">
                  <c:v>Agriculture/fishing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Occupation!$AC$8:$AH$8</c:f>
              <c:numCache>
                <c:formatCode>#,##0.0</c:formatCode>
                <c:ptCount val="6"/>
                <c:pt idx="0">
                  <c:v>64.479712469243509</c:v>
                </c:pt>
                <c:pt idx="1">
                  <c:v>85.199672751444496</c:v>
                </c:pt>
                <c:pt idx="2">
                  <c:v>82.029852340391443</c:v>
                </c:pt>
                <c:pt idx="3">
                  <c:v>75.350015672343531</c:v>
                </c:pt>
                <c:pt idx="4">
                  <c:v>61.566892243623116</c:v>
                </c:pt>
                <c:pt idx="5">
                  <c:v>18.037427268438435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23-497D-B2F0-ECE89B5B78CF}"/>
            </c:ext>
          </c:extLst>
        </c:ser>
        <c:ser>
          <c:idx val="4"/>
          <c:order val="4"/>
          <c:tx>
            <c:strRef>
              <c:f>Occupation!$AB$9</c:f>
              <c:strCache>
                <c:ptCount val="1"/>
                <c:pt idx="0">
                  <c:v>Crafts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Occupation!$AC$9:$AH$9</c:f>
              <c:numCache>
                <c:formatCode>#,##0.0</c:formatCode>
                <c:ptCount val="6"/>
                <c:pt idx="0">
                  <c:v>7.4191711549813766</c:v>
                </c:pt>
                <c:pt idx="1">
                  <c:v>3.9193127780334409</c:v>
                </c:pt>
                <c:pt idx="2">
                  <c:v>4.6914635123227688</c:v>
                </c:pt>
                <c:pt idx="3">
                  <c:v>6.6816424616027588</c:v>
                </c:pt>
                <c:pt idx="4">
                  <c:v>9.076002082248829</c:v>
                </c:pt>
                <c:pt idx="5">
                  <c:v>12.756198563715468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23-497D-B2F0-ECE89B5B78CF}"/>
            </c:ext>
          </c:extLst>
        </c:ser>
        <c:ser>
          <c:idx val="5"/>
          <c:order val="5"/>
          <c:tx>
            <c:strRef>
              <c:f>Occupation!$AB$10</c:f>
              <c:strCache>
                <c:ptCount val="1"/>
                <c:pt idx="0">
                  <c:v>Operators/laborer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Occupation!$AC$4:$AH$4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Occupation!$AC$10:$AH$10</c:f>
              <c:numCache>
                <c:formatCode>#,##0.0</c:formatCode>
                <c:ptCount val="6"/>
                <c:pt idx="0">
                  <c:v>9.4727383856694338</c:v>
                </c:pt>
                <c:pt idx="1">
                  <c:v>5.3561384670450476</c:v>
                </c:pt>
                <c:pt idx="2">
                  <c:v>6.1066460174628183</c:v>
                </c:pt>
                <c:pt idx="3">
                  <c:v>7.3947340925713085</c:v>
                </c:pt>
                <c:pt idx="4">
                  <c:v>9.9557522123893811</c:v>
                </c:pt>
                <c:pt idx="5">
                  <c:v>18.595691146406669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523-497D-B2F0-ECE89B5B7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2887536"/>
        <c:axId val="1754719408"/>
      </c:barChart>
      <c:catAx>
        <c:axId val="133288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719408"/>
        <c:crosses val="autoZero"/>
        <c:auto val="1"/>
        <c:lblAlgn val="ctr"/>
        <c:lblOffset val="100"/>
        <c:noMultiLvlLbl val="0"/>
      </c:catAx>
      <c:valAx>
        <c:axId val="175471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288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 by Wealth,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Industry!$AB$5</c:f>
              <c:strCache>
                <c:ptCount val="1"/>
                <c:pt idx="0">
                  <c:v>Crops and animals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Industry!$AC$5:$AH$5</c:f>
              <c:numCache>
                <c:formatCode>#,##0.0</c:formatCode>
                <c:ptCount val="6"/>
                <c:pt idx="0">
                  <c:v>66.632536320086928</c:v>
                </c:pt>
                <c:pt idx="1">
                  <c:v>86.097049649741777</c:v>
                </c:pt>
                <c:pt idx="2">
                  <c:v>82.894982777495926</c:v>
                </c:pt>
                <c:pt idx="3">
                  <c:v>76.642984014209588</c:v>
                </c:pt>
                <c:pt idx="4">
                  <c:v>63.328995314940137</c:v>
                </c:pt>
                <c:pt idx="5">
                  <c:v>23.997483881113382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1-499B-AD0F-4EA774B7A60F}"/>
            </c:ext>
          </c:extLst>
        </c:ser>
        <c:ser>
          <c:idx val="1"/>
          <c:order val="1"/>
          <c:tx>
            <c:strRef>
              <c:f>Industry!$AB$6</c:f>
              <c:strCache>
                <c:ptCount val="1"/>
                <c:pt idx="0">
                  <c:v>Household work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Industry!$AC$6:$AH$6</c:f>
              <c:numCache>
                <c:formatCode>#,##0.0</c:formatCode>
                <c:ptCount val="6"/>
                <c:pt idx="0">
                  <c:v>8.6050265642059731</c:v>
                </c:pt>
                <c:pt idx="1">
                  <c:v>5.7345196093470365</c:v>
                </c:pt>
                <c:pt idx="2">
                  <c:v>6.3469600277696188</c:v>
                </c:pt>
                <c:pt idx="3">
                  <c:v>6.7939609236234455</c:v>
                </c:pt>
                <c:pt idx="4">
                  <c:v>9.1202498698594479</c:v>
                </c:pt>
                <c:pt idx="5">
                  <c:v>15.062640876448079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1-499B-AD0F-4EA774B7A60F}"/>
            </c:ext>
          </c:extLst>
        </c:ser>
        <c:ser>
          <c:idx val="2"/>
          <c:order val="2"/>
          <c:tx>
            <c:strRef>
              <c:f>Industry!$AB$7</c:f>
              <c:strCache>
                <c:ptCount val="1"/>
                <c:pt idx="0">
                  <c:v>Wholesale/retail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Industry!$AC$7:$AH$7</c:f>
              <c:numCache>
                <c:formatCode>#,##0.0</c:formatCode>
                <c:ptCount val="6"/>
                <c:pt idx="0">
                  <c:v>4.4430397601124207</c:v>
                </c:pt>
                <c:pt idx="1">
                  <c:v>0.85647082885923198</c:v>
                </c:pt>
                <c:pt idx="2">
                  <c:v>1.0253397773090172</c:v>
                </c:pt>
                <c:pt idx="3">
                  <c:v>2.4788423362240102</c:v>
                </c:pt>
                <c:pt idx="4">
                  <c:v>5.2030192608016659</c:v>
                </c:pt>
                <c:pt idx="5">
                  <c:v>12.680190805682235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1-499B-AD0F-4EA774B7A60F}"/>
            </c:ext>
          </c:extLst>
        </c:ser>
        <c:ser>
          <c:idx val="3"/>
          <c:order val="3"/>
          <c:tx>
            <c:strRef>
              <c:f>Industry!$AB$8</c:f>
              <c:strCache>
                <c:ptCount val="1"/>
                <c:pt idx="0">
                  <c:v>Public Safety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Industry!$AC$8:$AH$8</c:f>
              <c:numCache>
                <c:formatCode>#,##0.0</c:formatCode>
                <c:ptCount val="6"/>
                <c:pt idx="0">
                  <c:v>3.3627098102108941</c:v>
                </c:pt>
                <c:pt idx="1">
                  <c:v>0.74653576724446491</c:v>
                </c:pt>
                <c:pt idx="2">
                  <c:v>0.92921417318629673</c:v>
                </c:pt>
                <c:pt idx="3">
                  <c:v>1.5149932086511337</c:v>
                </c:pt>
                <c:pt idx="4">
                  <c:v>2.5429463820926599</c:v>
                </c:pt>
                <c:pt idx="5">
                  <c:v>11.112858415893484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F1-499B-AD0F-4EA774B7A60F}"/>
            </c:ext>
          </c:extLst>
        </c:ser>
        <c:ser>
          <c:idx val="4"/>
          <c:order val="4"/>
          <c:tx>
            <c:strRef>
              <c:f>Industry!$AB$9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Industry!$AC$9:$AH$9</c:f>
              <c:numCache>
                <c:formatCode>#,##0.0</c:formatCode>
                <c:ptCount val="6"/>
                <c:pt idx="0">
                  <c:v>3.6014481018477404</c:v>
                </c:pt>
                <c:pt idx="1">
                  <c:v>1.1325867975660888</c:v>
                </c:pt>
                <c:pt idx="2">
                  <c:v>2.0159675309070519</c:v>
                </c:pt>
                <c:pt idx="3">
                  <c:v>2.8027374360045973</c:v>
                </c:pt>
                <c:pt idx="4">
                  <c:v>5.3123373243102554</c:v>
                </c:pt>
                <c:pt idx="5">
                  <c:v>6.7673114221313622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F1-499B-AD0F-4EA774B7A60F}"/>
            </c:ext>
          </c:extLst>
        </c:ser>
        <c:ser>
          <c:idx val="5"/>
          <c:order val="5"/>
          <c:tx>
            <c:strRef>
              <c:f>Industry!$AB$10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Industry!$AC$10:$AH$10</c:f>
              <c:numCache>
                <c:formatCode>#,##0.0</c:formatCode>
                <c:ptCount val="6"/>
                <c:pt idx="0">
                  <c:v>4.1875845640283558</c:v>
                </c:pt>
                <c:pt idx="1">
                  <c:v>2.8787646367029707</c:v>
                </c:pt>
                <c:pt idx="2">
                  <c:v>3.2415689834717365</c:v>
                </c:pt>
                <c:pt idx="3">
                  <c:v>3.9964476021314388</c:v>
                </c:pt>
                <c:pt idx="4">
                  <c:v>4.5419052576782928</c:v>
                </c:pt>
                <c:pt idx="5">
                  <c:v>6.2929181737170419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F1-499B-AD0F-4EA774B7A60F}"/>
            </c:ext>
          </c:extLst>
        </c:ser>
        <c:ser>
          <c:idx val="6"/>
          <c:order val="6"/>
          <c:tx>
            <c:strRef>
              <c:f>Industry!$AB$11</c:f>
              <c:strCache>
                <c:ptCount val="1"/>
                <c:pt idx="0">
                  <c:v>All others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Industry!$AC$4:$AH$4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Industry!$AC$11:$AH$11</c:f>
              <c:numCache>
                <c:formatCode>#,##0.0</c:formatCode>
                <c:ptCount val="6"/>
                <c:pt idx="0">
                  <c:v>9.1676548795076851</c:v>
                </c:pt>
                <c:pt idx="1">
                  <c:v>2.554072710538426</c:v>
                </c:pt>
                <c:pt idx="2">
                  <c:v>3.5459667298603512</c:v>
                </c:pt>
                <c:pt idx="3">
                  <c:v>5.7700344791557843</c:v>
                </c:pt>
                <c:pt idx="4">
                  <c:v>9.9505465903175452</c:v>
                </c:pt>
                <c:pt idx="5">
                  <c:v>24.086596425014417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F1-499B-AD0F-4EA774B7A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225392"/>
        <c:axId val="1738665648"/>
      </c:barChart>
      <c:catAx>
        <c:axId val="133122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65648"/>
        <c:crosses val="autoZero"/>
        <c:auto val="1"/>
        <c:lblAlgn val="ctr"/>
        <c:lblOffset val="100"/>
        <c:noMultiLvlLbl val="0"/>
      </c:catAx>
      <c:valAx>
        <c:axId val="173866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22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CEB!$B$25</c:f>
              <c:strCache>
                <c:ptCount val="1"/>
                <c:pt idx="0">
                  <c:v>CEB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CEB!$C$24:$G$24</c:f>
              <c:strCache>
                <c:ptCount val="5"/>
                <c:pt idx="0">
                  <c:v>Lowest quint</c:v>
                </c:pt>
                <c:pt idx="1">
                  <c:v>Second quint</c:v>
                </c:pt>
                <c:pt idx="2">
                  <c:v>Middle quint</c:v>
                </c:pt>
                <c:pt idx="3">
                  <c:v>Fourth quint</c:v>
                </c:pt>
                <c:pt idx="4">
                  <c:v>Highest quint</c:v>
                </c:pt>
              </c:strCache>
            </c:strRef>
          </c:cat>
          <c:val>
            <c:numRef>
              <c:f>CEB!$C$25:$G$25</c:f>
              <c:numCache>
                <c:formatCode>#,##0.00</c:formatCode>
                <c:ptCount val="5"/>
                <c:pt idx="0">
                  <c:v>4.4323364089511079</c:v>
                </c:pt>
                <c:pt idx="1">
                  <c:v>4.3556916075201819</c:v>
                </c:pt>
                <c:pt idx="2">
                  <c:v>4.3368132447537695</c:v>
                </c:pt>
                <c:pt idx="3">
                  <c:v>4.201139721401435</c:v>
                </c:pt>
                <c:pt idx="4">
                  <c:v>3.523242841204909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1-4437-88B3-482055209FC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93700224"/>
        <c:axId val="1738664400"/>
      </c:barChart>
      <c:catAx>
        <c:axId val="14937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64400"/>
        <c:crosses val="autoZero"/>
        <c:auto val="1"/>
        <c:lblAlgn val="ctr"/>
        <c:lblOffset val="100"/>
        <c:noMultiLvlLbl val="0"/>
      </c:catAx>
      <c:valAx>
        <c:axId val="17386644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9370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aseline="0"/>
              <a:t>Average Age 1st Marriage by Wealth Quintile, Solomon Islands: 2009</a:t>
            </a:r>
          </a:p>
        </c:rich>
      </c:tx>
      <c:layout>
        <c:manualLayout>
          <c:xMode val="edge"/>
          <c:yMode val="edge"/>
          <c:x val="0.1269026684164479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[1]SMAM!$K$77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[1]SMAM!$J$78:$J$83</c:f>
              <c:strCache>
                <c:ptCount val="6"/>
                <c:pt idx="0">
                  <c:v>Total</c:v>
                </c:pt>
                <c:pt idx="1">
                  <c:v>1st</c:v>
                </c:pt>
                <c:pt idx="2">
                  <c:v>2nd</c:v>
                </c:pt>
                <c:pt idx="3">
                  <c:v>3rd</c:v>
                </c:pt>
                <c:pt idx="4">
                  <c:v>4th</c:v>
                </c:pt>
                <c:pt idx="5">
                  <c:v>5th</c:v>
                </c:pt>
              </c:strCache>
            </c:strRef>
          </c:cat>
          <c:val>
            <c:numRef>
              <c:f>[1]SMAM!$K$78:$K$83</c:f>
              <c:numCache>
                <c:formatCode>General</c:formatCode>
                <c:ptCount val="6"/>
                <c:pt idx="0">
                  <c:v>25.100272034457337</c:v>
                </c:pt>
                <c:pt idx="1">
                  <c:v>24.611823208849373</c:v>
                </c:pt>
                <c:pt idx="2">
                  <c:v>24.186612509374182</c:v>
                </c:pt>
                <c:pt idx="3">
                  <c:v>24.601853522451734</c:v>
                </c:pt>
                <c:pt idx="4">
                  <c:v>25.032980549244375</c:v>
                </c:pt>
                <c:pt idx="5">
                  <c:v>26.358982190776132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5F-4233-BF73-B0D03EF3600E}"/>
            </c:ext>
          </c:extLst>
        </c:ser>
        <c:ser>
          <c:idx val="1"/>
          <c:order val="1"/>
          <c:tx>
            <c:strRef>
              <c:f>[1]SMAM!$L$77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[1]SMAM!$J$78:$J$83</c:f>
              <c:strCache>
                <c:ptCount val="6"/>
                <c:pt idx="0">
                  <c:v>Total</c:v>
                </c:pt>
                <c:pt idx="1">
                  <c:v>1st</c:v>
                </c:pt>
                <c:pt idx="2">
                  <c:v>2nd</c:v>
                </c:pt>
                <c:pt idx="3">
                  <c:v>3rd</c:v>
                </c:pt>
                <c:pt idx="4">
                  <c:v>4th</c:v>
                </c:pt>
                <c:pt idx="5">
                  <c:v>5th</c:v>
                </c:pt>
              </c:strCache>
            </c:strRef>
          </c:cat>
          <c:val>
            <c:numRef>
              <c:f>[1]SMAM!$L$78:$L$83</c:f>
              <c:numCache>
                <c:formatCode>General</c:formatCode>
                <c:ptCount val="6"/>
                <c:pt idx="0">
                  <c:v>27.036954373692538</c:v>
                </c:pt>
                <c:pt idx="1">
                  <c:v>26.739225408570604</c:v>
                </c:pt>
                <c:pt idx="2">
                  <c:v>26.168521872406075</c:v>
                </c:pt>
                <c:pt idx="3">
                  <c:v>26.568812220892816</c:v>
                </c:pt>
                <c:pt idx="4">
                  <c:v>27.039858388048099</c:v>
                </c:pt>
                <c:pt idx="5">
                  <c:v>28.02610636420404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F-4233-BF73-B0D03EF3600E}"/>
            </c:ext>
          </c:extLst>
        </c:ser>
        <c:ser>
          <c:idx val="2"/>
          <c:order val="2"/>
          <c:tx>
            <c:strRef>
              <c:f>[1]SMAM!$M$77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[1]SMAM!$J$78:$J$83</c:f>
              <c:strCache>
                <c:ptCount val="6"/>
                <c:pt idx="0">
                  <c:v>Total</c:v>
                </c:pt>
                <c:pt idx="1">
                  <c:v>1st</c:v>
                </c:pt>
                <c:pt idx="2">
                  <c:v>2nd</c:v>
                </c:pt>
                <c:pt idx="3">
                  <c:v>3rd</c:v>
                </c:pt>
                <c:pt idx="4">
                  <c:v>4th</c:v>
                </c:pt>
                <c:pt idx="5">
                  <c:v>5th</c:v>
                </c:pt>
              </c:strCache>
            </c:strRef>
          </c:cat>
          <c:val>
            <c:numRef>
              <c:f>[1]SMAM!$M$78:$M$83</c:f>
              <c:numCache>
                <c:formatCode>General</c:formatCode>
                <c:ptCount val="6"/>
                <c:pt idx="0">
                  <c:v>23.193398431713931</c:v>
                </c:pt>
                <c:pt idx="1">
                  <c:v>22.543639807531989</c:v>
                </c:pt>
                <c:pt idx="2">
                  <c:v>22.325776378038999</c:v>
                </c:pt>
                <c:pt idx="3">
                  <c:v>22.736231608212837</c:v>
                </c:pt>
                <c:pt idx="4">
                  <c:v>23.056986126247214</c:v>
                </c:pt>
                <c:pt idx="5">
                  <c:v>24.606494269374114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5F-4233-BF73-B0D03EF360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27671648"/>
        <c:axId val="928812960"/>
      </c:barChart>
      <c:catAx>
        <c:axId val="9276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8812960"/>
        <c:crosses val="autoZero"/>
        <c:auto val="1"/>
        <c:lblAlgn val="ctr"/>
        <c:lblOffset val="100"/>
        <c:noMultiLvlLbl val="0"/>
      </c:catAx>
      <c:valAx>
        <c:axId val="928812960"/>
        <c:scaling>
          <c:orientation val="minMax"/>
          <c:max val="29"/>
          <c:min val="2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6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Literate by Quintile,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Language!$T$29</c:f>
              <c:strCache>
                <c:ptCount val="1"/>
                <c:pt idx="0">
                  <c:v>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Language!$U$28:$Z$28</c:f>
              <c:strCache>
                <c:ptCount val="6"/>
                <c:pt idx="0">
                  <c:v>Total</c:v>
                </c:pt>
                <c:pt idx="1">
                  <c:v>Lowest</c:v>
                </c:pt>
                <c:pt idx="2">
                  <c:v>Second</c:v>
                </c:pt>
                <c:pt idx="3">
                  <c:v>Middle</c:v>
                </c:pt>
                <c:pt idx="4">
                  <c:v>Fourth </c:v>
                </c:pt>
                <c:pt idx="5">
                  <c:v>Highest</c:v>
                </c:pt>
              </c:strCache>
            </c:strRef>
          </c:cat>
          <c:val>
            <c:numRef>
              <c:f>Language!$U$29:$Z$29</c:f>
              <c:numCache>
                <c:formatCode>#,##0.0</c:formatCode>
                <c:ptCount val="6"/>
                <c:pt idx="0">
                  <c:v>69.496657917495568</c:v>
                </c:pt>
                <c:pt idx="1">
                  <c:v>57.547381037048744</c:v>
                </c:pt>
                <c:pt idx="2">
                  <c:v>61.845114764685306</c:v>
                </c:pt>
                <c:pt idx="3">
                  <c:v>67.021634056191687</c:v>
                </c:pt>
                <c:pt idx="4">
                  <c:v>73.101643675532856</c:v>
                </c:pt>
                <c:pt idx="5">
                  <c:v>84.828037051810483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0-4237-9192-D6A7ADED0A04}"/>
            </c:ext>
          </c:extLst>
        </c:ser>
        <c:ser>
          <c:idx val="1"/>
          <c:order val="1"/>
          <c:tx>
            <c:strRef>
              <c:f>Language!$T$30</c:f>
              <c:strCache>
                <c:ptCount val="1"/>
                <c:pt idx="0">
                  <c:v>Pidgin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Language!$U$28:$Z$28</c:f>
              <c:strCache>
                <c:ptCount val="6"/>
                <c:pt idx="0">
                  <c:v>Total</c:v>
                </c:pt>
                <c:pt idx="1">
                  <c:v>Lowest</c:v>
                </c:pt>
                <c:pt idx="2">
                  <c:v>Second</c:v>
                </c:pt>
                <c:pt idx="3">
                  <c:v>Middle</c:v>
                </c:pt>
                <c:pt idx="4">
                  <c:v>Fourth </c:v>
                </c:pt>
                <c:pt idx="5">
                  <c:v>Highest</c:v>
                </c:pt>
              </c:strCache>
            </c:strRef>
          </c:cat>
          <c:val>
            <c:numRef>
              <c:f>Language!$U$30:$Z$30</c:f>
              <c:numCache>
                <c:formatCode>#,##0.0</c:formatCode>
                <c:ptCount val="6"/>
                <c:pt idx="0">
                  <c:v>66.865098875718914</c:v>
                </c:pt>
                <c:pt idx="1">
                  <c:v>55.829941917894821</c:v>
                </c:pt>
                <c:pt idx="2">
                  <c:v>58.828673680811562</c:v>
                </c:pt>
                <c:pt idx="3">
                  <c:v>64.32965442373802</c:v>
                </c:pt>
                <c:pt idx="4">
                  <c:v>69.904478825292784</c:v>
                </c:pt>
                <c:pt idx="5">
                  <c:v>82.289589150378944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D0-4237-9192-D6A7ADED0A04}"/>
            </c:ext>
          </c:extLst>
        </c:ser>
        <c:ser>
          <c:idx val="2"/>
          <c:order val="2"/>
          <c:tx>
            <c:strRef>
              <c:f>Language!$T$31</c:f>
              <c:strCache>
                <c:ptCount val="1"/>
                <c:pt idx="0">
                  <c:v>Local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Language!$U$28:$Z$28</c:f>
              <c:strCache>
                <c:ptCount val="6"/>
                <c:pt idx="0">
                  <c:v>Total</c:v>
                </c:pt>
                <c:pt idx="1">
                  <c:v>Lowest</c:v>
                </c:pt>
                <c:pt idx="2">
                  <c:v>Second</c:v>
                </c:pt>
                <c:pt idx="3">
                  <c:v>Middle</c:v>
                </c:pt>
                <c:pt idx="4">
                  <c:v>Fourth </c:v>
                </c:pt>
                <c:pt idx="5">
                  <c:v>Highest</c:v>
                </c:pt>
              </c:strCache>
            </c:strRef>
          </c:cat>
          <c:val>
            <c:numRef>
              <c:f>Language!$U$31:$Z$31</c:f>
              <c:numCache>
                <c:formatCode>#,##0.0</c:formatCode>
                <c:ptCount val="6"/>
                <c:pt idx="0">
                  <c:v>66.302075848001436</c:v>
                </c:pt>
                <c:pt idx="1">
                  <c:v>57.930643907964232</c:v>
                </c:pt>
                <c:pt idx="2">
                  <c:v>59.71934450932379</c:v>
                </c:pt>
                <c:pt idx="3">
                  <c:v>65.055959058130213</c:v>
                </c:pt>
                <c:pt idx="4">
                  <c:v>69.639001092396413</c:v>
                </c:pt>
                <c:pt idx="5">
                  <c:v>76.923503080264155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D0-4237-9192-D6A7ADED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0446448"/>
        <c:axId val="1861901600"/>
      </c:barChart>
      <c:catAx>
        <c:axId val="194044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901600"/>
        <c:crosses val="autoZero"/>
        <c:auto val="1"/>
        <c:lblAlgn val="ctr"/>
        <c:lblOffset val="100"/>
        <c:noMultiLvlLbl val="0"/>
      </c:catAx>
      <c:valAx>
        <c:axId val="18619016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44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Language!$B$29</c:f>
              <c:strCache>
                <c:ptCount val="1"/>
                <c:pt idx="0">
                  <c:v>Lowest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Language!$A$30:$A$32</c:f>
              <c:strCache>
                <c:ptCount val="3"/>
                <c:pt idx="0">
                  <c:v>    Total</c:v>
                </c:pt>
                <c:pt idx="1">
                  <c:v>Literate</c:v>
                </c:pt>
                <c:pt idx="2">
                  <c:v>Not Literate</c:v>
                </c:pt>
              </c:strCache>
            </c:strRef>
          </c:cat>
          <c:val>
            <c:numRef>
              <c:f>Language!$B$30:$B$32</c:f>
              <c:numCache>
                <c:formatCode>#,##0</c:formatCode>
                <c:ptCount val="3"/>
                <c:pt idx="0">
                  <c:v>75927</c:v>
                </c:pt>
                <c:pt idx="1">
                  <c:v>43694</c:v>
                </c:pt>
                <c:pt idx="2">
                  <c:v>32233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A-421C-93C2-C7D1158A1371}"/>
            </c:ext>
          </c:extLst>
        </c:ser>
        <c:ser>
          <c:idx val="1"/>
          <c:order val="1"/>
          <c:tx>
            <c:strRef>
              <c:f>Language!$C$29</c:f>
              <c:strCache>
                <c:ptCount val="1"/>
                <c:pt idx="0">
                  <c:v>Second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Language!$A$30:$A$32</c:f>
              <c:strCache>
                <c:ptCount val="3"/>
                <c:pt idx="0">
                  <c:v>    Total</c:v>
                </c:pt>
                <c:pt idx="1">
                  <c:v>Literate</c:v>
                </c:pt>
                <c:pt idx="2">
                  <c:v>Not Literate</c:v>
                </c:pt>
              </c:strCache>
            </c:strRef>
          </c:cat>
          <c:val>
            <c:numRef>
              <c:f>Language!$C$30:$C$32</c:f>
              <c:numCache>
                <c:formatCode>#,##0</c:formatCode>
                <c:ptCount val="3"/>
                <c:pt idx="0">
                  <c:v>74326</c:v>
                </c:pt>
                <c:pt idx="1">
                  <c:v>45967</c:v>
                </c:pt>
                <c:pt idx="2">
                  <c:v>28359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A-421C-93C2-C7D1158A1371}"/>
            </c:ext>
          </c:extLst>
        </c:ser>
        <c:ser>
          <c:idx val="2"/>
          <c:order val="2"/>
          <c:tx>
            <c:strRef>
              <c:f>Language!$D$29</c:f>
              <c:strCache>
                <c:ptCount val="1"/>
                <c:pt idx="0">
                  <c:v>Middle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Language!$A$30:$A$32</c:f>
              <c:strCache>
                <c:ptCount val="3"/>
                <c:pt idx="0">
                  <c:v>    Total</c:v>
                </c:pt>
                <c:pt idx="1">
                  <c:v>Literate</c:v>
                </c:pt>
                <c:pt idx="2">
                  <c:v>Not Literate</c:v>
                </c:pt>
              </c:strCache>
            </c:strRef>
          </c:cat>
          <c:val>
            <c:numRef>
              <c:f>Language!$D$30:$D$32</c:f>
              <c:numCache>
                <c:formatCode>#,##0</c:formatCode>
                <c:ptCount val="3"/>
                <c:pt idx="0">
                  <c:v>77378</c:v>
                </c:pt>
                <c:pt idx="1">
                  <c:v>51860</c:v>
                </c:pt>
                <c:pt idx="2">
                  <c:v>25518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A-421C-93C2-C7D1158A1371}"/>
            </c:ext>
          </c:extLst>
        </c:ser>
        <c:ser>
          <c:idx val="3"/>
          <c:order val="3"/>
          <c:tx>
            <c:strRef>
              <c:f>Language!$E$29</c:f>
              <c:strCache>
                <c:ptCount val="1"/>
                <c:pt idx="0">
                  <c:v>Fourth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Language!$A$30:$A$32</c:f>
              <c:strCache>
                <c:ptCount val="3"/>
                <c:pt idx="0">
                  <c:v>    Total</c:v>
                </c:pt>
                <c:pt idx="1">
                  <c:v>Literate</c:v>
                </c:pt>
                <c:pt idx="2">
                  <c:v>Not Literate</c:v>
                </c:pt>
              </c:strCache>
            </c:strRef>
          </c:cat>
          <c:val>
            <c:numRef>
              <c:f>Language!$E$30:$E$32</c:f>
              <c:numCache>
                <c:formatCode>#,##0</c:formatCode>
                <c:ptCount val="3"/>
                <c:pt idx="0">
                  <c:v>78726</c:v>
                </c:pt>
                <c:pt idx="1">
                  <c:v>57550</c:v>
                </c:pt>
                <c:pt idx="2">
                  <c:v>21176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7A-421C-93C2-C7D1158A1371}"/>
            </c:ext>
          </c:extLst>
        </c:ser>
        <c:ser>
          <c:idx val="4"/>
          <c:order val="4"/>
          <c:tx>
            <c:strRef>
              <c:f>Language!$F$29</c:f>
              <c:strCache>
                <c:ptCount val="1"/>
                <c:pt idx="0">
                  <c:v>Highest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Language!$A$30:$A$32</c:f>
              <c:strCache>
                <c:ptCount val="3"/>
                <c:pt idx="0">
                  <c:v>    Total</c:v>
                </c:pt>
                <c:pt idx="1">
                  <c:v>Literate</c:v>
                </c:pt>
                <c:pt idx="2">
                  <c:v>Not Literate</c:v>
                </c:pt>
              </c:strCache>
            </c:strRef>
          </c:cat>
          <c:val>
            <c:numRef>
              <c:f>Language!$F$30:$F$32</c:f>
              <c:numCache>
                <c:formatCode>#,##0</c:formatCode>
                <c:ptCount val="3"/>
                <c:pt idx="0">
                  <c:v>90252</c:v>
                </c:pt>
                <c:pt idx="1">
                  <c:v>76559</c:v>
                </c:pt>
                <c:pt idx="2">
                  <c:v>13693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A-421C-93C2-C7D1158A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0457248"/>
        <c:axId val="1861907424"/>
      </c:barChart>
      <c:catAx>
        <c:axId val="19404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907424"/>
        <c:crosses val="autoZero"/>
        <c:auto val="1"/>
        <c:lblAlgn val="ctr"/>
        <c:lblOffset val="100"/>
        <c:noMultiLvlLbl val="0"/>
      </c:catAx>
      <c:valAx>
        <c:axId val="186190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45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Major Religions by Wealth,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Religion!$N$20</c:f>
              <c:strCache>
                <c:ptCount val="1"/>
                <c:pt idx="0">
                  <c:v>Church of Melanesia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Religion!$O$19:$T$19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Religion!$O$20:$T$20</c:f>
              <c:numCache>
                <c:formatCode>#,##0.0</c:formatCode>
                <c:ptCount val="6"/>
                <c:pt idx="0">
                  <c:v>31.855666791584131</c:v>
                </c:pt>
                <c:pt idx="1">
                  <c:v>39.643554794670884</c:v>
                </c:pt>
                <c:pt idx="2">
                  <c:v>37.447376988448198</c:v>
                </c:pt>
                <c:pt idx="3">
                  <c:v>29.925808276402247</c:v>
                </c:pt>
                <c:pt idx="4">
                  <c:v>23.35878194198586</c:v>
                </c:pt>
                <c:pt idx="5">
                  <c:v>29.443130844304328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E-43D5-B20D-1554B6D28DD8}"/>
            </c:ext>
          </c:extLst>
        </c:ser>
        <c:ser>
          <c:idx val="1"/>
          <c:order val="1"/>
          <c:tx>
            <c:strRef>
              <c:f>Religion!$N$21</c:f>
              <c:strCache>
                <c:ptCount val="1"/>
                <c:pt idx="0">
                  <c:v>Roman Catholic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Religion!$O$19:$T$19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Religion!$O$21:$T$21</c:f>
              <c:numCache>
                <c:formatCode>#,##0.0</c:formatCode>
                <c:ptCount val="6"/>
                <c:pt idx="0">
                  <c:v>19.547941538626265</c:v>
                </c:pt>
                <c:pt idx="1">
                  <c:v>25.033471609490572</c:v>
                </c:pt>
                <c:pt idx="2">
                  <c:v>21.800240241588739</c:v>
                </c:pt>
                <c:pt idx="3">
                  <c:v>21.373090814150821</c:v>
                </c:pt>
                <c:pt idx="4">
                  <c:v>16.573451634973555</c:v>
                </c:pt>
                <c:pt idx="5">
                  <c:v>13.764583394148154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E-43D5-B20D-1554B6D28DD8}"/>
            </c:ext>
          </c:extLst>
        </c:ser>
        <c:ser>
          <c:idx val="2"/>
          <c:order val="2"/>
          <c:tx>
            <c:strRef>
              <c:f>Religion!$N$22</c:f>
              <c:strCache>
                <c:ptCount val="1"/>
                <c:pt idx="0">
                  <c:v>South Sea Evangelical Church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Religion!$O$19:$T$19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Religion!$O$22:$T$22</c:f>
              <c:numCache>
                <c:formatCode>#,##0.0</c:formatCode>
                <c:ptCount val="6"/>
                <c:pt idx="0">
                  <c:v>16.80689544408159</c:v>
                </c:pt>
                <c:pt idx="1">
                  <c:v>10.052457145365555</c:v>
                </c:pt>
                <c:pt idx="2">
                  <c:v>14.665963155472232</c:v>
                </c:pt>
                <c:pt idx="3">
                  <c:v>17.311039554414517</c:v>
                </c:pt>
                <c:pt idx="4">
                  <c:v>21.810145415449441</c:v>
                </c:pt>
                <c:pt idx="5">
                  <c:v>19.717624621731812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E-43D5-B20D-1554B6D28DD8}"/>
            </c:ext>
          </c:extLst>
        </c:ser>
        <c:ser>
          <c:idx val="3"/>
          <c:order val="3"/>
          <c:tx>
            <c:strRef>
              <c:f>Religion!$N$23</c:f>
              <c:strCache>
                <c:ptCount val="1"/>
                <c:pt idx="0">
                  <c:v>Seventh Day Adventist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Religion!$O$19:$T$19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Religion!$O$23:$T$23</c:f>
              <c:numCache>
                <c:formatCode>#,##0.0</c:formatCode>
                <c:ptCount val="6"/>
                <c:pt idx="0">
                  <c:v>11.973446115959099</c:v>
                </c:pt>
                <c:pt idx="1">
                  <c:v>3.7180922280020194</c:v>
                </c:pt>
                <c:pt idx="2">
                  <c:v>8.1468841564040098</c:v>
                </c:pt>
                <c:pt idx="3">
                  <c:v>11.531264958008791</c:v>
                </c:pt>
                <c:pt idx="4">
                  <c:v>17.929866096154473</c:v>
                </c:pt>
                <c:pt idx="5">
                  <c:v>17.668408403148749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E-43D5-B20D-1554B6D28DD8}"/>
            </c:ext>
          </c:extLst>
        </c:ser>
        <c:ser>
          <c:idx val="4"/>
          <c:order val="4"/>
          <c:tx>
            <c:strRef>
              <c:f>Religion!$N$24</c:f>
              <c:strCache>
                <c:ptCount val="1"/>
                <c:pt idx="0">
                  <c:v>United Church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Religion!$O$19:$T$19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Religion!$O$24:$T$24</c:f>
              <c:numCache>
                <c:formatCode>#,##0.0</c:formatCode>
                <c:ptCount val="6"/>
                <c:pt idx="0">
                  <c:v>10.353230901011832</c:v>
                </c:pt>
                <c:pt idx="1">
                  <c:v>12.734575623888853</c:v>
                </c:pt>
                <c:pt idx="2">
                  <c:v>7.9919620103955005</c:v>
                </c:pt>
                <c:pt idx="3">
                  <c:v>10.631608720247161</c:v>
                </c:pt>
                <c:pt idx="4">
                  <c:v>10.312659506304232</c:v>
                </c:pt>
                <c:pt idx="5">
                  <c:v>10.075799593270474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3E-43D5-B20D-1554B6D28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4554656"/>
        <c:axId val="1738706000"/>
      </c:barChart>
      <c:catAx>
        <c:axId val="16645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706000"/>
        <c:crosses val="autoZero"/>
        <c:auto val="1"/>
        <c:lblAlgn val="ctr"/>
        <c:lblOffset val="100"/>
        <c:noMultiLvlLbl val="0"/>
      </c:catAx>
      <c:valAx>
        <c:axId val="173870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45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Birth Ward and Enumeration Ward by Wealth,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Birthplace!$AA$7</c:f>
              <c:strCache>
                <c:ptCount val="1"/>
                <c:pt idx="0">
                  <c:v>Birth Same Ward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Birthplace!$AB$6:$AG$6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Birthplace!$AB$7:$AG$7</c:f>
              <c:numCache>
                <c:formatCode>#,##0.0</c:formatCode>
                <c:ptCount val="6"/>
                <c:pt idx="0">
                  <c:v>60.176240698110178</c:v>
                </c:pt>
                <c:pt idx="1">
                  <c:v>74.365136849498469</c:v>
                </c:pt>
                <c:pt idx="2">
                  <c:v>71.028436072162293</c:v>
                </c:pt>
                <c:pt idx="3">
                  <c:v>66.514729559201072</c:v>
                </c:pt>
                <c:pt idx="4">
                  <c:v>56.035447052052</c:v>
                </c:pt>
                <c:pt idx="5">
                  <c:v>36.230064901577293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6-49DA-9D4D-1AD95AA76679}"/>
            </c:ext>
          </c:extLst>
        </c:ser>
        <c:ser>
          <c:idx val="1"/>
          <c:order val="1"/>
          <c:tx>
            <c:strRef>
              <c:f>Birthplace!$AA$8</c:f>
              <c:strCache>
                <c:ptCount val="1"/>
                <c:pt idx="0">
                  <c:v>Other Ward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Birthplace!$AB$6:$AG$6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Birthplace!$AB$8:$AG$8</c:f>
              <c:numCache>
                <c:formatCode>#,##0.0</c:formatCode>
                <c:ptCount val="6"/>
                <c:pt idx="0">
                  <c:v>39.823759301889822</c:v>
                </c:pt>
                <c:pt idx="1">
                  <c:v>25.634863150501527</c:v>
                </c:pt>
                <c:pt idx="2">
                  <c:v>28.971563927837714</c:v>
                </c:pt>
                <c:pt idx="3">
                  <c:v>33.485270440798921</c:v>
                </c:pt>
                <c:pt idx="4">
                  <c:v>43.964552947948</c:v>
                </c:pt>
                <c:pt idx="5">
                  <c:v>63.769935098422707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6-49DA-9D4D-1AD95AA7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1226592"/>
        <c:axId val="1738666480"/>
      </c:barChart>
      <c:catAx>
        <c:axId val="133122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66480"/>
        <c:crosses val="autoZero"/>
        <c:auto val="1"/>
        <c:lblAlgn val="ctr"/>
        <c:lblOffset val="100"/>
        <c:noMultiLvlLbl val="0"/>
      </c:catAx>
      <c:valAx>
        <c:axId val="173866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122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Birthplace!#REF!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5-467C-9D95-A855293688D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Birthplace!$AB$30:$AG$30</c:f>
              <c:numCache>
                <c:formatCode>#,##0.0</c:formatCode>
                <c:ptCount val="6"/>
                <c:pt idx="0">
                  <c:v>14.323464853578885</c:v>
                </c:pt>
                <c:pt idx="1">
                  <c:v>6.0984175062004784</c:v>
                </c:pt>
                <c:pt idx="2">
                  <c:v>7.2240870258315839</c:v>
                </c:pt>
                <c:pt idx="3">
                  <c:v>8.8420869413863628</c:v>
                </c:pt>
                <c:pt idx="4">
                  <c:v>14.726165006896103</c:v>
                </c:pt>
                <c:pt idx="5">
                  <c:v>32.311644335464287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5-467C-9D95-A85529368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3886096"/>
        <c:axId val="1738650672"/>
      </c:barChart>
      <c:catAx>
        <c:axId val="149388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0672"/>
        <c:crosses val="autoZero"/>
        <c:auto val="1"/>
        <c:lblAlgn val="ctr"/>
        <c:lblOffset val="100"/>
        <c:noMultiLvlLbl val="0"/>
      </c:catAx>
      <c:valAx>
        <c:axId val="1738650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8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Moves Since Birth by Wealth, Solomon Islands:</a:t>
            </a:r>
            <a:r>
              <a:rPr lang="en-US" baseline="0"/>
              <a:t> 2009</a:t>
            </a:r>
            <a:endParaRPr lang="en-US"/>
          </a:p>
        </c:rich>
      </c:tx>
      <c:layout>
        <c:manualLayout>
          <c:xMode val="edge"/>
          <c:yMode val="edge"/>
          <c:x val="0.15840266841644793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Migration!$T$40</c:f>
              <c:strCache>
                <c:ptCount val="1"/>
                <c:pt idx="0">
                  <c:v>BP = PR = 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Migration!$U$39:$Z$39</c:f>
              <c:strCache>
                <c:ptCount val="6"/>
                <c:pt idx="0">
                  <c:v>Total</c:v>
                </c:pt>
                <c:pt idx="1">
                  <c:v>Low</c:v>
                </c:pt>
                <c:pt idx="2">
                  <c:v>2nd</c:v>
                </c:pt>
                <c:pt idx="3">
                  <c:v>Middle</c:v>
                </c:pt>
                <c:pt idx="4">
                  <c:v>4th</c:v>
                </c:pt>
                <c:pt idx="5">
                  <c:v>High</c:v>
                </c:pt>
              </c:strCache>
            </c:strRef>
          </c:cat>
          <c:val>
            <c:numRef>
              <c:f>Migration!$U$40:$Z$40</c:f>
              <c:numCache>
                <c:formatCode>#,##0</c:formatCode>
                <c:ptCount val="6"/>
                <c:pt idx="0">
                  <c:v>49.948498313614216</c:v>
                </c:pt>
                <c:pt idx="1">
                  <c:v>61.374860077698031</c:v>
                </c:pt>
                <c:pt idx="2">
                  <c:v>59.112902320464315</c:v>
                </c:pt>
                <c:pt idx="3">
                  <c:v>54.874679082720512</c:v>
                </c:pt>
                <c:pt idx="4">
                  <c:v>46.60244784483227</c:v>
                </c:pt>
                <c:pt idx="5">
                  <c:v>30.465792879314204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8-4F78-A9EA-BE29E1C34089}"/>
            </c:ext>
          </c:extLst>
        </c:ser>
        <c:ser>
          <c:idx val="1"/>
          <c:order val="1"/>
          <c:tx>
            <c:strRef>
              <c:f>Migration!$T$41</c:f>
              <c:strCache>
                <c:ptCount val="1"/>
                <c:pt idx="0">
                  <c:v>(BP = EN) &lt;&gt; PR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Migration!$U$39:$Z$39</c:f>
              <c:strCache>
                <c:ptCount val="6"/>
                <c:pt idx="0">
                  <c:v>Total</c:v>
                </c:pt>
                <c:pt idx="1">
                  <c:v>Low</c:v>
                </c:pt>
                <c:pt idx="2">
                  <c:v>2nd</c:v>
                </c:pt>
                <c:pt idx="3">
                  <c:v>Middle</c:v>
                </c:pt>
                <c:pt idx="4">
                  <c:v>4th</c:v>
                </c:pt>
                <c:pt idx="5">
                  <c:v>High</c:v>
                </c:pt>
              </c:strCache>
            </c:strRef>
          </c:cat>
          <c:val>
            <c:numRef>
              <c:f>Migration!$U$41:$Z$41</c:f>
              <c:numCache>
                <c:formatCode>#,##0</c:formatCode>
                <c:ptCount val="6"/>
                <c:pt idx="0">
                  <c:v>12.901118903581562</c:v>
                </c:pt>
                <c:pt idx="1">
                  <c:v>14.501437633063366</c:v>
                </c:pt>
                <c:pt idx="2">
                  <c:v>13.9676908741875</c:v>
                </c:pt>
                <c:pt idx="3">
                  <c:v>13.202210521735347</c:v>
                </c:pt>
                <c:pt idx="4">
                  <c:v>11.741835992224237</c:v>
                </c:pt>
                <c:pt idx="5">
                  <c:v>11.327125356374852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98-4F78-A9EA-BE29E1C34089}"/>
            </c:ext>
          </c:extLst>
        </c:ser>
        <c:ser>
          <c:idx val="2"/>
          <c:order val="2"/>
          <c:tx>
            <c:strRef>
              <c:f>Migration!$T$42</c:f>
              <c:strCache>
                <c:ptCount val="1"/>
                <c:pt idx="0">
                  <c:v>BP &lt;&gt; (PR = EN)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Migration!$U$39:$Z$39</c:f>
              <c:strCache>
                <c:ptCount val="6"/>
                <c:pt idx="0">
                  <c:v>Total</c:v>
                </c:pt>
                <c:pt idx="1">
                  <c:v>Low</c:v>
                </c:pt>
                <c:pt idx="2">
                  <c:v>2nd</c:v>
                </c:pt>
                <c:pt idx="3">
                  <c:v>Middle</c:v>
                </c:pt>
                <c:pt idx="4">
                  <c:v>4th</c:v>
                </c:pt>
                <c:pt idx="5">
                  <c:v>High</c:v>
                </c:pt>
              </c:strCache>
            </c:strRef>
          </c:cat>
          <c:val>
            <c:numRef>
              <c:f>Migration!$U$42:$Z$42</c:f>
              <c:numCache>
                <c:formatCode>#,##0</c:formatCode>
                <c:ptCount val="6"/>
                <c:pt idx="0">
                  <c:v>24.894052144119065</c:v>
                </c:pt>
                <c:pt idx="1">
                  <c:v>18.234893878536468</c:v>
                </c:pt>
                <c:pt idx="2">
                  <c:v>20.010777192765808</c:v>
                </c:pt>
                <c:pt idx="3">
                  <c:v>22.960271528654104</c:v>
                </c:pt>
                <c:pt idx="4">
                  <c:v>27.86133947285542</c:v>
                </c:pt>
                <c:pt idx="5">
                  <c:v>34.102032674587186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98-4F78-A9EA-BE29E1C34089}"/>
            </c:ext>
          </c:extLst>
        </c:ser>
        <c:ser>
          <c:idx val="3"/>
          <c:order val="3"/>
          <c:tx>
            <c:strRef>
              <c:f>Migration!$T$43</c:f>
              <c:strCache>
                <c:ptCount val="1"/>
                <c:pt idx="0">
                  <c:v>(BP = PR) &lt;&gt; 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Migration!$U$39:$Z$39</c:f>
              <c:strCache>
                <c:ptCount val="6"/>
                <c:pt idx="0">
                  <c:v>Total</c:v>
                </c:pt>
                <c:pt idx="1">
                  <c:v>Low</c:v>
                </c:pt>
                <c:pt idx="2">
                  <c:v>2nd</c:v>
                </c:pt>
                <c:pt idx="3">
                  <c:v>Middle</c:v>
                </c:pt>
                <c:pt idx="4">
                  <c:v>4th</c:v>
                </c:pt>
                <c:pt idx="5">
                  <c:v>High</c:v>
                </c:pt>
              </c:strCache>
            </c:strRef>
          </c:cat>
          <c:val>
            <c:numRef>
              <c:f>Migration!$U$43:$Z$43</c:f>
              <c:numCache>
                <c:formatCode>#,##0</c:formatCode>
                <c:ptCount val="6"/>
                <c:pt idx="0">
                  <c:v>3.6145403929546549</c:v>
                </c:pt>
                <c:pt idx="1">
                  <c:v>1.4167818967976997</c:v>
                </c:pt>
                <c:pt idx="2">
                  <c:v>1.5582024540566026</c:v>
                </c:pt>
                <c:pt idx="3">
                  <c:v>2.220312432009051</c:v>
                </c:pt>
                <c:pt idx="4">
                  <c:v>3.8531293100639656</c:v>
                </c:pt>
                <c:pt idx="5">
                  <c:v>8.3788228196670271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8-4F78-A9EA-BE29E1C34089}"/>
            </c:ext>
          </c:extLst>
        </c:ser>
        <c:ser>
          <c:idx val="4"/>
          <c:order val="4"/>
          <c:tx>
            <c:strRef>
              <c:f>Migration!$T$44</c:f>
              <c:strCache>
                <c:ptCount val="1"/>
                <c:pt idx="0">
                  <c:v>BP &lt;&gt; PR &lt;&gt; 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Migration!$U$39:$Z$39</c:f>
              <c:strCache>
                <c:ptCount val="6"/>
                <c:pt idx="0">
                  <c:v>Total</c:v>
                </c:pt>
                <c:pt idx="1">
                  <c:v>Low</c:v>
                </c:pt>
                <c:pt idx="2">
                  <c:v>2nd</c:v>
                </c:pt>
                <c:pt idx="3">
                  <c:v>Middle</c:v>
                </c:pt>
                <c:pt idx="4">
                  <c:v>4th</c:v>
                </c:pt>
                <c:pt idx="5">
                  <c:v>High</c:v>
                </c:pt>
              </c:strCache>
            </c:strRef>
          </c:cat>
          <c:val>
            <c:numRef>
              <c:f>Migration!$U$44:$Z$44</c:f>
              <c:numCache>
                <c:formatCode>#,##0</c:formatCode>
                <c:ptCount val="6"/>
                <c:pt idx="0">
                  <c:v>8.6417902457304994</c:v>
                </c:pt>
                <c:pt idx="1">
                  <c:v>4.472026513904436</c:v>
                </c:pt>
                <c:pt idx="2">
                  <c:v>5.3504271585257701</c:v>
                </c:pt>
                <c:pt idx="3">
                  <c:v>6.7425264348809888</c:v>
                </c:pt>
                <c:pt idx="4">
                  <c:v>9.9412473800241088</c:v>
                </c:pt>
                <c:pt idx="5">
                  <c:v>15.726226270056728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98-4F78-A9EA-BE29E1C34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5689280"/>
        <c:axId val="1738705584"/>
      </c:barChart>
      <c:catAx>
        <c:axId val="16856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705584"/>
        <c:crosses val="autoZero"/>
        <c:auto val="1"/>
        <c:lblAlgn val="ctr"/>
        <c:lblOffset val="100"/>
        <c:noMultiLvlLbl val="0"/>
      </c:catAx>
      <c:valAx>
        <c:axId val="173870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68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Finishing Forms by Wealth, Solomon Islands: 2009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Education!$AB$10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Education!$AC$9:$AH$9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Education!$AC$10:$AH$10</c:f>
              <c:numCache>
                <c:formatCode>#,##0.0</c:formatCode>
                <c:ptCount val="6"/>
                <c:pt idx="0">
                  <c:v>27.08798905430498</c:v>
                </c:pt>
                <c:pt idx="1">
                  <c:v>14.228593378963541</c:v>
                </c:pt>
                <c:pt idx="2">
                  <c:v>17.227184048969949</c:v>
                </c:pt>
                <c:pt idx="3">
                  <c:v>20.949034590980418</c:v>
                </c:pt>
                <c:pt idx="4">
                  <c:v>26.785948140387635</c:v>
                </c:pt>
                <c:pt idx="5">
                  <c:v>49.564841926299735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F-4976-BF7C-DF46CF725DF8}"/>
            </c:ext>
          </c:extLst>
        </c:ser>
        <c:ser>
          <c:idx val="1"/>
          <c:order val="1"/>
          <c:tx>
            <c:strRef>
              <c:f>Education!$AB$11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Education!$AC$9:$AH$9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Education!$AC$11:$AH$11</c:f>
              <c:numCache>
                <c:formatCode>#,##0.0</c:formatCode>
                <c:ptCount val="6"/>
                <c:pt idx="0">
                  <c:v>30.90265942052288</c:v>
                </c:pt>
                <c:pt idx="1">
                  <c:v>16.694035847804059</c:v>
                </c:pt>
                <c:pt idx="2">
                  <c:v>20.281781260108545</c:v>
                </c:pt>
                <c:pt idx="3">
                  <c:v>24.052908258436496</c:v>
                </c:pt>
                <c:pt idx="4">
                  <c:v>30.86184018900288</c:v>
                </c:pt>
                <c:pt idx="5">
                  <c:v>54.323925809038471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F-4976-BF7C-DF46CF725DF8}"/>
            </c:ext>
          </c:extLst>
        </c:ser>
        <c:ser>
          <c:idx val="2"/>
          <c:order val="2"/>
          <c:tx>
            <c:strRef>
              <c:f>Education!$AB$12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Education!$AC$9:$AH$9</c:f>
              <c:strCache>
                <c:ptCount val="6"/>
                <c:pt idx="0">
                  <c:v>Total</c:v>
                </c:pt>
                <c:pt idx="1">
                  <c:v>Lowest quint</c:v>
                </c:pt>
                <c:pt idx="2">
                  <c:v>Second quint</c:v>
                </c:pt>
                <c:pt idx="3">
                  <c:v>Middle quint</c:v>
                </c:pt>
                <c:pt idx="4">
                  <c:v>Fourth quint</c:v>
                </c:pt>
                <c:pt idx="5">
                  <c:v>Highest quint</c:v>
                </c:pt>
              </c:strCache>
            </c:strRef>
          </c:cat>
          <c:val>
            <c:numRef>
              <c:f>Education!$AC$12:$AH$12</c:f>
              <c:numCache>
                <c:formatCode>#,##0.0</c:formatCode>
                <c:ptCount val="6"/>
                <c:pt idx="0">
                  <c:v>23.172591345677791</c:v>
                </c:pt>
                <c:pt idx="1">
                  <c:v>11.765732435168056</c:v>
                </c:pt>
                <c:pt idx="2">
                  <c:v>14.197090701654307</c:v>
                </c:pt>
                <c:pt idx="3">
                  <c:v>17.808736231685138</c:v>
                </c:pt>
                <c:pt idx="4">
                  <c:v>22.614197224154495</c:v>
                </c:pt>
                <c:pt idx="5">
                  <c:v>44.375810909911436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F-4976-BF7C-DF46CF725D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64870304"/>
        <c:axId val="1754718160"/>
      </c:barChart>
      <c:catAx>
        <c:axId val="156487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718160"/>
        <c:crosses val="autoZero"/>
        <c:auto val="1"/>
        <c:lblAlgn val="ctr"/>
        <c:lblOffset val="100"/>
        <c:noMultiLvlLbl val="0"/>
      </c:catAx>
      <c:valAx>
        <c:axId val="17547181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5648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563880</xdr:colOff>
      <xdr:row>6</xdr:row>
      <xdr:rowOff>124968</xdr:rowOff>
    </xdr:from>
    <xdr:to>
      <xdr:col>11</xdr:col>
      <xdr:colOff>356616</xdr:colOff>
      <xdr:row>28</xdr:row>
      <xdr:rowOff>51816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238B5-06FF-4A9D-9763-4EECD4898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204216</xdr:colOff>
      <xdr:row>12</xdr:row>
      <xdr:rowOff>85344</xdr:rowOff>
    </xdr:from>
    <xdr:to>
      <xdr:col>33</xdr:col>
      <xdr:colOff>64008</xdr:colOff>
      <xdr:row>34</xdr:row>
      <xdr:rowOff>12192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CF8B71-F2A9-4151-9DA2-9BF8605D5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100584</xdr:colOff>
      <xdr:row>5</xdr:row>
      <xdr:rowOff>0</xdr:rowOff>
    </xdr:from>
    <xdr:to>
      <xdr:col>17</xdr:col>
      <xdr:colOff>252984</xdr:colOff>
      <xdr:row>26</xdr:row>
      <xdr:rowOff>48768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C8EE3B-4795-4882-9CEC-17D36708B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321564</xdr:colOff>
      <xdr:row>73</xdr:row>
      <xdr:rowOff>111252</xdr:rowOff>
    </xdr:from>
    <xdr:to>
      <xdr:col>14</xdr:col>
      <xdr:colOff>274320</xdr:colOff>
      <xdr:row>100</xdr:row>
      <xdr:rowOff>85344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12C2D4-3A04-4EFD-B06C-0A197DC3C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259080</xdr:colOff>
      <xdr:row>9</xdr:row>
      <xdr:rowOff>88392</xdr:rowOff>
    </xdr:from>
    <xdr:to>
      <xdr:col>27</xdr:col>
      <xdr:colOff>259080</xdr:colOff>
      <xdr:row>31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FAADFF-BFEC-41AB-A7C1-87F6567B9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82296</xdr:colOff>
      <xdr:row>9</xdr:row>
      <xdr:rowOff>70104</xdr:rowOff>
    </xdr:from>
    <xdr:to>
      <xdr:col>13</xdr:col>
      <xdr:colOff>691896</xdr:colOff>
      <xdr:row>30</xdr:row>
      <xdr:rowOff>124968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587A1A3-2455-4BB8-97AB-99BD22310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289560</xdr:colOff>
      <xdr:row>19</xdr:row>
      <xdr:rowOff>24384</xdr:rowOff>
    </xdr:from>
    <xdr:to>
      <xdr:col>13</xdr:col>
      <xdr:colOff>1295400</xdr:colOff>
      <xdr:row>40</xdr:row>
      <xdr:rowOff>79248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48067E-AE50-440B-AA0F-B8CD64B20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399288</xdr:colOff>
      <xdr:row>8</xdr:row>
      <xdr:rowOff>48768</xdr:rowOff>
    </xdr:from>
    <xdr:to>
      <xdr:col>34</xdr:col>
      <xdr:colOff>94488</xdr:colOff>
      <xdr:row>26</xdr:row>
      <xdr:rowOff>103632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E965A4-E305-442A-8A45-20A9D3A19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423672</xdr:colOff>
      <xdr:row>28</xdr:row>
      <xdr:rowOff>73152</xdr:rowOff>
    </xdr:from>
    <xdr:to>
      <xdr:col>34</xdr:col>
      <xdr:colOff>118872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06AD3E-49B4-4D97-B3E7-4355AD928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1222248</xdr:colOff>
      <xdr:row>37</xdr:row>
      <xdr:rowOff>0</xdr:rowOff>
    </xdr:from>
    <xdr:to>
      <xdr:col>22</xdr:col>
      <xdr:colOff>60960</xdr:colOff>
      <xdr:row>58</xdr:row>
      <xdr:rowOff>54864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FC10D1-D846-4582-A669-4DC3CA9CF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265176</xdr:colOff>
      <xdr:row>2</xdr:row>
      <xdr:rowOff>79248</xdr:rowOff>
    </xdr:from>
    <xdr:to>
      <xdr:col>36</xdr:col>
      <xdr:colOff>481584</xdr:colOff>
      <xdr:row>22</xdr:row>
      <xdr:rowOff>6096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3FA5A1-29C9-404B-9586-279180F8E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277368</xdr:colOff>
      <xdr:row>12</xdr:row>
      <xdr:rowOff>42672</xdr:rowOff>
    </xdr:from>
    <xdr:to>
      <xdr:col>33</xdr:col>
      <xdr:colOff>582168</xdr:colOff>
      <xdr:row>31</xdr:row>
      <xdr:rowOff>97536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19E570-99FA-44AD-AFFC-EE4F9A648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307848</xdr:colOff>
      <xdr:row>10</xdr:row>
      <xdr:rowOff>67056</xdr:rowOff>
    </xdr:from>
    <xdr:to>
      <xdr:col>34</xdr:col>
      <xdr:colOff>3048</xdr:colOff>
      <xdr:row>29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6B55E6-E165-45CF-9C3D-38544001F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AM_SI_Qu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M"/>
    </sheetNames>
    <sheetDataSet>
      <sheetData sheetId="0">
        <row r="77">
          <cell r="K77" t="str">
            <v>Total</v>
          </cell>
          <cell r="L77" t="str">
            <v>Males</v>
          </cell>
          <cell r="M77" t="str">
            <v>Females</v>
          </cell>
        </row>
        <row r="78">
          <cell r="J78" t="str">
            <v>Total</v>
          </cell>
          <cell r="K78">
            <v>25.100272034457337</v>
          </cell>
          <cell r="L78">
            <v>27.036954373692538</v>
          </cell>
          <cell r="M78">
            <v>23.193398431713931</v>
          </cell>
        </row>
        <row r="79">
          <cell r="J79" t="str">
            <v>1st</v>
          </cell>
          <cell r="K79">
            <v>24.611823208849373</v>
          </cell>
          <cell r="L79">
            <v>26.739225408570604</v>
          </cell>
          <cell r="M79">
            <v>22.543639807531989</v>
          </cell>
        </row>
        <row r="80">
          <cell r="J80" t="str">
            <v>2nd</v>
          </cell>
          <cell r="K80">
            <v>24.186612509374182</v>
          </cell>
          <cell r="L80">
            <v>26.168521872406075</v>
          </cell>
          <cell r="M80">
            <v>22.325776378038999</v>
          </cell>
        </row>
        <row r="81">
          <cell r="J81" t="str">
            <v>3rd</v>
          </cell>
          <cell r="K81">
            <v>24.601853522451734</v>
          </cell>
          <cell r="L81">
            <v>26.568812220892816</v>
          </cell>
          <cell r="M81">
            <v>22.736231608212837</v>
          </cell>
        </row>
        <row r="82">
          <cell r="J82" t="str">
            <v>4th</v>
          </cell>
          <cell r="K82">
            <v>25.032980549244375</v>
          </cell>
          <cell r="L82">
            <v>27.039858388048099</v>
          </cell>
          <cell r="M82">
            <v>23.056986126247214</v>
          </cell>
        </row>
        <row r="83">
          <cell r="J83" t="str">
            <v>5th</v>
          </cell>
          <cell r="K83">
            <v>26.358982190776132</v>
          </cell>
          <cell r="L83">
            <v>28.02610636420404</v>
          </cell>
          <cell r="M83">
            <v>24.606494269374114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9FF7-1BB6-4954-A76D-23C9E44998F2}">
  <dimension ref="A1:M12"/>
  <sheetViews>
    <sheetView view="pageBreakPreview" zoomScale="125" zoomScaleNormal="100" zoomScaleSheetLayoutView="125" workbookViewId="0">
      <selection activeCell="O11" sqref="O11"/>
    </sheetView>
  </sheetViews>
  <sheetFormatPr defaultRowHeight="10.199999999999999" x14ac:dyDescent="0.2"/>
  <cols>
    <col min="1" max="1" width="11.88671875" style="1" customWidth="1"/>
    <col min="2" max="13" width="5.77734375" style="1" customWidth="1"/>
    <col min="14" max="16384" width="8.88671875" style="1"/>
  </cols>
  <sheetData>
    <row r="1" spans="1:13" x14ac:dyDescent="0.2">
      <c r="A1" s="1" t="s">
        <v>193</v>
      </c>
    </row>
    <row r="2" spans="1:13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</row>
    <row r="3" spans="1:13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</row>
    <row r="4" spans="1:13" x14ac:dyDescent="0.2">
      <c r="A4" s="1" t="s">
        <v>186</v>
      </c>
      <c r="B4" s="1">
        <v>466975</v>
      </c>
      <c r="C4" s="1">
        <v>91122</v>
      </c>
      <c r="D4" s="1">
        <v>89077</v>
      </c>
      <c r="E4" s="1">
        <v>91924</v>
      </c>
      <c r="F4" s="1">
        <v>92081</v>
      </c>
      <c r="G4" s="1">
        <v>102771</v>
      </c>
      <c r="H4" s="3">
        <f>B4*100/$B4</f>
        <v>100</v>
      </c>
      <c r="I4" s="3">
        <f t="shared" ref="I4:M4" si="0">C4*100/$B4</f>
        <v>19.513250173992184</v>
      </c>
      <c r="J4" s="3">
        <f t="shared" si="0"/>
        <v>19.075325231543445</v>
      </c>
      <c r="K4" s="3">
        <f t="shared" si="0"/>
        <v>19.684993843353499</v>
      </c>
      <c r="L4" s="3">
        <f t="shared" si="0"/>
        <v>19.718614486856897</v>
      </c>
      <c r="M4" s="3">
        <f t="shared" si="0"/>
        <v>22.007816264253975</v>
      </c>
    </row>
    <row r="5" spans="1:13" x14ac:dyDescent="0.2">
      <c r="A5" s="1" t="s">
        <v>8</v>
      </c>
      <c r="B5" s="1">
        <v>95069</v>
      </c>
      <c r="C5" s="1">
        <v>387</v>
      </c>
      <c r="D5" s="1">
        <v>749</v>
      </c>
      <c r="E5" s="1">
        <v>3808</v>
      </c>
      <c r="F5" s="1">
        <v>13719</v>
      </c>
      <c r="G5" s="1">
        <v>76406</v>
      </c>
      <c r="H5" s="3">
        <f t="shared" ref="H5:H6" si="1">B5*100/$B5</f>
        <v>100</v>
      </c>
      <c r="I5" s="3">
        <f t="shared" ref="I5:I6" si="2">C5*100/$B5</f>
        <v>0.40707275768126311</v>
      </c>
      <c r="J5" s="3">
        <f t="shared" ref="J5:J6" si="3">D5*100/$B5</f>
        <v>0.78784882558983471</v>
      </c>
      <c r="K5" s="3">
        <f t="shared" ref="K5:K6" si="4">E5*100/$B5</f>
        <v>4.0055117861763563</v>
      </c>
      <c r="L5" s="3">
        <f t="shared" ref="L5:L6" si="5">F5*100/$B5</f>
        <v>14.43057147966214</v>
      </c>
      <c r="M5" s="3">
        <f t="shared" ref="M5:M6" si="6">G5*100/$B5</f>
        <v>80.368995150890413</v>
      </c>
    </row>
    <row r="6" spans="1:13" x14ac:dyDescent="0.2">
      <c r="A6" s="1" t="s">
        <v>9</v>
      </c>
      <c r="B6" s="1">
        <v>371906</v>
      </c>
      <c r="C6" s="1">
        <v>90735</v>
      </c>
      <c r="D6" s="1">
        <v>88328</v>
      </c>
      <c r="E6" s="1">
        <v>88116</v>
      </c>
      <c r="F6" s="1">
        <v>78362</v>
      </c>
      <c r="G6" s="1">
        <v>26365</v>
      </c>
      <c r="H6" s="3">
        <f t="shared" si="1"/>
        <v>100</v>
      </c>
      <c r="I6" s="3">
        <f t="shared" si="2"/>
        <v>24.397293939866525</v>
      </c>
      <c r="J6" s="3">
        <f t="shared" si="3"/>
        <v>23.750087387673229</v>
      </c>
      <c r="K6" s="3">
        <f t="shared" si="4"/>
        <v>23.693083736212913</v>
      </c>
      <c r="L6" s="3">
        <f t="shared" si="5"/>
        <v>21.070377998741616</v>
      </c>
      <c r="M6" s="3">
        <f t="shared" si="6"/>
        <v>7.089156937505714</v>
      </c>
    </row>
    <row r="7" spans="1:13" x14ac:dyDescent="0.2">
      <c r="A7" s="43" t="s">
        <v>228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10" spans="1:13" x14ac:dyDescent="0.2">
      <c r="A10" s="11"/>
      <c r="B10" s="8" t="s">
        <v>0</v>
      </c>
      <c r="C10" s="8" t="s">
        <v>187</v>
      </c>
      <c r="D10" s="8" t="s">
        <v>188</v>
      </c>
      <c r="E10" s="8" t="s">
        <v>154</v>
      </c>
      <c r="F10" s="8" t="s">
        <v>189</v>
      </c>
      <c r="G10" s="8" t="s">
        <v>190</v>
      </c>
    </row>
    <row r="11" spans="1:13" x14ac:dyDescent="0.2">
      <c r="A11" s="1" t="s">
        <v>8</v>
      </c>
      <c r="B11" s="1">
        <v>95069</v>
      </c>
      <c r="C11" s="1">
        <v>387</v>
      </c>
      <c r="D11" s="1">
        <v>749</v>
      </c>
      <c r="E11" s="1">
        <v>3808</v>
      </c>
      <c r="F11" s="1">
        <v>13719</v>
      </c>
      <c r="G11" s="1">
        <v>76406</v>
      </c>
      <c r="I11" s="3"/>
      <c r="J11" s="3"/>
      <c r="K11" s="3"/>
      <c r="L11" s="3"/>
      <c r="M11" s="3"/>
    </row>
    <row r="12" spans="1:13" x14ac:dyDescent="0.2">
      <c r="A12" s="1" t="s">
        <v>9</v>
      </c>
      <c r="B12" s="1">
        <v>371906</v>
      </c>
      <c r="C12" s="1">
        <v>90735</v>
      </c>
      <c r="D12" s="1">
        <v>88328</v>
      </c>
      <c r="E12" s="1">
        <v>88116</v>
      </c>
      <c r="F12" s="1">
        <v>78362</v>
      </c>
      <c r="G12" s="1">
        <v>26365</v>
      </c>
      <c r="I12" s="3"/>
      <c r="J12" s="3"/>
      <c r="K12" s="3"/>
      <c r="L12" s="3"/>
      <c r="M12" s="3"/>
    </row>
  </sheetData>
  <mergeCells count="3">
    <mergeCell ref="B2:G2"/>
    <mergeCell ref="H2:M2"/>
    <mergeCell ref="A7:M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40E8-5C88-4454-883A-458DDDFCD096}">
  <dimension ref="A1:M84"/>
  <sheetViews>
    <sheetView view="pageBreakPreview" topLeftCell="A19" zoomScale="125" zoomScaleNormal="100" zoomScaleSheetLayoutView="125" workbookViewId="0">
      <selection activeCell="A23" sqref="A23:M23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204</v>
      </c>
    </row>
    <row r="2" spans="1:13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</row>
    <row r="3" spans="1:13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</row>
    <row r="4" spans="1:13" x14ac:dyDescent="0.2">
      <c r="A4" s="1" t="s">
        <v>225</v>
      </c>
    </row>
    <row r="6" spans="1:13" x14ac:dyDescent="0.2">
      <c r="A6" s="1" t="s">
        <v>215</v>
      </c>
      <c r="B6" s="1">
        <v>305589</v>
      </c>
      <c r="C6" s="1">
        <v>51208</v>
      </c>
      <c r="D6" s="1">
        <v>52382</v>
      </c>
      <c r="E6" s="1">
        <v>58218</v>
      </c>
      <c r="F6" s="1">
        <v>63195</v>
      </c>
      <c r="G6" s="1">
        <v>80586</v>
      </c>
      <c r="H6" s="3">
        <f>B6*100/$B6</f>
        <v>100</v>
      </c>
      <c r="I6" s="3">
        <f t="shared" ref="I6:M6" si="0">C6*100/$B6</f>
        <v>16.757147672200244</v>
      </c>
      <c r="J6" s="3">
        <f t="shared" si="0"/>
        <v>17.141323804194524</v>
      </c>
      <c r="K6" s="3">
        <f t="shared" si="0"/>
        <v>19.051078409235934</v>
      </c>
      <c r="L6" s="3">
        <f t="shared" si="0"/>
        <v>20.679736508840303</v>
      </c>
      <c r="M6" s="3">
        <f t="shared" si="0"/>
        <v>26.370713605528994</v>
      </c>
    </row>
    <row r="7" spans="1:13" x14ac:dyDescent="0.2">
      <c r="A7" s="1" t="s">
        <v>50</v>
      </c>
      <c r="B7" s="1">
        <v>275630</v>
      </c>
      <c r="C7" s="1">
        <v>43694</v>
      </c>
      <c r="D7" s="1">
        <v>45967</v>
      </c>
      <c r="E7" s="1">
        <v>51860</v>
      </c>
      <c r="F7" s="1">
        <v>57550</v>
      </c>
      <c r="G7" s="1">
        <v>76559</v>
      </c>
      <c r="H7" s="3">
        <f t="shared" ref="H7:H10" si="1">B7*100/$B7</f>
        <v>100</v>
      </c>
      <c r="I7" s="3">
        <f t="shared" ref="I7:I10" si="2">C7*100/$B7</f>
        <v>15.852410840619671</v>
      </c>
      <c r="J7" s="3">
        <f t="shared" ref="J7:J10" si="3">D7*100/$B7</f>
        <v>16.677067082683308</v>
      </c>
      <c r="K7" s="3">
        <f t="shared" ref="K7:K10" si="4">E7*100/$B7</f>
        <v>18.815078184522729</v>
      </c>
      <c r="L7" s="3">
        <f t="shared" ref="L7:L10" si="5">F7*100/$B7</f>
        <v>20.879439828755942</v>
      </c>
      <c r="M7" s="3">
        <f t="shared" ref="M7:M10" si="6">G7*100/$B7</f>
        <v>27.776004063418352</v>
      </c>
    </row>
    <row r="8" spans="1:13" x14ac:dyDescent="0.2">
      <c r="A8" s="1" t="s">
        <v>51</v>
      </c>
      <c r="B8" s="1">
        <v>265193</v>
      </c>
      <c r="C8" s="1">
        <v>42390</v>
      </c>
      <c r="D8" s="1">
        <v>43725</v>
      </c>
      <c r="E8" s="1">
        <v>49777</v>
      </c>
      <c r="F8" s="1">
        <v>55033</v>
      </c>
      <c r="G8" s="1">
        <v>74268</v>
      </c>
      <c r="H8" s="3">
        <f t="shared" si="1"/>
        <v>100</v>
      </c>
      <c r="I8" s="3">
        <f t="shared" si="2"/>
        <v>15.984584811816299</v>
      </c>
      <c r="J8" s="3">
        <f t="shared" si="3"/>
        <v>16.487991764488505</v>
      </c>
      <c r="K8" s="3">
        <f t="shared" si="4"/>
        <v>18.770103283269165</v>
      </c>
      <c r="L8" s="3">
        <f t="shared" si="5"/>
        <v>20.752056049744901</v>
      </c>
      <c r="M8" s="3">
        <f t="shared" si="6"/>
        <v>28.005264090681127</v>
      </c>
    </row>
    <row r="9" spans="1:13" x14ac:dyDescent="0.2">
      <c r="A9" s="1" t="s">
        <v>52</v>
      </c>
      <c r="B9" s="1">
        <v>262960</v>
      </c>
      <c r="C9" s="1">
        <v>43985</v>
      </c>
      <c r="D9" s="1">
        <v>44387</v>
      </c>
      <c r="E9" s="1">
        <v>50339</v>
      </c>
      <c r="F9" s="1">
        <v>54824</v>
      </c>
      <c r="G9" s="1">
        <v>69425</v>
      </c>
      <c r="H9" s="3">
        <f t="shared" si="1"/>
        <v>100</v>
      </c>
      <c r="I9" s="3">
        <f t="shared" si="2"/>
        <v>16.726878612716764</v>
      </c>
      <c r="J9" s="3">
        <f t="shared" si="3"/>
        <v>16.879753574688166</v>
      </c>
      <c r="K9" s="3">
        <f t="shared" si="4"/>
        <v>19.143215698205051</v>
      </c>
      <c r="L9" s="3">
        <f t="shared" si="5"/>
        <v>20.848798296318833</v>
      </c>
      <c r="M9" s="3">
        <f t="shared" si="6"/>
        <v>26.40135381807119</v>
      </c>
    </row>
    <row r="10" spans="1:13" x14ac:dyDescent="0.2">
      <c r="A10" s="1" t="s">
        <v>41</v>
      </c>
      <c r="B10" s="1">
        <v>104348</v>
      </c>
      <c r="C10" s="1">
        <v>16007</v>
      </c>
      <c r="D10" s="1">
        <v>17153</v>
      </c>
      <c r="E10" s="1">
        <v>20651</v>
      </c>
      <c r="F10" s="1">
        <v>22566</v>
      </c>
      <c r="G10" s="1">
        <v>27971</v>
      </c>
      <c r="H10" s="3">
        <f t="shared" si="1"/>
        <v>100</v>
      </c>
      <c r="I10" s="3">
        <f t="shared" si="2"/>
        <v>15.340016099973166</v>
      </c>
      <c r="J10" s="3">
        <f t="shared" si="3"/>
        <v>16.43826426955955</v>
      </c>
      <c r="K10" s="3">
        <f t="shared" si="4"/>
        <v>19.79050868248553</v>
      </c>
      <c r="L10" s="3">
        <f t="shared" si="5"/>
        <v>21.625713957143404</v>
      </c>
      <c r="M10" s="3">
        <f t="shared" si="6"/>
        <v>26.80549699083835</v>
      </c>
    </row>
    <row r="12" spans="1:13" x14ac:dyDescent="0.2">
      <c r="A12" s="1" t="s">
        <v>167</v>
      </c>
      <c r="B12" s="1">
        <v>161328</v>
      </c>
      <c r="C12" s="1">
        <v>27312</v>
      </c>
      <c r="D12" s="1">
        <v>27661</v>
      </c>
      <c r="E12" s="1">
        <v>30479</v>
      </c>
      <c r="F12" s="1">
        <v>33158</v>
      </c>
      <c r="G12" s="1">
        <v>42718</v>
      </c>
      <c r="H12" s="3">
        <f>B12*100/$B12</f>
        <v>100</v>
      </c>
      <c r="I12" s="3">
        <f t="shared" ref="I12:I16" si="7">C12*100/$B12</f>
        <v>16.929485272240406</v>
      </c>
      <c r="J12" s="3">
        <f t="shared" ref="J12:J16" si="8">D12*100/$B12</f>
        <v>17.145814737677277</v>
      </c>
      <c r="K12" s="3">
        <f t="shared" ref="K12:K16" si="9">E12*100/$B12</f>
        <v>18.892566696419717</v>
      </c>
      <c r="L12" s="3">
        <f t="shared" ref="L12:L16" si="10">F12*100/$B12</f>
        <v>20.5531587821085</v>
      </c>
      <c r="M12" s="3">
        <f t="shared" ref="M12:M16" si="11">G12*100/$B12</f>
        <v>26.4789745115541</v>
      </c>
    </row>
    <row r="13" spans="1:13" x14ac:dyDescent="0.2">
      <c r="A13" s="1" t="s">
        <v>50</v>
      </c>
      <c r="B13" s="1">
        <v>148019</v>
      </c>
      <c r="C13" s="1">
        <v>23918</v>
      </c>
      <c r="D13" s="1">
        <v>24856</v>
      </c>
      <c r="E13" s="1">
        <v>27646</v>
      </c>
      <c r="F13" s="1">
        <v>30656</v>
      </c>
      <c r="G13" s="1">
        <v>40943</v>
      </c>
      <c r="H13" s="3">
        <f t="shared" ref="H13:H16" si="12">B13*100/$B13</f>
        <v>100</v>
      </c>
      <c r="I13" s="3">
        <f t="shared" si="7"/>
        <v>16.158736378437904</v>
      </c>
      <c r="J13" s="3">
        <f t="shared" si="8"/>
        <v>16.792438808531337</v>
      </c>
      <c r="K13" s="3">
        <f t="shared" si="9"/>
        <v>18.677331964139739</v>
      </c>
      <c r="L13" s="3">
        <f t="shared" si="10"/>
        <v>20.710854687573892</v>
      </c>
      <c r="M13" s="3">
        <f t="shared" si="11"/>
        <v>27.660638161317127</v>
      </c>
    </row>
    <row r="14" spans="1:13" x14ac:dyDescent="0.2">
      <c r="A14" s="1" t="s">
        <v>51</v>
      </c>
      <c r="B14" s="1">
        <v>141830</v>
      </c>
      <c r="C14" s="1">
        <v>23009</v>
      </c>
      <c r="D14" s="1">
        <v>23524</v>
      </c>
      <c r="E14" s="1">
        <v>26437</v>
      </c>
      <c r="F14" s="1">
        <v>29184</v>
      </c>
      <c r="G14" s="1">
        <v>39676</v>
      </c>
      <c r="H14" s="3">
        <f t="shared" si="12"/>
        <v>100</v>
      </c>
      <c r="I14" s="3">
        <f t="shared" si="7"/>
        <v>16.22294295988155</v>
      </c>
      <c r="J14" s="3">
        <f t="shared" si="8"/>
        <v>16.58605372629204</v>
      </c>
      <c r="K14" s="3">
        <f t="shared" si="9"/>
        <v>18.639921032221675</v>
      </c>
      <c r="L14" s="3">
        <f t="shared" si="10"/>
        <v>20.576746809560742</v>
      </c>
      <c r="M14" s="3">
        <f t="shared" si="11"/>
        <v>27.974335472043997</v>
      </c>
    </row>
    <row r="15" spans="1:13" x14ac:dyDescent="0.2">
      <c r="A15" s="1" t="s">
        <v>52</v>
      </c>
      <c r="B15" s="1">
        <v>139203</v>
      </c>
      <c r="C15" s="1">
        <v>23506</v>
      </c>
      <c r="D15" s="1">
        <v>23508</v>
      </c>
      <c r="E15" s="1">
        <v>26419</v>
      </c>
      <c r="F15" s="1">
        <v>28767</v>
      </c>
      <c r="G15" s="1">
        <v>37003</v>
      </c>
      <c r="H15" s="3">
        <f t="shared" si="12"/>
        <v>100</v>
      </c>
      <c r="I15" s="3">
        <f t="shared" si="7"/>
        <v>16.886130327650985</v>
      </c>
      <c r="J15" s="3">
        <f t="shared" si="8"/>
        <v>16.887567078295728</v>
      </c>
      <c r="K15" s="3">
        <f t="shared" si="9"/>
        <v>18.978757641717493</v>
      </c>
      <c r="L15" s="3">
        <f t="shared" si="10"/>
        <v>20.665502898644426</v>
      </c>
      <c r="M15" s="3">
        <f t="shared" si="11"/>
        <v>26.582042053691371</v>
      </c>
    </row>
    <row r="16" spans="1:13" x14ac:dyDescent="0.2">
      <c r="A16" s="1" t="s">
        <v>41</v>
      </c>
      <c r="B16" s="1">
        <v>55844</v>
      </c>
      <c r="C16" s="1">
        <v>8612</v>
      </c>
      <c r="D16" s="1">
        <v>9110</v>
      </c>
      <c r="E16" s="1">
        <v>10989</v>
      </c>
      <c r="F16" s="1">
        <v>11952</v>
      </c>
      <c r="G16" s="1">
        <v>15181</v>
      </c>
      <c r="H16" s="3">
        <f t="shared" si="12"/>
        <v>100</v>
      </c>
      <c r="I16" s="3">
        <f t="shared" si="7"/>
        <v>15.421531408924862</v>
      </c>
      <c r="J16" s="3">
        <f t="shared" si="8"/>
        <v>16.313301339445598</v>
      </c>
      <c r="K16" s="3">
        <f t="shared" si="9"/>
        <v>19.678031659623237</v>
      </c>
      <c r="L16" s="3">
        <f t="shared" si="10"/>
        <v>21.402478332497672</v>
      </c>
      <c r="M16" s="3">
        <f t="shared" si="11"/>
        <v>27.184657259508633</v>
      </c>
    </row>
    <row r="18" spans="1:13" x14ac:dyDescent="0.2">
      <c r="A18" s="1" t="s">
        <v>166</v>
      </c>
      <c r="B18" s="1">
        <v>144261</v>
      </c>
      <c r="C18" s="1">
        <v>23896</v>
      </c>
      <c r="D18" s="1">
        <v>24721</v>
      </c>
      <c r="E18" s="1">
        <v>27739</v>
      </c>
      <c r="F18" s="1">
        <v>30037</v>
      </c>
      <c r="G18" s="1">
        <v>37868</v>
      </c>
      <c r="H18" s="3">
        <f>B18*100/$B18</f>
        <v>100</v>
      </c>
      <c r="I18" s="3">
        <f t="shared" ref="I18:I22" si="13">C18*100/$B18</f>
        <v>16.564421430601481</v>
      </c>
      <c r="J18" s="3">
        <f t="shared" ref="J18:J22" si="14">D18*100/$B18</f>
        <v>17.136301564525407</v>
      </c>
      <c r="K18" s="3">
        <f t="shared" ref="K18:K22" si="15">E18*100/$B18</f>
        <v>19.228343072625311</v>
      </c>
      <c r="L18" s="3">
        <f t="shared" ref="L18:L22" si="16">F18*100/$B18</f>
        <v>20.821289191118876</v>
      </c>
      <c r="M18" s="3">
        <f t="shared" ref="M18:M22" si="17">G18*100/$B18</f>
        <v>26.249644741128925</v>
      </c>
    </row>
    <row r="19" spans="1:13" x14ac:dyDescent="0.2">
      <c r="A19" s="1" t="s">
        <v>50</v>
      </c>
      <c r="B19" s="1">
        <v>127611</v>
      </c>
      <c r="C19" s="1">
        <v>19776</v>
      </c>
      <c r="D19" s="1">
        <v>21111</v>
      </c>
      <c r="E19" s="1">
        <v>24214</v>
      </c>
      <c r="F19" s="1">
        <v>26894</v>
      </c>
      <c r="G19" s="1">
        <v>35616</v>
      </c>
      <c r="H19" s="3">
        <f t="shared" ref="H19:H22" si="18">B19*100/$B19</f>
        <v>100</v>
      </c>
      <c r="I19" s="3">
        <f t="shared" si="13"/>
        <v>15.497096645273526</v>
      </c>
      <c r="J19" s="3">
        <f t="shared" si="14"/>
        <v>16.543244704610103</v>
      </c>
      <c r="K19" s="3">
        <f t="shared" si="15"/>
        <v>18.974853265000664</v>
      </c>
      <c r="L19" s="3">
        <f t="shared" si="16"/>
        <v>21.074985698725033</v>
      </c>
      <c r="M19" s="3">
        <f t="shared" si="17"/>
        <v>27.909819686390673</v>
      </c>
    </row>
    <row r="20" spans="1:13" x14ac:dyDescent="0.2">
      <c r="A20" s="1" t="s">
        <v>51</v>
      </c>
      <c r="B20" s="1">
        <v>123363</v>
      </c>
      <c r="C20" s="1">
        <v>19381</v>
      </c>
      <c r="D20" s="1">
        <v>20201</v>
      </c>
      <c r="E20" s="1">
        <v>23340</v>
      </c>
      <c r="F20" s="1">
        <v>25849</v>
      </c>
      <c r="G20" s="1">
        <v>34592</v>
      </c>
      <c r="H20" s="3">
        <f t="shared" si="18"/>
        <v>100</v>
      </c>
      <c r="I20" s="3">
        <f t="shared" si="13"/>
        <v>15.710545301265372</v>
      </c>
      <c r="J20" s="3">
        <f t="shared" si="14"/>
        <v>16.375250277635921</v>
      </c>
      <c r="K20" s="3">
        <f t="shared" si="15"/>
        <v>18.919773351815373</v>
      </c>
      <c r="L20" s="3">
        <f t="shared" si="16"/>
        <v>20.953608456344284</v>
      </c>
      <c r="M20" s="3">
        <f t="shared" si="17"/>
        <v>28.040822612939049</v>
      </c>
    </row>
    <row r="21" spans="1:13" x14ac:dyDescent="0.2">
      <c r="A21" s="1" t="s">
        <v>52</v>
      </c>
      <c r="B21" s="1">
        <v>123757</v>
      </c>
      <c r="C21" s="1">
        <v>20479</v>
      </c>
      <c r="D21" s="1">
        <v>20879</v>
      </c>
      <c r="E21" s="1">
        <v>23920</v>
      </c>
      <c r="F21" s="1">
        <v>26057</v>
      </c>
      <c r="G21" s="1">
        <v>32422</v>
      </c>
      <c r="H21" s="3">
        <f t="shared" si="18"/>
        <v>100</v>
      </c>
      <c r="I21" s="3">
        <f t="shared" si="13"/>
        <v>16.547750834296242</v>
      </c>
      <c r="J21" s="3">
        <f t="shared" si="14"/>
        <v>16.870964874714158</v>
      </c>
      <c r="K21" s="3">
        <f t="shared" si="15"/>
        <v>19.328199616991363</v>
      </c>
      <c r="L21" s="3">
        <f t="shared" si="16"/>
        <v>21.054970627924078</v>
      </c>
      <c r="M21" s="3">
        <f t="shared" si="17"/>
        <v>26.19811404607416</v>
      </c>
    </row>
    <row r="22" spans="1:13" x14ac:dyDescent="0.2">
      <c r="A22" s="1" t="s">
        <v>41</v>
      </c>
      <c r="B22" s="1">
        <v>48504</v>
      </c>
      <c r="C22" s="1">
        <v>7395</v>
      </c>
      <c r="D22" s="1">
        <v>8043</v>
      </c>
      <c r="E22" s="1">
        <v>9662</v>
      </c>
      <c r="F22" s="1">
        <v>10614</v>
      </c>
      <c r="G22" s="1">
        <v>12790</v>
      </c>
      <c r="H22" s="3">
        <f t="shared" si="18"/>
        <v>100</v>
      </c>
      <c r="I22" s="3">
        <f t="shared" si="13"/>
        <v>15.246165264720435</v>
      </c>
      <c r="J22" s="3">
        <f t="shared" si="14"/>
        <v>16.582137555665511</v>
      </c>
      <c r="K22" s="3">
        <f t="shared" si="15"/>
        <v>19.920006597394028</v>
      </c>
      <c r="L22" s="3">
        <f t="shared" si="16"/>
        <v>21.882731321128155</v>
      </c>
      <c r="M22" s="3">
        <f t="shared" si="17"/>
        <v>26.36895926109187</v>
      </c>
    </row>
    <row r="23" spans="1:13" x14ac:dyDescent="0.2">
      <c r="A23" s="43" t="s">
        <v>228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x14ac:dyDescent="0.2">
      <c r="A26" s="1" t="s">
        <v>204</v>
      </c>
    </row>
    <row r="27" spans="1:13" x14ac:dyDescent="0.2">
      <c r="A27" s="10"/>
      <c r="B27" s="41" t="s">
        <v>191</v>
      </c>
      <c r="C27" s="41"/>
      <c r="D27" s="41"/>
      <c r="E27" s="41"/>
      <c r="F27" s="41"/>
      <c r="G27" s="41"/>
      <c r="H27" s="41" t="s">
        <v>192</v>
      </c>
      <c r="I27" s="41"/>
      <c r="J27" s="41"/>
      <c r="K27" s="41"/>
      <c r="L27" s="41"/>
      <c r="M27" s="42"/>
    </row>
    <row r="28" spans="1:13" x14ac:dyDescent="0.2">
      <c r="A28" s="11"/>
      <c r="B28" s="8" t="s">
        <v>0</v>
      </c>
      <c r="C28" s="8" t="s">
        <v>187</v>
      </c>
      <c r="D28" s="8" t="s">
        <v>188</v>
      </c>
      <c r="E28" s="8" t="s">
        <v>154</v>
      </c>
      <c r="F28" s="8" t="s">
        <v>189</v>
      </c>
      <c r="G28" s="8" t="s">
        <v>190</v>
      </c>
      <c r="H28" s="8" t="s">
        <v>0</v>
      </c>
      <c r="I28" s="8" t="s">
        <v>187</v>
      </c>
      <c r="J28" s="8" t="s">
        <v>188</v>
      </c>
      <c r="K28" s="8" t="s">
        <v>154</v>
      </c>
      <c r="L28" s="8" t="s">
        <v>189</v>
      </c>
      <c r="M28" s="9" t="s">
        <v>190</v>
      </c>
    </row>
    <row r="29" spans="1:13" x14ac:dyDescent="0.2">
      <c r="A29" s="1" t="s">
        <v>226</v>
      </c>
    </row>
    <row r="31" spans="1:13" x14ac:dyDescent="0.2">
      <c r="A31" s="1" t="s">
        <v>215</v>
      </c>
      <c r="B31" s="1">
        <v>396609</v>
      </c>
      <c r="C31" s="1">
        <v>75927</v>
      </c>
      <c r="D31" s="1">
        <v>74326</v>
      </c>
      <c r="E31" s="1">
        <v>77378</v>
      </c>
      <c r="F31" s="1">
        <v>78726</v>
      </c>
      <c r="G31" s="1">
        <v>90252</v>
      </c>
      <c r="H31" s="3">
        <f>B31*100/$B31</f>
        <v>100</v>
      </c>
      <c r="I31" s="3">
        <f t="shared" ref="I31:I35" si="19">C31*100/$B31</f>
        <v>19.144043629872243</v>
      </c>
      <c r="J31" s="3">
        <f t="shared" ref="J31:J35" si="20">D31*100/$B31</f>
        <v>18.740371499386047</v>
      </c>
      <c r="K31" s="3">
        <f t="shared" ref="K31:K35" si="21">E31*100/$B31</f>
        <v>19.509895136015572</v>
      </c>
      <c r="L31" s="3">
        <f t="shared" ref="L31:L35" si="22">F31*100/$B31</f>
        <v>19.849776480110133</v>
      </c>
      <c r="M31" s="3">
        <f t="shared" ref="M31:M35" si="23">G31*100/$B31</f>
        <v>22.755913254616008</v>
      </c>
    </row>
    <row r="32" spans="1:13" x14ac:dyDescent="0.2">
      <c r="A32" s="1" t="s">
        <v>53</v>
      </c>
      <c r="B32" s="1">
        <v>91020</v>
      </c>
      <c r="C32" s="1">
        <v>24719</v>
      </c>
      <c r="D32" s="1">
        <v>21944</v>
      </c>
      <c r="E32" s="1">
        <v>19160</v>
      </c>
      <c r="F32" s="1">
        <v>15531</v>
      </c>
      <c r="G32" s="1">
        <v>9666</v>
      </c>
      <c r="H32" s="3">
        <f t="shared" ref="H32:H35" si="24">B32*100/$B32</f>
        <v>100</v>
      </c>
      <c r="I32" s="3">
        <f t="shared" si="19"/>
        <v>27.157767523621182</v>
      </c>
      <c r="J32" s="3">
        <f t="shared" si="20"/>
        <v>24.108987035816305</v>
      </c>
      <c r="K32" s="3">
        <f t="shared" si="21"/>
        <v>21.05031861129422</v>
      </c>
      <c r="L32" s="3">
        <f t="shared" si="22"/>
        <v>17.063282794990112</v>
      </c>
      <c r="M32" s="3">
        <f t="shared" si="23"/>
        <v>10.619644034278181</v>
      </c>
    </row>
    <row r="33" spans="1:13" x14ac:dyDescent="0.2">
      <c r="A33" s="1" t="s">
        <v>54</v>
      </c>
      <c r="B33" s="1">
        <v>19158</v>
      </c>
      <c r="C33" s="1">
        <v>3557</v>
      </c>
      <c r="D33" s="1">
        <v>3938</v>
      </c>
      <c r="E33" s="1">
        <v>3958</v>
      </c>
      <c r="F33" s="1">
        <v>3952</v>
      </c>
      <c r="G33" s="1">
        <v>3753</v>
      </c>
      <c r="H33" s="3">
        <f t="shared" si="24"/>
        <v>100</v>
      </c>
      <c r="I33" s="3">
        <f t="shared" si="19"/>
        <v>18.566656227163588</v>
      </c>
      <c r="J33" s="3">
        <f t="shared" si="20"/>
        <v>20.55538156383756</v>
      </c>
      <c r="K33" s="3">
        <f t="shared" si="21"/>
        <v>20.659776594634096</v>
      </c>
      <c r="L33" s="3">
        <f t="shared" si="22"/>
        <v>20.628458085395135</v>
      </c>
      <c r="M33" s="3">
        <f t="shared" si="23"/>
        <v>19.589727528969622</v>
      </c>
    </row>
    <row r="34" spans="1:13" x14ac:dyDescent="0.2">
      <c r="A34" s="1" t="s">
        <v>55</v>
      </c>
      <c r="B34" s="1">
        <v>924</v>
      </c>
      <c r="C34" s="1">
        <v>114</v>
      </c>
      <c r="D34" s="1">
        <v>166</v>
      </c>
      <c r="E34" s="1">
        <v>172</v>
      </c>
      <c r="F34" s="1">
        <v>168</v>
      </c>
      <c r="G34" s="1">
        <v>304</v>
      </c>
      <c r="H34" s="3">
        <f t="shared" si="24"/>
        <v>100</v>
      </c>
      <c r="I34" s="3">
        <f t="shared" si="19"/>
        <v>12.337662337662337</v>
      </c>
      <c r="J34" s="3">
        <f t="shared" si="20"/>
        <v>17.965367965367964</v>
      </c>
      <c r="K34" s="3">
        <f t="shared" si="21"/>
        <v>18.614718614718615</v>
      </c>
      <c r="L34" s="3">
        <f t="shared" si="22"/>
        <v>18.181818181818183</v>
      </c>
      <c r="M34" s="3">
        <f t="shared" si="23"/>
        <v>32.900432900432904</v>
      </c>
    </row>
    <row r="35" spans="1:13" x14ac:dyDescent="0.2">
      <c r="A35" s="1" t="s">
        <v>56</v>
      </c>
      <c r="B35" s="1">
        <v>8789</v>
      </c>
      <c r="C35" s="1">
        <v>2651</v>
      </c>
      <c r="D35" s="1">
        <v>2139</v>
      </c>
      <c r="E35" s="1">
        <v>1827</v>
      </c>
      <c r="F35" s="1">
        <v>1466</v>
      </c>
      <c r="G35" s="1">
        <v>706</v>
      </c>
      <c r="H35" s="3">
        <f t="shared" si="24"/>
        <v>100</v>
      </c>
      <c r="I35" s="3">
        <f t="shared" si="19"/>
        <v>30.16270337922403</v>
      </c>
      <c r="J35" s="3">
        <f t="shared" si="20"/>
        <v>24.337239731482534</v>
      </c>
      <c r="K35" s="3">
        <f t="shared" si="21"/>
        <v>20.787347821140063</v>
      </c>
      <c r="L35" s="3">
        <f t="shared" si="22"/>
        <v>16.679940835134829</v>
      </c>
      <c r="M35" s="3">
        <f t="shared" si="23"/>
        <v>8.0327682330185457</v>
      </c>
    </row>
    <row r="36" spans="1:13" x14ac:dyDescent="0.2">
      <c r="A36" s="1" t="s">
        <v>57</v>
      </c>
      <c r="B36" s="1">
        <v>4108</v>
      </c>
      <c r="C36" s="1">
        <v>996</v>
      </c>
      <c r="D36" s="1">
        <v>846</v>
      </c>
      <c r="E36" s="1">
        <v>867</v>
      </c>
      <c r="F36" s="1">
        <v>811</v>
      </c>
      <c r="G36" s="1">
        <v>588</v>
      </c>
      <c r="H36" s="3">
        <f t="shared" ref="H36:H47" si="25">B36*100/$B36</f>
        <v>100</v>
      </c>
      <c r="I36" s="3">
        <f t="shared" ref="I36:I47" si="26">C36*100/$B36</f>
        <v>24.24537487828627</v>
      </c>
      <c r="J36" s="3">
        <f t="shared" ref="J36:J47" si="27">D36*100/$B36</f>
        <v>20.593962999026289</v>
      </c>
      <c r="K36" s="3">
        <f t="shared" ref="K36:K47" si="28">E36*100/$B36</f>
        <v>21.105160662122689</v>
      </c>
      <c r="L36" s="3">
        <f t="shared" ref="L36:L47" si="29">F36*100/$B36</f>
        <v>19.741966893865627</v>
      </c>
      <c r="M36" s="3">
        <f t="shared" ref="M36:M47" si="30">G36*100/$B36</f>
        <v>14.313534566699124</v>
      </c>
    </row>
    <row r="37" spans="1:13" x14ac:dyDescent="0.2">
      <c r="A37" s="1" t="s">
        <v>58</v>
      </c>
      <c r="B37" s="1">
        <v>15224</v>
      </c>
      <c r="C37" s="1">
        <v>2146</v>
      </c>
      <c r="D37" s="1">
        <v>2540</v>
      </c>
      <c r="E37" s="1">
        <v>2373</v>
      </c>
      <c r="F37" s="1">
        <v>2744</v>
      </c>
      <c r="G37" s="1">
        <v>5421</v>
      </c>
      <c r="H37" s="3">
        <f t="shared" si="25"/>
        <v>100</v>
      </c>
      <c r="I37" s="3">
        <f t="shared" si="26"/>
        <v>14.096163951655281</v>
      </c>
      <c r="J37" s="3">
        <f t="shared" si="27"/>
        <v>16.684182869153968</v>
      </c>
      <c r="K37" s="3">
        <f t="shared" si="28"/>
        <v>15.587230688386757</v>
      </c>
      <c r="L37" s="3">
        <f t="shared" si="29"/>
        <v>18.024172359432477</v>
      </c>
      <c r="M37" s="3">
        <f t="shared" si="30"/>
        <v>35.60825013137152</v>
      </c>
    </row>
    <row r="38" spans="1:13" x14ac:dyDescent="0.2">
      <c r="A38" s="1" t="s">
        <v>59</v>
      </c>
      <c r="B38" s="1">
        <v>4281</v>
      </c>
      <c r="C38" s="1">
        <v>855</v>
      </c>
      <c r="D38" s="1">
        <v>871</v>
      </c>
      <c r="E38" s="1">
        <v>961</v>
      </c>
      <c r="F38" s="1">
        <v>1015</v>
      </c>
      <c r="G38" s="1">
        <v>579</v>
      </c>
      <c r="H38" s="3">
        <f t="shared" si="25"/>
        <v>100</v>
      </c>
      <c r="I38" s="3">
        <f t="shared" si="26"/>
        <v>19.97196916608269</v>
      </c>
      <c r="J38" s="3">
        <f t="shared" si="27"/>
        <v>20.345713618313479</v>
      </c>
      <c r="K38" s="3">
        <f t="shared" si="28"/>
        <v>22.448026162111656</v>
      </c>
      <c r="L38" s="3">
        <f t="shared" si="29"/>
        <v>23.709413688390562</v>
      </c>
      <c r="M38" s="3">
        <f t="shared" si="30"/>
        <v>13.524877365101611</v>
      </c>
    </row>
    <row r="39" spans="1:13" x14ac:dyDescent="0.2">
      <c r="A39" s="1" t="s">
        <v>60</v>
      </c>
      <c r="B39" s="1">
        <v>1697</v>
      </c>
      <c r="C39" s="1">
        <v>244</v>
      </c>
      <c r="D39" s="1">
        <v>297</v>
      </c>
      <c r="E39" s="1">
        <v>307</v>
      </c>
      <c r="F39" s="1">
        <v>397</v>
      </c>
      <c r="G39" s="1">
        <v>452</v>
      </c>
      <c r="H39" s="3">
        <f t="shared" si="25"/>
        <v>100</v>
      </c>
      <c r="I39" s="3">
        <f t="shared" si="26"/>
        <v>14.37831467295227</v>
      </c>
      <c r="J39" s="3">
        <f t="shared" si="27"/>
        <v>17.501473187978785</v>
      </c>
      <c r="K39" s="3">
        <f t="shared" si="28"/>
        <v>18.090748379493224</v>
      </c>
      <c r="L39" s="3">
        <f t="shared" si="29"/>
        <v>23.394225103123159</v>
      </c>
      <c r="M39" s="3">
        <f t="shared" si="30"/>
        <v>26.635238656452564</v>
      </c>
    </row>
    <row r="40" spans="1:13" x14ac:dyDescent="0.2">
      <c r="A40" s="1" t="s">
        <v>61</v>
      </c>
      <c r="B40" s="1">
        <v>11497</v>
      </c>
      <c r="C40" s="1">
        <v>2747</v>
      </c>
      <c r="D40" s="1">
        <v>2282</v>
      </c>
      <c r="E40" s="1">
        <v>2424</v>
      </c>
      <c r="F40" s="1">
        <v>2218</v>
      </c>
      <c r="G40" s="1">
        <v>1826</v>
      </c>
      <c r="H40" s="3">
        <f t="shared" si="25"/>
        <v>100</v>
      </c>
      <c r="I40" s="3">
        <f t="shared" si="26"/>
        <v>23.89318952770288</v>
      </c>
      <c r="J40" s="3">
        <f t="shared" si="27"/>
        <v>19.84865617117509</v>
      </c>
      <c r="K40" s="3">
        <f t="shared" si="28"/>
        <v>21.083760981125511</v>
      </c>
      <c r="L40" s="3">
        <f t="shared" si="29"/>
        <v>19.291989214577715</v>
      </c>
      <c r="M40" s="3">
        <f t="shared" si="30"/>
        <v>15.882404105418805</v>
      </c>
    </row>
    <row r="41" spans="1:13" x14ac:dyDescent="0.2">
      <c r="A41" s="1" t="s">
        <v>62</v>
      </c>
      <c r="B41" s="1">
        <v>85</v>
      </c>
      <c r="C41" s="1">
        <v>13</v>
      </c>
      <c r="D41" s="1">
        <v>12</v>
      </c>
      <c r="E41" s="1">
        <v>17</v>
      </c>
      <c r="F41" s="1">
        <v>21</v>
      </c>
      <c r="G41" s="1">
        <v>22</v>
      </c>
      <c r="H41" s="3">
        <f t="shared" si="25"/>
        <v>100</v>
      </c>
      <c r="I41" s="3">
        <f t="shared" si="26"/>
        <v>15.294117647058824</v>
      </c>
      <c r="J41" s="3">
        <f t="shared" si="27"/>
        <v>14.117647058823529</v>
      </c>
      <c r="K41" s="3">
        <f t="shared" si="28"/>
        <v>20</v>
      </c>
      <c r="L41" s="3">
        <f t="shared" si="29"/>
        <v>24.705882352941178</v>
      </c>
      <c r="M41" s="3">
        <f t="shared" si="30"/>
        <v>25.882352941176471</v>
      </c>
    </row>
    <row r="42" spans="1:13" x14ac:dyDescent="0.2">
      <c r="A42" s="1" t="s">
        <v>63</v>
      </c>
      <c r="B42" s="1">
        <v>1644</v>
      </c>
      <c r="C42" s="1">
        <v>352</v>
      </c>
      <c r="D42" s="1">
        <v>426</v>
      </c>
      <c r="E42" s="1">
        <v>371</v>
      </c>
      <c r="F42" s="1">
        <v>366</v>
      </c>
      <c r="G42" s="1">
        <v>129</v>
      </c>
      <c r="H42" s="3">
        <f t="shared" si="25"/>
        <v>100</v>
      </c>
      <c r="I42" s="3">
        <f t="shared" si="26"/>
        <v>21.411192214111921</v>
      </c>
      <c r="J42" s="3">
        <f t="shared" si="27"/>
        <v>25.912408759124087</v>
      </c>
      <c r="K42" s="3">
        <f t="shared" si="28"/>
        <v>22.566909975669098</v>
      </c>
      <c r="L42" s="3">
        <f t="shared" si="29"/>
        <v>22.262773722627738</v>
      </c>
      <c r="M42" s="3">
        <f t="shared" si="30"/>
        <v>7.8467153284671536</v>
      </c>
    </row>
    <row r="43" spans="1:13" x14ac:dyDescent="0.2">
      <c r="A43" s="1" t="s">
        <v>64</v>
      </c>
      <c r="B43" s="1">
        <v>141368</v>
      </c>
      <c r="C43" s="1">
        <v>23131</v>
      </c>
      <c r="D43" s="1">
        <v>23293</v>
      </c>
      <c r="E43" s="1">
        <v>25852</v>
      </c>
      <c r="F43" s="1">
        <v>29066</v>
      </c>
      <c r="G43" s="1">
        <v>40026</v>
      </c>
      <c r="H43" s="3">
        <f t="shared" si="25"/>
        <v>100</v>
      </c>
      <c r="I43" s="3">
        <f t="shared" si="26"/>
        <v>16.362260200328222</v>
      </c>
      <c r="J43" s="3">
        <f t="shared" si="27"/>
        <v>16.476854733744553</v>
      </c>
      <c r="K43" s="3">
        <f t="shared" si="28"/>
        <v>18.287023937524758</v>
      </c>
      <c r="L43" s="3">
        <f t="shared" si="29"/>
        <v>20.560522890611736</v>
      </c>
      <c r="M43" s="3">
        <f t="shared" si="30"/>
        <v>28.313338237790731</v>
      </c>
    </row>
    <row r="44" spans="1:13" x14ac:dyDescent="0.2">
      <c r="A44" s="1" t="s">
        <v>65</v>
      </c>
      <c r="B44" s="1">
        <v>1433</v>
      </c>
      <c r="C44" s="1">
        <v>153</v>
      </c>
      <c r="D44" s="1">
        <v>196</v>
      </c>
      <c r="E44" s="1">
        <v>185</v>
      </c>
      <c r="F44" s="1">
        <v>278</v>
      </c>
      <c r="G44" s="1">
        <v>621</v>
      </c>
      <c r="H44" s="3">
        <f t="shared" si="25"/>
        <v>100</v>
      </c>
      <c r="I44" s="3">
        <f t="shared" si="26"/>
        <v>10.676901605024424</v>
      </c>
      <c r="J44" s="3">
        <f t="shared" si="27"/>
        <v>13.677599441730635</v>
      </c>
      <c r="K44" s="3">
        <f t="shared" si="28"/>
        <v>12.909979064898813</v>
      </c>
      <c r="L44" s="3">
        <f t="shared" si="29"/>
        <v>19.399860432658759</v>
      </c>
      <c r="M44" s="3">
        <f t="shared" si="30"/>
        <v>43.33565945568737</v>
      </c>
    </row>
    <row r="45" spans="1:13" x14ac:dyDescent="0.2">
      <c r="A45" s="1" t="s">
        <v>66</v>
      </c>
      <c r="B45" s="1">
        <v>719</v>
      </c>
      <c r="C45" s="1">
        <v>163</v>
      </c>
      <c r="D45" s="1">
        <v>140</v>
      </c>
      <c r="E45" s="1">
        <v>150</v>
      </c>
      <c r="F45" s="1">
        <v>155</v>
      </c>
      <c r="G45" s="1">
        <v>111</v>
      </c>
      <c r="H45" s="3">
        <f t="shared" si="25"/>
        <v>100</v>
      </c>
      <c r="I45" s="3">
        <f t="shared" si="26"/>
        <v>22.67037552155772</v>
      </c>
      <c r="J45" s="3">
        <f t="shared" si="27"/>
        <v>19.471488178025034</v>
      </c>
      <c r="K45" s="3">
        <f t="shared" si="28"/>
        <v>20.862308762169679</v>
      </c>
      <c r="L45" s="3">
        <f t="shared" si="29"/>
        <v>21.557719054242003</v>
      </c>
      <c r="M45" s="3">
        <f t="shared" si="30"/>
        <v>15.438108484005562</v>
      </c>
    </row>
    <row r="46" spans="1:13" x14ac:dyDescent="0.2">
      <c r="A46" s="1" t="s">
        <v>67</v>
      </c>
      <c r="B46" s="1">
        <v>2912</v>
      </c>
      <c r="C46" s="1">
        <v>641</v>
      </c>
      <c r="D46" s="1">
        <v>544</v>
      </c>
      <c r="E46" s="1">
        <v>680</v>
      </c>
      <c r="F46" s="1">
        <v>595</v>
      </c>
      <c r="G46" s="1">
        <v>452</v>
      </c>
      <c r="H46" s="3">
        <f t="shared" si="25"/>
        <v>100</v>
      </c>
      <c r="I46" s="3">
        <f t="shared" si="26"/>
        <v>22.012362637362639</v>
      </c>
      <c r="J46" s="3">
        <f t="shared" si="27"/>
        <v>18.681318681318682</v>
      </c>
      <c r="K46" s="3">
        <f t="shared" si="28"/>
        <v>23.35164835164835</v>
      </c>
      <c r="L46" s="3">
        <f t="shared" si="29"/>
        <v>20.432692307692307</v>
      </c>
      <c r="M46" s="3">
        <f t="shared" si="30"/>
        <v>15.521978021978022</v>
      </c>
    </row>
    <row r="47" spans="1:13" x14ac:dyDescent="0.2">
      <c r="A47" s="1" t="s">
        <v>68</v>
      </c>
      <c r="B47" s="1">
        <v>91750</v>
      </c>
      <c r="C47" s="1">
        <v>13445</v>
      </c>
      <c r="D47" s="1">
        <v>14692</v>
      </c>
      <c r="E47" s="1">
        <v>18074</v>
      </c>
      <c r="F47" s="1">
        <v>19943</v>
      </c>
      <c r="G47" s="1">
        <v>25596</v>
      </c>
      <c r="H47" s="3">
        <f t="shared" si="25"/>
        <v>100</v>
      </c>
      <c r="I47" s="3">
        <f t="shared" si="26"/>
        <v>14.653950953678475</v>
      </c>
      <c r="J47" s="3">
        <f t="shared" si="27"/>
        <v>16.013079019073569</v>
      </c>
      <c r="K47" s="3">
        <f t="shared" si="28"/>
        <v>19.699182561307904</v>
      </c>
      <c r="L47" s="3">
        <f t="shared" si="29"/>
        <v>21.736239782016348</v>
      </c>
      <c r="M47" s="3">
        <f t="shared" si="30"/>
        <v>27.897547683923705</v>
      </c>
    </row>
    <row r="49" spans="1:13" x14ac:dyDescent="0.2">
      <c r="A49" s="1" t="s">
        <v>167</v>
      </c>
      <c r="B49" s="1">
        <v>202179</v>
      </c>
      <c r="C49" s="1">
        <v>38551</v>
      </c>
      <c r="D49" s="1">
        <v>37308</v>
      </c>
      <c r="E49" s="1">
        <v>39138</v>
      </c>
      <c r="F49" s="1">
        <v>40164</v>
      </c>
      <c r="G49" s="1">
        <v>47018</v>
      </c>
      <c r="H49" s="3">
        <f>B49*100/$B49</f>
        <v>100</v>
      </c>
      <c r="I49" s="3">
        <f t="shared" ref="I49:I65" si="31">C49*100/$B49</f>
        <v>19.067756789775398</v>
      </c>
      <c r="J49" s="3">
        <f t="shared" ref="J49:J65" si="32">D49*100/$B49</f>
        <v>18.452955054679268</v>
      </c>
      <c r="K49" s="3">
        <f t="shared" ref="K49:K65" si="33">E49*100/$B49</f>
        <v>19.358093570548871</v>
      </c>
      <c r="L49" s="3">
        <f t="shared" ref="L49:L65" si="34">F49*100/$B49</f>
        <v>19.865564672888876</v>
      </c>
      <c r="M49" s="3">
        <f t="shared" ref="M49:M65" si="35">G49*100/$B49</f>
        <v>23.255629912107587</v>
      </c>
    </row>
    <row r="50" spans="1:13" x14ac:dyDescent="0.2">
      <c r="A50" s="1" t="s">
        <v>53</v>
      </c>
      <c r="B50" s="1">
        <v>40851</v>
      </c>
      <c r="C50" s="1">
        <v>11239</v>
      </c>
      <c r="D50" s="1">
        <v>9647</v>
      </c>
      <c r="E50" s="1">
        <v>8659</v>
      </c>
      <c r="F50" s="1">
        <v>7006</v>
      </c>
      <c r="G50" s="1">
        <v>4300</v>
      </c>
      <c r="H50" s="3">
        <f t="shared" ref="H50:H65" si="36">B50*100/$B50</f>
        <v>100</v>
      </c>
      <c r="I50" s="3">
        <f t="shared" si="31"/>
        <v>27.512178404445425</v>
      </c>
      <c r="J50" s="3">
        <f t="shared" si="32"/>
        <v>23.615088981909867</v>
      </c>
      <c r="K50" s="3">
        <f t="shared" si="33"/>
        <v>21.196543536265942</v>
      </c>
      <c r="L50" s="3">
        <f t="shared" si="34"/>
        <v>17.150130963746296</v>
      </c>
      <c r="M50" s="3">
        <f t="shared" si="35"/>
        <v>10.52605811363247</v>
      </c>
    </row>
    <row r="51" spans="1:13" x14ac:dyDescent="0.2">
      <c r="A51" s="1" t="s">
        <v>54</v>
      </c>
      <c r="B51" s="1">
        <v>10060</v>
      </c>
      <c r="C51" s="1">
        <v>1908</v>
      </c>
      <c r="D51" s="1">
        <v>2085</v>
      </c>
      <c r="E51" s="1">
        <v>2072</v>
      </c>
      <c r="F51" s="1">
        <v>2132</v>
      </c>
      <c r="G51" s="1">
        <v>1863</v>
      </c>
      <c r="H51" s="3">
        <f t="shared" si="36"/>
        <v>100</v>
      </c>
      <c r="I51" s="3">
        <f t="shared" si="31"/>
        <v>18.966202783300197</v>
      </c>
      <c r="J51" s="3">
        <f t="shared" si="32"/>
        <v>20.725646123260436</v>
      </c>
      <c r="K51" s="3">
        <f t="shared" si="33"/>
        <v>20.596421471172963</v>
      </c>
      <c r="L51" s="3">
        <f t="shared" si="34"/>
        <v>21.192842942345923</v>
      </c>
      <c r="M51" s="3">
        <f t="shared" si="35"/>
        <v>18.518886679920477</v>
      </c>
    </row>
    <row r="52" spans="1:13" x14ac:dyDescent="0.2">
      <c r="A52" s="1" t="s">
        <v>55</v>
      </c>
      <c r="B52" s="1">
        <v>430</v>
      </c>
      <c r="C52" s="1">
        <v>44</v>
      </c>
      <c r="D52" s="1">
        <v>88</v>
      </c>
      <c r="E52" s="1">
        <v>71</v>
      </c>
      <c r="F52" s="1">
        <v>83</v>
      </c>
      <c r="G52" s="1">
        <v>144</v>
      </c>
      <c r="H52" s="3">
        <f t="shared" si="36"/>
        <v>100</v>
      </c>
      <c r="I52" s="3">
        <f t="shared" si="31"/>
        <v>10.232558139534884</v>
      </c>
      <c r="J52" s="3">
        <f t="shared" si="32"/>
        <v>20.465116279069768</v>
      </c>
      <c r="K52" s="3">
        <f t="shared" si="33"/>
        <v>16.511627906976745</v>
      </c>
      <c r="L52" s="3">
        <f t="shared" si="34"/>
        <v>19.302325581395348</v>
      </c>
      <c r="M52" s="3">
        <f t="shared" si="35"/>
        <v>33.488372093023258</v>
      </c>
    </row>
    <row r="53" spans="1:13" x14ac:dyDescent="0.2">
      <c r="A53" s="1" t="s">
        <v>56</v>
      </c>
      <c r="B53" s="1">
        <v>3484</v>
      </c>
      <c r="C53" s="1">
        <v>1137</v>
      </c>
      <c r="D53" s="1">
        <v>810</v>
      </c>
      <c r="E53" s="1">
        <v>723</v>
      </c>
      <c r="F53" s="1">
        <v>564</v>
      </c>
      <c r="G53" s="1">
        <v>250</v>
      </c>
      <c r="H53" s="3">
        <f t="shared" si="36"/>
        <v>100</v>
      </c>
      <c r="I53" s="3">
        <f t="shared" si="31"/>
        <v>32.634902411021812</v>
      </c>
      <c r="J53" s="3">
        <f t="shared" si="32"/>
        <v>23.249138920780712</v>
      </c>
      <c r="K53" s="3">
        <f t="shared" si="33"/>
        <v>20.752009184845004</v>
      </c>
      <c r="L53" s="3">
        <f t="shared" si="34"/>
        <v>16.188289322617681</v>
      </c>
      <c r="M53" s="3">
        <f t="shared" si="35"/>
        <v>7.1756601607347879</v>
      </c>
    </row>
    <row r="54" spans="1:13" x14ac:dyDescent="0.2">
      <c r="A54" s="1" t="s">
        <v>57</v>
      </c>
      <c r="B54" s="1">
        <v>2082</v>
      </c>
      <c r="C54" s="1">
        <v>516</v>
      </c>
      <c r="D54" s="1">
        <v>420</v>
      </c>
      <c r="E54" s="1">
        <v>426</v>
      </c>
      <c r="F54" s="1">
        <v>408</v>
      </c>
      <c r="G54" s="1">
        <v>312</v>
      </c>
      <c r="H54" s="3">
        <f t="shared" si="36"/>
        <v>100</v>
      </c>
      <c r="I54" s="3">
        <f t="shared" si="31"/>
        <v>24.78386167146974</v>
      </c>
      <c r="J54" s="3">
        <f t="shared" si="32"/>
        <v>20.172910662824208</v>
      </c>
      <c r="K54" s="3">
        <f t="shared" si="33"/>
        <v>20.461095100864554</v>
      </c>
      <c r="L54" s="3">
        <f t="shared" si="34"/>
        <v>19.596541786743515</v>
      </c>
      <c r="M54" s="3">
        <f t="shared" si="35"/>
        <v>14.985590778097983</v>
      </c>
    </row>
    <row r="55" spans="1:13" x14ac:dyDescent="0.2">
      <c r="A55" s="1" t="s">
        <v>58</v>
      </c>
      <c r="B55" s="1">
        <v>7867</v>
      </c>
      <c r="C55" s="1">
        <v>1123</v>
      </c>
      <c r="D55" s="1">
        <v>1306</v>
      </c>
      <c r="E55" s="1">
        <v>1218</v>
      </c>
      <c r="F55" s="1">
        <v>1407</v>
      </c>
      <c r="G55" s="1">
        <v>2813</v>
      </c>
      <c r="H55" s="3">
        <f t="shared" si="36"/>
        <v>100</v>
      </c>
      <c r="I55" s="3">
        <f t="shared" si="31"/>
        <v>14.274818863607475</v>
      </c>
      <c r="J55" s="3">
        <f t="shared" si="32"/>
        <v>16.600991483411718</v>
      </c>
      <c r="K55" s="3">
        <f t="shared" si="33"/>
        <v>15.482394813779077</v>
      </c>
      <c r="L55" s="3">
        <f t="shared" si="34"/>
        <v>17.884835388331002</v>
      </c>
      <c r="M55" s="3">
        <f t="shared" si="35"/>
        <v>35.756959450870724</v>
      </c>
    </row>
    <row r="56" spans="1:13" x14ac:dyDescent="0.2">
      <c r="A56" s="1" t="s">
        <v>59</v>
      </c>
      <c r="B56" s="1">
        <v>2047</v>
      </c>
      <c r="C56" s="1">
        <v>411</v>
      </c>
      <c r="D56" s="1">
        <v>442</v>
      </c>
      <c r="E56" s="1">
        <v>462</v>
      </c>
      <c r="F56" s="1">
        <v>460</v>
      </c>
      <c r="G56" s="1">
        <v>272</v>
      </c>
      <c r="H56" s="3">
        <f t="shared" si="36"/>
        <v>100</v>
      </c>
      <c r="I56" s="3">
        <f t="shared" si="31"/>
        <v>20.078163165608206</v>
      </c>
      <c r="J56" s="3">
        <f t="shared" si="32"/>
        <v>21.592574499267219</v>
      </c>
      <c r="K56" s="3">
        <f t="shared" si="33"/>
        <v>22.569614069369809</v>
      </c>
      <c r="L56" s="3">
        <f t="shared" si="34"/>
        <v>22.471910112359552</v>
      </c>
      <c r="M56" s="3">
        <f t="shared" si="35"/>
        <v>13.287738153395212</v>
      </c>
    </row>
    <row r="57" spans="1:13" x14ac:dyDescent="0.2">
      <c r="A57" s="1" t="s">
        <v>60</v>
      </c>
      <c r="B57" s="1">
        <v>860</v>
      </c>
      <c r="C57" s="1">
        <v>133</v>
      </c>
      <c r="D57" s="1">
        <v>147</v>
      </c>
      <c r="E57" s="1">
        <v>159</v>
      </c>
      <c r="F57" s="1">
        <v>195</v>
      </c>
      <c r="G57" s="1">
        <v>226</v>
      </c>
      <c r="H57" s="3">
        <f t="shared" si="36"/>
        <v>100</v>
      </c>
      <c r="I57" s="3">
        <f t="shared" si="31"/>
        <v>15.465116279069768</v>
      </c>
      <c r="J57" s="3">
        <f t="shared" si="32"/>
        <v>17.093023255813954</v>
      </c>
      <c r="K57" s="3">
        <f t="shared" si="33"/>
        <v>18.488372093023255</v>
      </c>
      <c r="L57" s="3">
        <f t="shared" si="34"/>
        <v>22.674418604651162</v>
      </c>
      <c r="M57" s="3">
        <f t="shared" si="35"/>
        <v>26.279069767441861</v>
      </c>
    </row>
    <row r="58" spans="1:13" x14ac:dyDescent="0.2">
      <c r="A58" s="1" t="s">
        <v>61</v>
      </c>
      <c r="B58" s="1">
        <v>5278</v>
      </c>
      <c r="C58" s="1">
        <v>1263</v>
      </c>
      <c r="D58" s="1">
        <v>1036</v>
      </c>
      <c r="E58" s="1">
        <v>1138</v>
      </c>
      <c r="F58" s="1">
        <v>1049</v>
      </c>
      <c r="G58" s="1">
        <v>792</v>
      </c>
      <c r="H58" s="3">
        <f t="shared" si="36"/>
        <v>100</v>
      </c>
      <c r="I58" s="3">
        <f t="shared" si="31"/>
        <v>23.929518757104965</v>
      </c>
      <c r="J58" s="3">
        <f t="shared" si="32"/>
        <v>19.628647214854112</v>
      </c>
      <c r="K58" s="3">
        <f t="shared" si="33"/>
        <v>21.561197423266389</v>
      </c>
      <c r="L58" s="3">
        <f t="shared" si="34"/>
        <v>19.874952633573322</v>
      </c>
      <c r="M58" s="3">
        <f t="shared" si="35"/>
        <v>15.005683971201213</v>
      </c>
    </row>
    <row r="59" spans="1:13" x14ac:dyDescent="0.2">
      <c r="A59" s="1" t="s">
        <v>62</v>
      </c>
      <c r="B59" s="1">
        <v>42</v>
      </c>
      <c r="C59" s="1">
        <v>6</v>
      </c>
      <c r="D59" s="1">
        <v>5</v>
      </c>
      <c r="E59" s="1">
        <v>9</v>
      </c>
      <c r="F59" s="1">
        <v>12</v>
      </c>
      <c r="G59" s="1">
        <v>10</v>
      </c>
      <c r="H59" s="3">
        <f t="shared" si="36"/>
        <v>100</v>
      </c>
      <c r="I59" s="3">
        <f t="shared" si="31"/>
        <v>14.285714285714286</v>
      </c>
      <c r="J59" s="3">
        <f t="shared" si="32"/>
        <v>11.904761904761905</v>
      </c>
      <c r="K59" s="3">
        <f t="shared" si="33"/>
        <v>21.428571428571427</v>
      </c>
      <c r="L59" s="3">
        <f t="shared" si="34"/>
        <v>28.571428571428573</v>
      </c>
      <c r="M59" s="3">
        <f t="shared" si="35"/>
        <v>23.80952380952381</v>
      </c>
    </row>
    <row r="60" spans="1:13" x14ac:dyDescent="0.2">
      <c r="A60" s="1" t="s">
        <v>63</v>
      </c>
      <c r="B60" s="1">
        <v>631</v>
      </c>
      <c r="C60" s="1">
        <v>120</v>
      </c>
      <c r="D60" s="1">
        <v>171</v>
      </c>
      <c r="E60" s="1">
        <v>143</v>
      </c>
      <c r="F60" s="1">
        <v>137</v>
      </c>
      <c r="G60" s="1">
        <v>60</v>
      </c>
      <c r="H60" s="3">
        <f t="shared" si="36"/>
        <v>100</v>
      </c>
      <c r="I60" s="3">
        <f t="shared" si="31"/>
        <v>19.017432646592709</v>
      </c>
      <c r="J60" s="3">
        <f t="shared" si="32"/>
        <v>27.099841521394612</v>
      </c>
      <c r="K60" s="3">
        <f t="shared" si="33"/>
        <v>22.662440570522978</v>
      </c>
      <c r="L60" s="3">
        <f t="shared" si="34"/>
        <v>21.711568938193345</v>
      </c>
      <c r="M60" s="3">
        <f t="shared" si="35"/>
        <v>9.5087163232963547</v>
      </c>
    </row>
    <row r="61" spans="1:13" x14ac:dyDescent="0.2">
      <c r="A61" s="1" t="s">
        <v>64</v>
      </c>
      <c r="B61" s="1">
        <v>76318</v>
      </c>
      <c r="C61" s="1">
        <v>12814</v>
      </c>
      <c r="D61" s="1">
        <v>12784</v>
      </c>
      <c r="E61" s="1">
        <v>13806</v>
      </c>
      <c r="F61" s="1">
        <v>15511</v>
      </c>
      <c r="G61" s="1">
        <v>21403</v>
      </c>
      <c r="H61" s="3">
        <f t="shared" si="36"/>
        <v>100</v>
      </c>
      <c r="I61" s="3">
        <f t="shared" si="31"/>
        <v>16.790272281768392</v>
      </c>
      <c r="J61" s="3">
        <f t="shared" si="32"/>
        <v>16.750963075552296</v>
      </c>
      <c r="K61" s="3">
        <f t="shared" si="33"/>
        <v>18.09009670064729</v>
      </c>
      <c r="L61" s="3">
        <f t="shared" si="34"/>
        <v>20.324169920595402</v>
      </c>
      <c r="M61" s="3">
        <f t="shared" si="35"/>
        <v>28.04449802143662</v>
      </c>
    </row>
    <row r="62" spans="1:13" x14ac:dyDescent="0.2">
      <c r="A62" s="1" t="s">
        <v>65</v>
      </c>
      <c r="B62" s="1">
        <v>784</v>
      </c>
      <c r="C62" s="1">
        <v>76</v>
      </c>
      <c r="D62" s="1">
        <v>102</v>
      </c>
      <c r="E62" s="1">
        <v>105</v>
      </c>
      <c r="F62" s="1">
        <v>154</v>
      </c>
      <c r="G62" s="1">
        <v>347</v>
      </c>
      <c r="H62" s="3">
        <f t="shared" si="36"/>
        <v>100</v>
      </c>
      <c r="I62" s="3">
        <f t="shared" si="31"/>
        <v>9.6938775510204085</v>
      </c>
      <c r="J62" s="3">
        <f t="shared" si="32"/>
        <v>13.010204081632653</v>
      </c>
      <c r="K62" s="3">
        <f t="shared" si="33"/>
        <v>13.392857142857142</v>
      </c>
      <c r="L62" s="3">
        <f t="shared" si="34"/>
        <v>19.642857142857142</v>
      </c>
      <c r="M62" s="3">
        <f t="shared" si="35"/>
        <v>44.260204081632651</v>
      </c>
    </row>
    <row r="63" spans="1:13" x14ac:dyDescent="0.2">
      <c r="A63" s="1" t="s">
        <v>66</v>
      </c>
      <c r="B63" s="1">
        <v>334</v>
      </c>
      <c r="C63" s="1">
        <v>78</v>
      </c>
      <c r="D63" s="1">
        <v>62</v>
      </c>
      <c r="E63" s="1">
        <v>57</v>
      </c>
      <c r="F63" s="1">
        <v>78</v>
      </c>
      <c r="G63" s="1">
        <v>59</v>
      </c>
      <c r="H63" s="3">
        <f t="shared" si="36"/>
        <v>100</v>
      </c>
      <c r="I63" s="3">
        <f t="shared" si="31"/>
        <v>23.353293413173652</v>
      </c>
      <c r="J63" s="3">
        <f t="shared" si="32"/>
        <v>18.562874251497007</v>
      </c>
      <c r="K63" s="3">
        <f t="shared" si="33"/>
        <v>17.065868263473053</v>
      </c>
      <c r="L63" s="3">
        <f t="shared" si="34"/>
        <v>23.353293413173652</v>
      </c>
      <c r="M63" s="3">
        <f t="shared" si="35"/>
        <v>17.664670658682635</v>
      </c>
    </row>
    <row r="64" spans="1:13" x14ac:dyDescent="0.2">
      <c r="A64" s="1" t="s">
        <v>67</v>
      </c>
      <c r="B64" s="1">
        <v>1362</v>
      </c>
      <c r="C64" s="1">
        <v>308</v>
      </c>
      <c r="D64" s="1">
        <v>275</v>
      </c>
      <c r="E64" s="1">
        <v>323</v>
      </c>
      <c r="F64" s="1">
        <v>249</v>
      </c>
      <c r="G64" s="1">
        <v>207</v>
      </c>
      <c r="H64" s="3">
        <f t="shared" si="36"/>
        <v>100</v>
      </c>
      <c r="I64" s="3">
        <f t="shared" si="31"/>
        <v>22.613803230543319</v>
      </c>
      <c r="J64" s="3">
        <f t="shared" si="32"/>
        <v>20.190895741556535</v>
      </c>
      <c r="K64" s="3">
        <f t="shared" si="33"/>
        <v>23.715124816446401</v>
      </c>
      <c r="L64" s="3">
        <f t="shared" si="34"/>
        <v>18.281938325991188</v>
      </c>
      <c r="M64" s="3">
        <f t="shared" si="35"/>
        <v>15.198237885462555</v>
      </c>
    </row>
    <row r="65" spans="1:13" x14ac:dyDescent="0.2">
      <c r="A65" s="1" t="s">
        <v>68</v>
      </c>
      <c r="B65" s="1">
        <v>49749</v>
      </c>
      <c r="C65" s="1">
        <v>7375</v>
      </c>
      <c r="D65" s="1">
        <v>7928</v>
      </c>
      <c r="E65" s="1">
        <v>9767</v>
      </c>
      <c r="F65" s="1">
        <v>10719</v>
      </c>
      <c r="G65" s="1">
        <v>13960</v>
      </c>
      <c r="H65" s="3">
        <f t="shared" si="36"/>
        <v>100</v>
      </c>
      <c r="I65" s="3">
        <f t="shared" si="31"/>
        <v>14.824418581278016</v>
      </c>
      <c r="J65" s="3">
        <f t="shared" si="32"/>
        <v>15.935998713541981</v>
      </c>
      <c r="K65" s="3">
        <f t="shared" si="33"/>
        <v>19.632555428249812</v>
      </c>
      <c r="L65" s="3">
        <f t="shared" si="34"/>
        <v>21.546161731894109</v>
      </c>
      <c r="M65" s="3">
        <f t="shared" si="35"/>
        <v>28.06086554503608</v>
      </c>
    </row>
    <row r="67" spans="1:13" x14ac:dyDescent="0.2">
      <c r="A67" s="1" t="s">
        <v>227</v>
      </c>
      <c r="B67" s="1">
        <v>194430</v>
      </c>
      <c r="C67" s="1">
        <v>37376</v>
      </c>
      <c r="D67" s="1">
        <v>37018</v>
      </c>
      <c r="E67" s="1">
        <v>38240</v>
      </c>
      <c r="F67" s="1">
        <v>38562</v>
      </c>
      <c r="G67" s="1">
        <v>43234</v>
      </c>
      <c r="H67" s="3">
        <f>B67*100/$B67</f>
        <v>100</v>
      </c>
      <c r="I67" s="3">
        <f t="shared" ref="I67:I83" si="37">C67*100/$B67</f>
        <v>19.22337087897958</v>
      </c>
      <c r="J67" s="3">
        <f t="shared" ref="J67:J83" si="38">D67*100/$B67</f>
        <v>19.039242915187984</v>
      </c>
      <c r="K67" s="3">
        <f t="shared" ref="K67:K83" si="39">E67*100/$B67</f>
        <v>19.667746746901198</v>
      </c>
      <c r="L67" s="3">
        <f t="shared" ref="L67:L83" si="40">F67*100/$B67</f>
        <v>19.833359049529392</v>
      </c>
      <c r="M67" s="3">
        <f t="shared" ref="M67:M83" si="41">G67*100/$B67</f>
        <v>22.236280409401843</v>
      </c>
    </row>
    <row r="68" spans="1:13" x14ac:dyDescent="0.2">
      <c r="A68" s="1" t="s">
        <v>53</v>
      </c>
      <c r="B68" s="1">
        <v>50169</v>
      </c>
      <c r="C68" s="1">
        <v>13480</v>
      </c>
      <c r="D68" s="1">
        <v>12297</v>
      </c>
      <c r="E68" s="1">
        <v>10501</v>
      </c>
      <c r="F68" s="1">
        <v>8525</v>
      </c>
      <c r="G68" s="1">
        <v>5366</v>
      </c>
      <c r="H68" s="3">
        <f t="shared" ref="H68:H83" si="42">B68*100/$B68</f>
        <v>100</v>
      </c>
      <c r="I68" s="3">
        <f t="shared" si="37"/>
        <v>26.869182164284716</v>
      </c>
      <c r="J68" s="3">
        <f t="shared" si="38"/>
        <v>24.511152305208395</v>
      </c>
      <c r="K68" s="3">
        <f t="shared" si="39"/>
        <v>20.931252366999541</v>
      </c>
      <c r="L68" s="3">
        <f t="shared" si="40"/>
        <v>16.99256512986107</v>
      </c>
      <c r="M68" s="3">
        <f t="shared" si="41"/>
        <v>10.695848033646275</v>
      </c>
    </row>
    <row r="69" spans="1:13" x14ac:dyDescent="0.2">
      <c r="A69" s="1" t="s">
        <v>54</v>
      </c>
      <c r="B69" s="1">
        <v>9098</v>
      </c>
      <c r="C69" s="1">
        <v>1649</v>
      </c>
      <c r="D69" s="1">
        <v>1853</v>
      </c>
      <c r="E69" s="1">
        <v>1886</v>
      </c>
      <c r="F69" s="1">
        <v>1820</v>
      </c>
      <c r="G69" s="1">
        <v>1890</v>
      </c>
      <c r="H69" s="3">
        <f t="shared" si="42"/>
        <v>100</v>
      </c>
      <c r="I69" s="3">
        <f t="shared" si="37"/>
        <v>18.12486260716641</v>
      </c>
      <c r="J69" s="3">
        <f t="shared" si="38"/>
        <v>20.367113651351946</v>
      </c>
      <c r="K69" s="3">
        <f t="shared" si="39"/>
        <v>20.729830732029018</v>
      </c>
      <c r="L69" s="3">
        <f t="shared" si="40"/>
        <v>20.004396570674874</v>
      </c>
      <c r="M69" s="3">
        <f t="shared" si="41"/>
        <v>20.773796438777755</v>
      </c>
    </row>
    <row r="70" spans="1:13" x14ac:dyDescent="0.2">
      <c r="A70" s="1" t="s">
        <v>55</v>
      </c>
      <c r="B70" s="1">
        <v>494</v>
      </c>
      <c r="C70" s="1">
        <v>70</v>
      </c>
      <c r="D70" s="1">
        <v>78</v>
      </c>
      <c r="E70" s="1">
        <v>101</v>
      </c>
      <c r="F70" s="1">
        <v>85</v>
      </c>
      <c r="G70" s="1">
        <v>160</v>
      </c>
      <c r="H70" s="3">
        <f t="shared" si="42"/>
        <v>100</v>
      </c>
      <c r="I70" s="3">
        <f t="shared" si="37"/>
        <v>14.17004048582996</v>
      </c>
      <c r="J70" s="3">
        <f t="shared" si="38"/>
        <v>15.789473684210526</v>
      </c>
      <c r="K70" s="3">
        <f t="shared" si="39"/>
        <v>20.445344129554655</v>
      </c>
      <c r="L70" s="3">
        <f t="shared" si="40"/>
        <v>17.206477732793523</v>
      </c>
      <c r="M70" s="3">
        <f t="shared" si="41"/>
        <v>32.388663967611336</v>
      </c>
    </row>
    <row r="71" spans="1:13" x14ac:dyDescent="0.2">
      <c r="A71" s="1" t="s">
        <v>56</v>
      </c>
      <c r="B71" s="1">
        <v>5305</v>
      </c>
      <c r="C71" s="1">
        <v>1514</v>
      </c>
      <c r="D71" s="1">
        <v>1329</v>
      </c>
      <c r="E71" s="1">
        <v>1104</v>
      </c>
      <c r="F71" s="1">
        <v>902</v>
      </c>
      <c r="G71" s="1">
        <v>456</v>
      </c>
      <c r="H71" s="3">
        <f t="shared" si="42"/>
        <v>100</v>
      </c>
      <c r="I71" s="3">
        <f t="shared" si="37"/>
        <v>28.539114043355326</v>
      </c>
      <c r="J71" s="3">
        <f t="shared" si="38"/>
        <v>25.051837888784167</v>
      </c>
      <c r="K71" s="3">
        <f t="shared" si="39"/>
        <v>20.810556079170595</v>
      </c>
      <c r="L71" s="3">
        <f t="shared" si="40"/>
        <v>17.00282752120641</v>
      </c>
      <c r="M71" s="3">
        <f t="shared" si="41"/>
        <v>8.5956644674835054</v>
      </c>
    </row>
    <row r="72" spans="1:13" x14ac:dyDescent="0.2">
      <c r="A72" s="1" t="s">
        <v>57</v>
      </c>
      <c r="B72" s="1">
        <v>2026</v>
      </c>
      <c r="C72" s="1">
        <v>480</v>
      </c>
      <c r="D72" s="1">
        <v>426</v>
      </c>
      <c r="E72" s="1">
        <v>441</v>
      </c>
      <c r="F72" s="1">
        <v>403</v>
      </c>
      <c r="G72" s="1">
        <v>276</v>
      </c>
      <c r="H72" s="3">
        <f t="shared" si="42"/>
        <v>100</v>
      </c>
      <c r="I72" s="3">
        <f t="shared" si="37"/>
        <v>23.692003948667324</v>
      </c>
      <c r="J72" s="3">
        <f t="shared" si="38"/>
        <v>21.026653504442251</v>
      </c>
      <c r="K72" s="3">
        <f t="shared" si="39"/>
        <v>21.767028627838105</v>
      </c>
      <c r="L72" s="3">
        <f t="shared" si="40"/>
        <v>19.891411648568607</v>
      </c>
      <c r="M72" s="3">
        <f t="shared" si="41"/>
        <v>13.622902270483712</v>
      </c>
    </row>
    <row r="73" spans="1:13" x14ac:dyDescent="0.2">
      <c r="A73" s="1" t="s">
        <v>58</v>
      </c>
      <c r="B73" s="1">
        <v>7357</v>
      </c>
      <c r="C73" s="1">
        <v>1023</v>
      </c>
      <c r="D73" s="1">
        <v>1234</v>
      </c>
      <c r="E73" s="1">
        <v>1155</v>
      </c>
      <c r="F73" s="1">
        <v>1337</v>
      </c>
      <c r="G73" s="1">
        <v>2608</v>
      </c>
      <c r="H73" s="3">
        <f t="shared" si="42"/>
        <v>100</v>
      </c>
      <c r="I73" s="3">
        <f t="shared" si="37"/>
        <v>13.905124371347016</v>
      </c>
      <c r="J73" s="3">
        <f t="shared" si="38"/>
        <v>16.773141226043226</v>
      </c>
      <c r="K73" s="3">
        <f t="shared" si="39"/>
        <v>15.699333967649856</v>
      </c>
      <c r="L73" s="3">
        <f t="shared" si="40"/>
        <v>18.173168411037107</v>
      </c>
      <c r="M73" s="3">
        <f t="shared" si="41"/>
        <v>35.449232023922796</v>
      </c>
    </row>
    <row r="74" spans="1:13" x14ac:dyDescent="0.2">
      <c r="A74" s="1" t="s">
        <v>59</v>
      </c>
      <c r="B74" s="1">
        <v>2234</v>
      </c>
      <c r="C74" s="1">
        <v>444</v>
      </c>
      <c r="D74" s="1">
        <v>429</v>
      </c>
      <c r="E74" s="1">
        <v>499</v>
      </c>
      <c r="F74" s="1">
        <v>555</v>
      </c>
      <c r="G74" s="1">
        <v>307</v>
      </c>
      <c r="H74" s="3">
        <f t="shared" si="42"/>
        <v>100</v>
      </c>
      <c r="I74" s="3">
        <f t="shared" si="37"/>
        <v>19.874664279319607</v>
      </c>
      <c r="J74" s="3">
        <f t="shared" si="38"/>
        <v>19.203222918531782</v>
      </c>
      <c r="K74" s="3">
        <f t="shared" si="39"/>
        <v>22.33661593554163</v>
      </c>
      <c r="L74" s="3">
        <f t="shared" si="40"/>
        <v>24.843330349149507</v>
      </c>
      <c r="M74" s="3">
        <f t="shared" si="41"/>
        <v>13.742166517457475</v>
      </c>
    </row>
    <row r="75" spans="1:13" x14ac:dyDescent="0.2">
      <c r="A75" s="1" t="s">
        <v>60</v>
      </c>
      <c r="B75" s="1">
        <v>837</v>
      </c>
      <c r="C75" s="1">
        <v>111</v>
      </c>
      <c r="D75" s="1">
        <v>150</v>
      </c>
      <c r="E75" s="1">
        <v>148</v>
      </c>
      <c r="F75" s="1">
        <v>202</v>
      </c>
      <c r="G75" s="1">
        <v>226</v>
      </c>
      <c r="H75" s="3">
        <f t="shared" si="42"/>
        <v>100</v>
      </c>
      <c r="I75" s="3">
        <f t="shared" si="37"/>
        <v>13.261648745519713</v>
      </c>
      <c r="J75" s="3">
        <f t="shared" si="38"/>
        <v>17.921146953405017</v>
      </c>
      <c r="K75" s="3">
        <f t="shared" si="39"/>
        <v>17.682198327359618</v>
      </c>
      <c r="L75" s="3">
        <f t="shared" si="40"/>
        <v>24.133811230585422</v>
      </c>
      <c r="M75" s="3">
        <f t="shared" si="41"/>
        <v>27.001194743130227</v>
      </c>
    </row>
    <row r="76" spans="1:13" x14ac:dyDescent="0.2">
      <c r="A76" s="1" t="s">
        <v>61</v>
      </c>
      <c r="B76" s="1">
        <v>6219</v>
      </c>
      <c r="C76" s="1">
        <v>1484</v>
      </c>
      <c r="D76" s="1">
        <v>1246</v>
      </c>
      <c r="E76" s="1">
        <v>1286</v>
      </c>
      <c r="F76" s="1">
        <v>1169</v>
      </c>
      <c r="G76" s="1">
        <v>1034</v>
      </c>
      <c r="H76" s="3">
        <f t="shared" si="42"/>
        <v>100</v>
      </c>
      <c r="I76" s="3">
        <f t="shared" si="37"/>
        <v>23.862357292169158</v>
      </c>
      <c r="J76" s="3">
        <f t="shared" si="38"/>
        <v>20.035375462292972</v>
      </c>
      <c r="K76" s="3">
        <f t="shared" si="39"/>
        <v>20.678565685801576</v>
      </c>
      <c r="L76" s="3">
        <f t="shared" si="40"/>
        <v>18.797234282038914</v>
      </c>
      <c r="M76" s="3">
        <f t="shared" si="41"/>
        <v>16.62646727769738</v>
      </c>
    </row>
    <row r="77" spans="1:13" x14ac:dyDescent="0.2">
      <c r="A77" s="1" t="s">
        <v>62</v>
      </c>
      <c r="B77" s="1">
        <v>43</v>
      </c>
      <c r="C77" s="1">
        <v>7</v>
      </c>
      <c r="D77" s="1">
        <v>7</v>
      </c>
      <c r="E77" s="1">
        <v>8</v>
      </c>
      <c r="F77" s="1">
        <v>9</v>
      </c>
      <c r="G77" s="1">
        <v>12</v>
      </c>
      <c r="H77" s="3">
        <f t="shared" si="42"/>
        <v>100</v>
      </c>
      <c r="I77" s="3">
        <f t="shared" si="37"/>
        <v>16.279069767441861</v>
      </c>
      <c r="J77" s="3">
        <f t="shared" si="38"/>
        <v>16.279069767441861</v>
      </c>
      <c r="K77" s="3">
        <f t="shared" si="39"/>
        <v>18.604651162790699</v>
      </c>
      <c r="L77" s="3">
        <f t="shared" si="40"/>
        <v>20.930232558139537</v>
      </c>
      <c r="M77" s="3">
        <f t="shared" si="41"/>
        <v>27.906976744186046</v>
      </c>
    </row>
    <row r="78" spans="1:13" x14ac:dyDescent="0.2">
      <c r="A78" s="1" t="s">
        <v>63</v>
      </c>
      <c r="B78" s="1">
        <v>1013</v>
      </c>
      <c r="C78" s="1">
        <v>232</v>
      </c>
      <c r="D78" s="1">
        <v>255</v>
      </c>
      <c r="E78" s="1">
        <v>228</v>
      </c>
      <c r="F78" s="1">
        <v>229</v>
      </c>
      <c r="G78" s="1">
        <v>69</v>
      </c>
      <c r="H78" s="3">
        <f t="shared" si="42"/>
        <v>100</v>
      </c>
      <c r="I78" s="3">
        <f t="shared" si="37"/>
        <v>22.902270483711746</v>
      </c>
      <c r="J78" s="3">
        <f t="shared" si="38"/>
        <v>25.172754195459031</v>
      </c>
      <c r="K78" s="3">
        <f t="shared" si="39"/>
        <v>22.507403751233959</v>
      </c>
      <c r="L78" s="3">
        <f t="shared" si="40"/>
        <v>22.606120434353407</v>
      </c>
      <c r="M78" s="3">
        <f t="shared" si="41"/>
        <v>6.8114511352418559</v>
      </c>
    </row>
    <row r="79" spans="1:13" x14ac:dyDescent="0.2">
      <c r="A79" s="1" t="s">
        <v>64</v>
      </c>
      <c r="B79" s="1">
        <v>65050</v>
      </c>
      <c r="C79" s="1">
        <v>10317</v>
      </c>
      <c r="D79" s="1">
        <v>10509</v>
      </c>
      <c r="E79" s="1">
        <v>12046</v>
      </c>
      <c r="F79" s="1">
        <v>13555</v>
      </c>
      <c r="G79" s="1">
        <v>18623</v>
      </c>
      <c r="H79" s="3">
        <f t="shared" si="42"/>
        <v>100</v>
      </c>
      <c r="I79" s="3">
        <f t="shared" si="37"/>
        <v>15.860107609531131</v>
      </c>
      <c r="J79" s="3">
        <f t="shared" si="38"/>
        <v>16.155265180630284</v>
      </c>
      <c r="K79" s="3">
        <f t="shared" si="39"/>
        <v>18.518063028439663</v>
      </c>
      <c r="L79" s="3">
        <f t="shared" si="40"/>
        <v>20.837817063797079</v>
      </c>
      <c r="M79" s="3">
        <f t="shared" si="41"/>
        <v>28.628747117601844</v>
      </c>
    </row>
    <row r="80" spans="1:13" x14ac:dyDescent="0.2">
      <c r="A80" s="1" t="s">
        <v>65</v>
      </c>
      <c r="B80" s="1">
        <v>649</v>
      </c>
      <c r="C80" s="1">
        <v>77</v>
      </c>
      <c r="D80" s="1">
        <v>94</v>
      </c>
      <c r="E80" s="1">
        <v>80</v>
      </c>
      <c r="F80" s="1">
        <v>124</v>
      </c>
      <c r="G80" s="1">
        <v>274</v>
      </c>
      <c r="H80" s="3">
        <f t="shared" si="42"/>
        <v>100</v>
      </c>
      <c r="I80" s="3">
        <f t="shared" si="37"/>
        <v>11.864406779661017</v>
      </c>
      <c r="J80" s="3">
        <f t="shared" si="38"/>
        <v>14.48382126348228</v>
      </c>
      <c r="K80" s="3">
        <f t="shared" si="39"/>
        <v>12.326656394453005</v>
      </c>
      <c r="L80" s="3">
        <f t="shared" si="40"/>
        <v>19.106317411402156</v>
      </c>
      <c r="M80" s="3">
        <f t="shared" si="41"/>
        <v>42.218798151001543</v>
      </c>
    </row>
    <row r="81" spans="1:13" x14ac:dyDescent="0.2">
      <c r="A81" s="1" t="s">
        <v>66</v>
      </c>
      <c r="B81" s="1">
        <v>385</v>
      </c>
      <c r="C81" s="1">
        <v>85</v>
      </c>
      <c r="D81" s="1">
        <v>78</v>
      </c>
      <c r="E81" s="1">
        <v>93</v>
      </c>
      <c r="F81" s="1">
        <v>77</v>
      </c>
      <c r="G81" s="1">
        <v>52</v>
      </c>
      <c r="H81" s="3">
        <f t="shared" si="42"/>
        <v>100</v>
      </c>
      <c r="I81" s="3">
        <f t="shared" si="37"/>
        <v>22.077922077922079</v>
      </c>
      <c r="J81" s="3">
        <f t="shared" si="38"/>
        <v>20.259740259740258</v>
      </c>
      <c r="K81" s="3">
        <f t="shared" si="39"/>
        <v>24.155844155844157</v>
      </c>
      <c r="L81" s="3">
        <f t="shared" si="40"/>
        <v>20</v>
      </c>
      <c r="M81" s="3">
        <f t="shared" si="41"/>
        <v>13.506493506493506</v>
      </c>
    </row>
    <row r="82" spans="1:13" x14ac:dyDescent="0.2">
      <c r="A82" s="1" t="s">
        <v>67</v>
      </c>
      <c r="B82" s="1">
        <v>1550</v>
      </c>
      <c r="C82" s="1">
        <v>333</v>
      </c>
      <c r="D82" s="1">
        <v>269</v>
      </c>
      <c r="E82" s="1">
        <v>357</v>
      </c>
      <c r="F82" s="1">
        <v>346</v>
      </c>
      <c r="G82" s="1">
        <v>245</v>
      </c>
      <c r="H82" s="3">
        <f t="shared" si="42"/>
        <v>100</v>
      </c>
      <c r="I82" s="3">
        <f t="shared" si="37"/>
        <v>21.483870967741936</v>
      </c>
      <c r="J82" s="3">
        <f t="shared" si="38"/>
        <v>17.35483870967742</v>
      </c>
      <c r="K82" s="3">
        <f t="shared" si="39"/>
        <v>23.032258064516128</v>
      </c>
      <c r="L82" s="3">
        <f t="shared" si="40"/>
        <v>22.322580645161292</v>
      </c>
      <c r="M82" s="3">
        <f t="shared" si="41"/>
        <v>15.806451612903226</v>
      </c>
    </row>
    <row r="83" spans="1:13" x14ac:dyDescent="0.2">
      <c r="A83" s="1" t="s">
        <v>68</v>
      </c>
      <c r="B83" s="1">
        <v>42001</v>
      </c>
      <c r="C83" s="1">
        <v>6070</v>
      </c>
      <c r="D83" s="1">
        <v>6764</v>
      </c>
      <c r="E83" s="1">
        <v>8307</v>
      </c>
      <c r="F83" s="1">
        <v>9224</v>
      </c>
      <c r="G83" s="1">
        <v>11636</v>
      </c>
      <c r="H83" s="3">
        <f t="shared" si="42"/>
        <v>100</v>
      </c>
      <c r="I83" s="3">
        <f t="shared" si="37"/>
        <v>14.452036856265327</v>
      </c>
      <c r="J83" s="3">
        <f t="shared" si="38"/>
        <v>16.104378467179352</v>
      </c>
      <c r="K83" s="3">
        <f t="shared" si="39"/>
        <v>19.778100521416157</v>
      </c>
      <c r="L83" s="3">
        <f t="shared" si="40"/>
        <v>21.961381871860194</v>
      </c>
      <c r="M83" s="3">
        <f t="shared" si="41"/>
        <v>27.704102283278971</v>
      </c>
    </row>
    <row r="84" spans="1:13" x14ac:dyDescent="0.2">
      <c r="A84" s="43" t="s">
        <v>228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</sheetData>
  <mergeCells count="6">
    <mergeCell ref="B2:G2"/>
    <mergeCell ref="H2:M2"/>
    <mergeCell ref="A84:M84"/>
    <mergeCell ref="A23:M23"/>
    <mergeCell ref="B27:G27"/>
    <mergeCell ref="H27:M27"/>
  </mergeCells>
  <pageMargins left="0.7" right="0.7" top="0.75" bottom="0.75" header="0.3" footer="0.3"/>
  <pageSetup orientation="portrait" r:id="rId1"/>
  <rowBreaks count="1" manualBreakCount="1">
    <brk id="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FF995-9000-41AF-BCF4-4225691CA7A5}">
  <dimension ref="A1:M21"/>
  <sheetViews>
    <sheetView view="pageBreakPreview" zoomScale="125" zoomScaleNormal="100" zoomScaleSheetLayoutView="125" workbookViewId="0">
      <selection activeCell="A21" sqref="A21:M21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6384" width="8.88671875" style="1"/>
  </cols>
  <sheetData>
    <row r="1" spans="1:13" x14ac:dyDescent="0.2">
      <c r="A1" s="1" t="s">
        <v>205</v>
      </c>
    </row>
    <row r="2" spans="1:13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</row>
    <row r="3" spans="1:13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</row>
    <row r="4" spans="1:13" x14ac:dyDescent="0.2">
      <c r="A4" s="1" t="s">
        <v>215</v>
      </c>
      <c r="B4" s="1">
        <v>466975</v>
      </c>
      <c r="C4" s="1">
        <v>91122</v>
      </c>
      <c r="D4" s="1">
        <v>89077</v>
      </c>
      <c r="E4" s="1">
        <v>91924</v>
      </c>
      <c r="F4" s="1">
        <v>92081</v>
      </c>
      <c r="G4" s="1">
        <v>102771</v>
      </c>
      <c r="H4" s="3">
        <f>B4*100/$B4</f>
        <v>100</v>
      </c>
      <c r="I4" s="3">
        <f t="shared" ref="I4:M4" si="0">C4*100/$B4</f>
        <v>19.513250173992184</v>
      </c>
      <c r="J4" s="3">
        <f t="shared" si="0"/>
        <v>19.075325231543445</v>
      </c>
      <c r="K4" s="3">
        <f t="shared" si="0"/>
        <v>19.684993843353499</v>
      </c>
      <c r="L4" s="3">
        <f t="shared" si="0"/>
        <v>19.718614486856897</v>
      </c>
      <c r="M4" s="3">
        <f t="shared" si="0"/>
        <v>22.007816264253975</v>
      </c>
    </row>
    <row r="5" spans="1:13" x14ac:dyDescent="0.2">
      <c r="A5" s="1" t="s">
        <v>108</v>
      </c>
      <c r="B5" s="1">
        <v>402863</v>
      </c>
      <c r="C5" s="1">
        <v>77293</v>
      </c>
      <c r="D5" s="1">
        <v>76154</v>
      </c>
      <c r="E5" s="1">
        <v>78597</v>
      </c>
      <c r="F5" s="1">
        <v>78991</v>
      </c>
      <c r="G5" s="1">
        <v>91828</v>
      </c>
      <c r="H5" s="3">
        <f t="shared" ref="H5:H20" si="1">B5*100/$B5</f>
        <v>100</v>
      </c>
      <c r="I5" s="3">
        <f t="shared" ref="I5:I20" si="2">C5*100/$B5</f>
        <v>19.185926729434076</v>
      </c>
      <c r="J5" s="3">
        <f t="shared" ref="J5:J20" si="3">D5*100/$B5</f>
        <v>18.903200343541105</v>
      </c>
      <c r="K5" s="3">
        <f t="shared" ref="K5:K20" si="4">E5*100/$B5</f>
        <v>19.509609966663604</v>
      </c>
      <c r="L5" s="3">
        <f t="shared" ref="L5:L20" si="5">F5*100/$B5</f>
        <v>19.607409963188477</v>
      </c>
      <c r="M5" s="3">
        <f t="shared" ref="M5:M20" si="6">G5*100/$B5</f>
        <v>22.793852997172735</v>
      </c>
    </row>
    <row r="6" spans="1:13" x14ac:dyDescent="0.2">
      <c r="A6" s="1" t="s">
        <v>109</v>
      </c>
      <c r="B6" s="1">
        <v>11567</v>
      </c>
      <c r="C6" s="1">
        <v>2114</v>
      </c>
      <c r="D6" s="1">
        <v>1924</v>
      </c>
      <c r="E6" s="1">
        <v>2220</v>
      </c>
      <c r="F6" s="1">
        <v>2556</v>
      </c>
      <c r="G6" s="1">
        <v>2753</v>
      </c>
      <c r="H6" s="3">
        <f t="shared" si="1"/>
        <v>100</v>
      </c>
      <c r="I6" s="3">
        <f t="shared" si="2"/>
        <v>18.276130370882683</v>
      </c>
      <c r="J6" s="3">
        <f t="shared" si="3"/>
        <v>16.633526411342611</v>
      </c>
      <c r="K6" s="3">
        <f t="shared" si="4"/>
        <v>19.192530474626093</v>
      </c>
      <c r="L6" s="3">
        <f t="shared" si="5"/>
        <v>22.097345897812744</v>
      </c>
      <c r="M6" s="3">
        <f t="shared" si="6"/>
        <v>23.800466845335869</v>
      </c>
    </row>
    <row r="7" spans="1:13" x14ac:dyDescent="0.2">
      <c r="A7" s="1" t="s">
        <v>110</v>
      </c>
      <c r="B7" s="1">
        <v>4041</v>
      </c>
      <c r="C7" s="1">
        <v>880</v>
      </c>
      <c r="D7" s="1">
        <v>857</v>
      </c>
      <c r="E7" s="1">
        <v>831</v>
      </c>
      <c r="F7" s="1">
        <v>740</v>
      </c>
      <c r="G7" s="1">
        <v>733</v>
      </c>
      <c r="H7" s="3">
        <f t="shared" si="1"/>
        <v>100</v>
      </c>
      <c r="I7" s="3">
        <f t="shared" si="2"/>
        <v>21.776787923781242</v>
      </c>
      <c r="J7" s="3">
        <f t="shared" si="3"/>
        <v>21.207621875773324</v>
      </c>
      <c r="K7" s="3">
        <f t="shared" si="4"/>
        <v>20.564216778025241</v>
      </c>
      <c r="L7" s="3">
        <f t="shared" si="5"/>
        <v>18.312298935906952</v>
      </c>
      <c r="M7" s="3">
        <f t="shared" si="6"/>
        <v>18.139074486513238</v>
      </c>
    </row>
    <row r="8" spans="1:13" x14ac:dyDescent="0.2">
      <c r="A8" s="1" t="s">
        <v>111</v>
      </c>
      <c r="B8" s="1">
        <v>5277</v>
      </c>
      <c r="C8" s="1">
        <v>1251</v>
      </c>
      <c r="D8" s="1">
        <v>1137</v>
      </c>
      <c r="E8" s="1">
        <v>1087</v>
      </c>
      <c r="F8" s="1">
        <v>1061</v>
      </c>
      <c r="G8" s="1">
        <v>741</v>
      </c>
      <c r="H8" s="3">
        <f t="shared" si="1"/>
        <v>100</v>
      </c>
      <c r="I8" s="3">
        <f t="shared" si="2"/>
        <v>23.706651506537806</v>
      </c>
      <c r="J8" s="3">
        <f t="shared" si="3"/>
        <v>21.546333143831724</v>
      </c>
      <c r="K8" s="3">
        <f t="shared" si="4"/>
        <v>20.598825090013264</v>
      </c>
      <c r="L8" s="3">
        <f t="shared" si="5"/>
        <v>20.106120902027666</v>
      </c>
      <c r="M8" s="3">
        <f t="shared" si="6"/>
        <v>14.04206935758954</v>
      </c>
    </row>
    <row r="9" spans="1:13" x14ac:dyDescent="0.2">
      <c r="A9" s="1" t="s">
        <v>112</v>
      </c>
      <c r="B9" s="1">
        <v>10576</v>
      </c>
      <c r="C9" s="1">
        <v>2202</v>
      </c>
      <c r="D9" s="1">
        <v>1991</v>
      </c>
      <c r="E9" s="1">
        <v>2346</v>
      </c>
      <c r="F9" s="1">
        <v>2256</v>
      </c>
      <c r="G9" s="1">
        <v>1781</v>
      </c>
      <c r="H9" s="3">
        <f t="shared" si="1"/>
        <v>100</v>
      </c>
      <c r="I9" s="3">
        <f t="shared" si="2"/>
        <v>20.82072617246596</v>
      </c>
      <c r="J9" s="3">
        <f t="shared" si="3"/>
        <v>18.825642965204235</v>
      </c>
      <c r="K9" s="3">
        <f t="shared" si="4"/>
        <v>22.182299546142207</v>
      </c>
      <c r="L9" s="3">
        <f t="shared" si="5"/>
        <v>21.331316187594553</v>
      </c>
      <c r="M9" s="3">
        <f t="shared" si="6"/>
        <v>16.840015128593041</v>
      </c>
    </row>
    <row r="10" spans="1:13" x14ac:dyDescent="0.2">
      <c r="A10" s="1" t="s">
        <v>113</v>
      </c>
      <c r="B10" s="1">
        <v>1399</v>
      </c>
      <c r="C10" s="1">
        <v>271</v>
      </c>
      <c r="D10" s="1">
        <v>284</v>
      </c>
      <c r="E10" s="1">
        <v>295</v>
      </c>
      <c r="F10" s="1">
        <v>281</v>
      </c>
      <c r="G10" s="1">
        <v>268</v>
      </c>
      <c r="H10" s="3">
        <f t="shared" si="1"/>
        <v>100</v>
      </c>
      <c r="I10" s="3">
        <f t="shared" si="2"/>
        <v>19.370979270907792</v>
      </c>
      <c r="J10" s="3">
        <f t="shared" si="3"/>
        <v>20.300214438884918</v>
      </c>
      <c r="K10" s="3">
        <f t="shared" si="4"/>
        <v>21.08649035025018</v>
      </c>
      <c r="L10" s="3">
        <f t="shared" si="5"/>
        <v>20.085775553967121</v>
      </c>
      <c r="M10" s="3">
        <f t="shared" si="6"/>
        <v>19.156540385989992</v>
      </c>
    </row>
    <row r="11" spans="1:13" x14ac:dyDescent="0.2">
      <c r="A11" s="1" t="s">
        <v>114</v>
      </c>
      <c r="B11" s="1">
        <v>3497</v>
      </c>
      <c r="C11" s="1">
        <v>820</v>
      </c>
      <c r="D11" s="1">
        <v>793</v>
      </c>
      <c r="E11" s="1">
        <v>704</v>
      </c>
      <c r="F11" s="1">
        <v>729</v>
      </c>
      <c r="G11" s="1">
        <v>451</v>
      </c>
      <c r="H11" s="3">
        <f t="shared" si="1"/>
        <v>100</v>
      </c>
      <c r="I11" s="3">
        <f t="shared" si="2"/>
        <v>23.448670288818988</v>
      </c>
      <c r="J11" s="3">
        <f t="shared" si="3"/>
        <v>22.676579925650557</v>
      </c>
      <c r="K11" s="3">
        <f t="shared" si="4"/>
        <v>20.131541321132399</v>
      </c>
      <c r="L11" s="3">
        <f t="shared" si="5"/>
        <v>20.846439805547611</v>
      </c>
      <c r="M11" s="3">
        <f t="shared" si="6"/>
        <v>12.896768658850442</v>
      </c>
    </row>
    <row r="12" spans="1:13" x14ac:dyDescent="0.2">
      <c r="A12" s="1" t="s">
        <v>115</v>
      </c>
      <c r="B12" s="1">
        <v>3555</v>
      </c>
      <c r="C12" s="1">
        <v>720</v>
      </c>
      <c r="D12" s="1">
        <v>699</v>
      </c>
      <c r="E12" s="1">
        <v>793</v>
      </c>
      <c r="F12" s="1">
        <v>737</v>
      </c>
      <c r="G12" s="1">
        <v>606</v>
      </c>
      <c r="H12" s="3">
        <f t="shared" si="1"/>
        <v>100</v>
      </c>
      <c r="I12" s="3">
        <f t="shared" si="2"/>
        <v>20.253164556962027</v>
      </c>
      <c r="J12" s="3">
        <f t="shared" si="3"/>
        <v>19.662447257383967</v>
      </c>
      <c r="K12" s="3">
        <f t="shared" si="4"/>
        <v>22.306610407876232</v>
      </c>
      <c r="L12" s="3">
        <f t="shared" si="5"/>
        <v>20.731364275668074</v>
      </c>
      <c r="M12" s="3">
        <f t="shared" si="6"/>
        <v>17.046413502109704</v>
      </c>
    </row>
    <row r="13" spans="1:13" x14ac:dyDescent="0.2">
      <c r="A13" s="1" t="s">
        <v>116</v>
      </c>
      <c r="B13" s="1">
        <v>602</v>
      </c>
      <c r="C13" s="1">
        <v>130</v>
      </c>
      <c r="D13" s="1">
        <v>114</v>
      </c>
      <c r="E13" s="1">
        <v>127</v>
      </c>
      <c r="F13" s="1">
        <v>135</v>
      </c>
      <c r="G13" s="1">
        <v>96</v>
      </c>
      <c r="H13" s="3">
        <f t="shared" si="1"/>
        <v>100</v>
      </c>
      <c r="I13" s="3">
        <f t="shared" si="2"/>
        <v>21.59468438538206</v>
      </c>
      <c r="J13" s="3">
        <f t="shared" si="3"/>
        <v>18.93687707641196</v>
      </c>
      <c r="K13" s="3">
        <f t="shared" si="4"/>
        <v>21.096345514950166</v>
      </c>
      <c r="L13" s="3">
        <f t="shared" si="5"/>
        <v>22.425249169435215</v>
      </c>
      <c r="M13" s="3">
        <f t="shared" si="6"/>
        <v>15.946843853820598</v>
      </c>
    </row>
    <row r="14" spans="1:13" x14ac:dyDescent="0.2">
      <c r="A14" s="1" t="s">
        <v>117</v>
      </c>
      <c r="B14" s="1">
        <v>1617</v>
      </c>
      <c r="C14" s="1">
        <v>346</v>
      </c>
      <c r="D14" s="1">
        <v>326</v>
      </c>
      <c r="E14" s="1">
        <v>351</v>
      </c>
      <c r="F14" s="1">
        <v>340</v>
      </c>
      <c r="G14" s="1">
        <v>254</v>
      </c>
      <c r="H14" s="3">
        <f t="shared" si="1"/>
        <v>100</v>
      </c>
      <c r="I14" s="3">
        <f t="shared" si="2"/>
        <v>21.39764996907854</v>
      </c>
      <c r="J14" s="3">
        <f t="shared" si="3"/>
        <v>20.160791589363019</v>
      </c>
      <c r="K14" s="3">
        <f t="shared" si="4"/>
        <v>21.706864564007422</v>
      </c>
      <c r="L14" s="3">
        <f t="shared" si="5"/>
        <v>21.026592455163883</v>
      </c>
      <c r="M14" s="3">
        <f t="shared" si="6"/>
        <v>15.708101422387136</v>
      </c>
    </row>
    <row r="15" spans="1:13" x14ac:dyDescent="0.2">
      <c r="A15" s="1" t="s">
        <v>118</v>
      </c>
      <c r="B15" s="1">
        <v>5037</v>
      </c>
      <c r="C15" s="1">
        <v>1215</v>
      </c>
      <c r="D15" s="1">
        <v>1092</v>
      </c>
      <c r="E15" s="1">
        <v>972</v>
      </c>
      <c r="F15" s="1">
        <v>979</v>
      </c>
      <c r="G15" s="1">
        <v>779</v>
      </c>
      <c r="H15" s="3">
        <f t="shared" si="1"/>
        <v>100</v>
      </c>
      <c r="I15" s="3">
        <f t="shared" si="2"/>
        <v>24.121500893388923</v>
      </c>
      <c r="J15" s="3">
        <f t="shared" si="3"/>
        <v>21.679571173317452</v>
      </c>
      <c r="K15" s="3">
        <f t="shared" si="4"/>
        <v>19.297200714711138</v>
      </c>
      <c r="L15" s="3">
        <f t="shared" si="5"/>
        <v>19.436172324796505</v>
      </c>
      <c r="M15" s="3">
        <f t="shared" si="6"/>
        <v>15.465554893785983</v>
      </c>
    </row>
    <row r="16" spans="1:13" x14ac:dyDescent="0.2">
      <c r="A16" s="1" t="s">
        <v>119</v>
      </c>
      <c r="B16" s="1">
        <v>984</v>
      </c>
      <c r="C16" s="1">
        <v>293</v>
      </c>
      <c r="D16" s="1">
        <v>209</v>
      </c>
      <c r="E16" s="1">
        <v>198</v>
      </c>
      <c r="F16" s="1">
        <v>180</v>
      </c>
      <c r="G16" s="1">
        <v>104</v>
      </c>
      <c r="H16" s="3">
        <f t="shared" si="1"/>
        <v>100</v>
      </c>
      <c r="I16" s="3">
        <f t="shared" si="2"/>
        <v>29.776422764227643</v>
      </c>
      <c r="J16" s="3">
        <f t="shared" si="3"/>
        <v>21.239837398373982</v>
      </c>
      <c r="K16" s="3">
        <f t="shared" si="4"/>
        <v>20.121951219512194</v>
      </c>
      <c r="L16" s="3">
        <f t="shared" si="5"/>
        <v>18.292682926829269</v>
      </c>
      <c r="M16" s="3">
        <f t="shared" si="6"/>
        <v>10.56910569105691</v>
      </c>
    </row>
    <row r="17" spans="1:13" x14ac:dyDescent="0.2">
      <c r="A17" s="1" t="s">
        <v>120</v>
      </c>
      <c r="B17" s="1">
        <v>1275</v>
      </c>
      <c r="C17" s="1">
        <v>273</v>
      </c>
      <c r="D17" s="1">
        <v>252</v>
      </c>
      <c r="E17" s="1">
        <v>309</v>
      </c>
      <c r="F17" s="1">
        <v>251</v>
      </c>
      <c r="G17" s="1">
        <v>190</v>
      </c>
      <c r="H17" s="3">
        <f t="shared" si="1"/>
        <v>100</v>
      </c>
      <c r="I17" s="3">
        <f t="shared" si="2"/>
        <v>21.411764705882351</v>
      </c>
      <c r="J17" s="3">
        <f t="shared" si="3"/>
        <v>19.764705882352942</v>
      </c>
      <c r="K17" s="3">
        <f t="shared" si="4"/>
        <v>24.235294117647058</v>
      </c>
      <c r="L17" s="3">
        <f t="shared" si="5"/>
        <v>19.686274509803923</v>
      </c>
      <c r="M17" s="3">
        <f t="shared" si="6"/>
        <v>14.901960784313726</v>
      </c>
    </row>
    <row r="18" spans="1:13" x14ac:dyDescent="0.2">
      <c r="A18" s="1" t="s">
        <v>121</v>
      </c>
      <c r="B18" s="1">
        <v>3695</v>
      </c>
      <c r="C18" s="1">
        <v>1034</v>
      </c>
      <c r="D18" s="1">
        <v>867</v>
      </c>
      <c r="E18" s="1">
        <v>740</v>
      </c>
      <c r="F18" s="1">
        <v>720</v>
      </c>
      <c r="G18" s="1">
        <v>334</v>
      </c>
      <c r="H18" s="3">
        <f t="shared" si="1"/>
        <v>100</v>
      </c>
      <c r="I18" s="3">
        <f t="shared" si="2"/>
        <v>27.983761840324764</v>
      </c>
      <c r="J18" s="3">
        <f t="shared" si="3"/>
        <v>23.464140730717187</v>
      </c>
      <c r="K18" s="3">
        <f t="shared" si="4"/>
        <v>20.027063599458728</v>
      </c>
      <c r="L18" s="3">
        <f t="shared" si="5"/>
        <v>19.485791610284167</v>
      </c>
      <c r="M18" s="3">
        <f t="shared" si="6"/>
        <v>9.039242219215156</v>
      </c>
    </row>
    <row r="19" spans="1:13" x14ac:dyDescent="0.2">
      <c r="A19" s="1" t="s">
        <v>122</v>
      </c>
      <c r="B19" s="1">
        <v>1818</v>
      </c>
      <c r="C19" s="1">
        <v>417</v>
      </c>
      <c r="D19" s="1">
        <v>368</v>
      </c>
      <c r="E19" s="1">
        <v>384</v>
      </c>
      <c r="F19" s="1">
        <v>371</v>
      </c>
      <c r="G19" s="1">
        <v>278</v>
      </c>
      <c r="H19" s="3">
        <f t="shared" si="1"/>
        <v>100</v>
      </c>
      <c r="I19" s="3">
        <f t="shared" si="2"/>
        <v>22.937293729372936</v>
      </c>
      <c r="J19" s="3">
        <f t="shared" si="3"/>
        <v>20.242024202420243</v>
      </c>
      <c r="K19" s="3">
        <f t="shared" si="4"/>
        <v>21.122112211221122</v>
      </c>
      <c r="L19" s="3">
        <f t="shared" si="5"/>
        <v>20.407040704070408</v>
      </c>
      <c r="M19" s="3">
        <f t="shared" si="6"/>
        <v>15.291529152915292</v>
      </c>
    </row>
    <row r="20" spans="1:13" x14ac:dyDescent="0.2">
      <c r="A20" s="1" t="s">
        <v>123</v>
      </c>
      <c r="B20" s="1">
        <v>9172</v>
      </c>
      <c r="C20" s="1">
        <v>1863</v>
      </c>
      <c r="D20" s="1">
        <v>2010</v>
      </c>
      <c r="E20" s="1">
        <v>1970</v>
      </c>
      <c r="F20" s="1">
        <v>1754</v>
      </c>
      <c r="G20" s="1">
        <v>1575</v>
      </c>
      <c r="H20" s="3">
        <f t="shared" si="1"/>
        <v>100</v>
      </c>
      <c r="I20" s="3">
        <f t="shared" si="2"/>
        <v>20.311818578281727</v>
      </c>
      <c r="J20" s="3">
        <f t="shared" si="3"/>
        <v>21.914522459659835</v>
      </c>
      <c r="K20" s="3">
        <f t="shared" si="4"/>
        <v>21.478412559965111</v>
      </c>
      <c r="L20" s="3">
        <f t="shared" si="5"/>
        <v>19.123419101613607</v>
      </c>
      <c r="M20" s="3">
        <f t="shared" si="6"/>
        <v>17.17182730047972</v>
      </c>
    </row>
    <row r="21" spans="1:13" x14ac:dyDescent="0.2">
      <c r="A21" s="43" t="s">
        <v>228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</row>
  </sheetData>
  <mergeCells count="3">
    <mergeCell ref="B2:G2"/>
    <mergeCell ref="H2:M2"/>
    <mergeCell ref="A21:M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765D-D89C-4B05-8AA6-F5B5AB58FA1F}">
  <dimension ref="A1:AH35"/>
  <sheetViews>
    <sheetView view="pageBreakPreview" topLeftCell="A33" zoomScale="125" zoomScaleNormal="100" zoomScaleSheetLayoutView="125" workbookViewId="0">
      <selection activeCell="N35" sqref="N35:Z35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16384" width="8.88671875" style="1"/>
  </cols>
  <sheetData>
    <row r="1" spans="1:34" x14ac:dyDescent="0.2">
      <c r="A1" s="1" t="s">
        <v>206</v>
      </c>
      <c r="N1" s="1" t="s">
        <v>206</v>
      </c>
    </row>
    <row r="2" spans="1:34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34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34" x14ac:dyDescent="0.2">
      <c r="A4" s="1" t="s">
        <v>229</v>
      </c>
      <c r="N4" s="1" t="s">
        <v>229</v>
      </c>
    </row>
    <row r="6" spans="1:34" x14ac:dyDescent="0.2">
      <c r="A6" s="1" t="s">
        <v>215</v>
      </c>
      <c r="B6" s="1">
        <v>191423</v>
      </c>
      <c r="C6" s="1">
        <v>39114</v>
      </c>
      <c r="D6" s="1">
        <v>37451</v>
      </c>
      <c r="E6" s="1">
        <v>38284</v>
      </c>
      <c r="F6" s="1">
        <v>38420</v>
      </c>
      <c r="G6" s="1">
        <v>38154</v>
      </c>
      <c r="H6" s="3">
        <f>B6*100/$B6</f>
        <v>100</v>
      </c>
      <c r="I6" s="3">
        <f t="shared" ref="I6:M6" si="0">C6*100/$B6</f>
        <v>20.433281267141357</v>
      </c>
      <c r="J6" s="3">
        <f t="shared" si="0"/>
        <v>19.564524639149944</v>
      </c>
      <c r="K6" s="3">
        <f t="shared" si="0"/>
        <v>19.999686558041613</v>
      </c>
      <c r="L6" s="3">
        <f t="shared" si="0"/>
        <v>20.070733401942295</v>
      </c>
      <c r="M6" s="3">
        <f t="shared" si="0"/>
        <v>19.931774133724787</v>
      </c>
      <c r="N6" s="1" t="s">
        <v>215</v>
      </c>
      <c r="O6" s="1">
        <v>191423</v>
      </c>
      <c r="P6" s="1">
        <v>39114</v>
      </c>
      <c r="Q6" s="1">
        <v>37451</v>
      </c>
      <c r="R6" s="1">
        <v>38284</v>
      </c>
      <c r="S6" s="1">
        <v>38420</v>
      </c>
      <c r="T6" s="1">
        <v>38154</v>
      </c>
      <c r="U6" s="3">
        <f>O6*100/B$6</f>
        <v>100</v>
      </c>
      <c r="V6" s="3">
        <f t="shared" ref="V6:Z6" si="1">P6*100/C$6</f>
        <v>100</v>
      </c>
      <c r="W6" s="3">
        <f t="shared" si="1"/>
        <v>100</v>
      </c>
      <c r="X6" s="3">
        <f t="shared" si="1"/>
        <v>100</v>
      </c>
      <c r="Y6" s="3">
        <f t="shared" si="1"/>
        <v>100</v>
      </c>
      <c r="Z6" s="3">
        <f t="shared" si="1"/>
        <v>100</v>
      </c>
      <c r="AC6" s="1" t="s">
        <v>0</v>
      </c>
      <c r="AD6" s="1" t="s">
        <v>1</v>
      </c>
      <c r="AE6" s="1" t="s">
        <v>2</v>
      </c>
      <c r="AF6" s="1" t="s">
        <v>3</v>
      </c>
      <c r="AG6" s="1" t="s">
        <v>4</v>
      </c>
      <c r="AH6" s="1" t="s">
        <v>5</v>
      </c>
    </row>
    <row r="7" spans="1:34" x14ac:dyDescent="0.2">
      <c r="A7" s="1" t="s">
        <v>69</v>
      </c>
      <c r="B7" s="1">
        <v>13864</v>
      </c>
      <c r="C7" s="1">
        <v>606</v>
      </c>
      <c r="D7" s="1">
        <v>1037</v>
      </c>
      <c r="E7" s="1">
        <v>1593</v>
      </c>
      <c r="F7" s="1">
        <v>3048</v>
      </c>
      <c r="G7" s="1">
        <v>7580</v>
      </c>
      <c r="H7" s="3">
        <f t="shared" ref="H7:H14" si="2">B7*100/$B7</f>
        <v>100</v>
      </c>
      <c r="I7" s="3">
        <f t="shared" ref="I7:I14" si="3">C7*100/$B7</f>
        <v>4.3710328909405654</v>
      </c>
      <c r="J7" s="3">
        <f t="shared" ref="J7:J14" si="4">D7*100/$B7</f>
        <v>7.4798038084246974</v>
      </c>
      <c r="K7" s="3">
        <f t="shared" ref="K7:K14" si="5">E7*100/$B7</f>
        <v>11.490190421234853</v>
      </c>
      <c r="L7" s="3">
        <f t="shared" ref="L7:L14" si="6">F7*100/$B7</f>
        <v>21.984997114829774</v>
      </c>
      <c r="M7" s="3">
        <f t="shared" ref="M7:M14" si="7">G7*100/$B7</f>
        <v>54.673975764570109</v>
      </c>
      <c r="N7" s="1" t="s">
        <v>69</v>
      </c>
      <c r="O7" s="1">
        <v>13864</v>
      </c>
      <c r="P7" s="1">
        <v>606</v>
      </c>
      <c r="Q7" s="1">
        <v>1037</v>
      </c>
      <c r="R7" s="1">
        <v>1593</v>
      </c>
      <c r="S7" s="1">
        <v>3048</v>
      </c>
      <c r="T7" s="1">
        <v>7580</v>
      </c>
      <c r="U7" s="3">
        <f t="shared" ref="U7:U14" si="8">O7*100/B$6</f>
        <v>7.2425988517576254</v>
      </c>
      <c r="V7" s="3">
        <f t="shared" ref="V7:V14" si="9">P7*100/C$6</f>
        <v>1.5493173799662525</v>
      </c>
      <c r="W7" s="3">
        <f t="shared" ref="W7:W14" si="10">Q7*100/D$6</f>
        <v>2.7689514298683613</v>
      </c>
      <c r="X7" s="3">
        <f t="shared" ref="X7:X14" si="11">R7*100/E$6</f>
        <v>4.1610072092780275</v>
      </c>
      <c r="Y7" s="3">
        <f t="shared" ref="Y7:Y14" si="12">S7*100/F$6</f>
        <v>7.9333680374804789</v>
      </c>
      <c r="Z7" s="3">
        <f t="shared" ref="Z7:Z14" si="13">T7*100/G$6</f>
        <v>19.866855375583164</v>
      </c>
      <c r="AB7" s="1" t="s">
        <v>69</v>
      </c>
      <c r="AC7" s="3">
        <v>7.2425988517576254</v>
      </c>
      <c r="AD7" s="3">
        <v>1.5493173799662525</v>
      </c>
      <c r="AE7" s="3">
        <v>2.7689514298683613</v>
      </c>
      <c r="AF7" s="3">
        <v>4.1610072092780275</v>
      </c>
      <c r="AG7" s="3">
        <v>7.9333680374804789</v>
      </c>
      <c r="AH7" s="3">
        <v>19.866855375583164</v>
      </c>
    </row>
    <row r="8" spans="1:34" x14ac:dyDescent="0.2">
      <c r="A8" s="1" t="s">
        <v>70</v>
      </c>
      <c r="B8" s="1">
        <v>23595</v>
      </c>
      <c r="C8" s="1">
        <v>865</v>
      </c>
      <c r="D8" s="1">
        <v>1307</v>
      </c>
      <c r="E8" s="1">
        <v>2393</v>
      </c>
      <c r="F8" s="1">
        <v>4617</v>
      </c>
      <c r="G8" s="1">
        <v>14413</v>
      </c>
      <c r="H8" s="3">
        <f t="shared" si="2"/>
        <v>100</v>
      </c>
      <c r="I8" s="3">
        <f t="shared" si="3"/>
        <v>3.6660309387582113</v>
      </c>
      <c r="J8" s="3">
        <f t="shared" si="4"/>
        <v>5.5393091756728117</v>
      </c>
      <c r="K8" s="3">
        <f t="shared" si="5"/>
        <v>10.141979232888323</v>
      </c>
      <c r="L8" s="3">
        <f t="shared" si="6"/>
        <v>19.567705022250475</v>
      </c>
      <c r="M8" s="3">
        <f t="shared" si="7"/>
        <v>61.084975630430179</v>
      </c>
      <c r="N8" s="1" t="s">
        <v>70</v>
      </c>
      <c r="O8" s="1">
        <v>23595</v>
      </c>
      <c r="P8" s="1">
        <v>865</v>
      </c>
      <c r="Q8" s="1">
        <v>1307</v>
      </c>
      <c r="R8" s="1">
        <v>2393</v>
      </c>
      <c r="S8" s="1">
        <v>4617</v>
      </c>
      <c r="T8" s="1">
        <v>14413</v>
      </c>
      <c r="U8" s="3">
        <f t="shared" si="8"/>
        <v>12.326105013504124</v>
      </c>
      <c r="V8" s="3">
        <f t="shared" si="9"/>
        <v>2.2114843789947334</v>
      </c>
      <c r="W8" s="3">
        <f t="shared" si="10"/>
        <v>3.4898934607887639</v>
      </c>
      <c r="X8" s="3">
        <f t="shared" si="11"/>
        <v>6.2506530143140742</v>
      </c>
      <c r="Y8" s="3">
        <f t="shared" si="12"/>
        <v>12.017178552837064</v>
      </c>
      <c r="Z8" s="3">
        <f t="shared" si="13"/>
        <v>37.775855742517166</v>
      </c>
      <c r="AB8" s="1" t="s">
        <v>70</v>
      </c>
      <c r="AC8" s="3">
        <v>12.326105013504124</v>
      </c>
      <c r="AD8" s="3">
        <v>2.2114843789947334</v>
      </c>
      <c r="AE8" s="3">
        <v>3.4898934607887639</v>
      </c>
      <c r="AF8" s="3">
        <v>6.2506530143140742</v>
      </c>
      <c r="AG8" s="3">
        <v>12.017178552837064</v>
      </c>
      <c r="AH8" s="3">
        <v>37.775855742517166</v>
      </c>
    </row>
    <row r="9" spans="1:34" x14ac:dyDescent="0.2">
      <c r="A9" s="1" t="s">
        <v>71</v>
      </c>
      <c r="B9" s="1">
        <v>1321</v>
      </c>
      <c r="C9" s="1">
        <v>89</v>
      </c>
      <c r="D9" s="1">
        <v>99</v>
      </c>
      <c r="E9" s="1">
        <v>167</v>
      </c>
      <c r="F9" s="1">
        <v>226</v>
      </c>
      <c r="G9" s="1">
        <v>740</v>
      </c>
      <c r="H9" s="3">
        <f t="shared" si="2"/>
        <v>100</v>
      </c>
      <c r="I9" s="3">
        <f t="shared" si="3"/>
        <v>6.7373202119606361</v>
      </c>
      <c r="J9" s="3">
        <f t="shared" si="4"/>
        <v>7.4943224829674486</v>
      </c>
      <c r="K9" s="3">
        <f t="shared" si="5"/>
        <v>12.641937925813778</v>
      </c>
      <c r="L9" s="3">
        <f t="shared" si="6"/>
        <v>17.108251324753976</v>
      </c>
      <c r="M9" s="3">
        <f t="shared" si="7"/>
        <v>56.018168054504166</v>
      </c>
      <c r="N9" s="1" t="s">
        <v>71</v>
      </c>
      <c r="O9" s="1">
        <v>1321</v>
      </c>
      <c r="P9" s="1">
        <v>89</v>
      </c>
      <c r="Q9" s="1">
        <v>99</v>
      </c>
      <c r="R9" s="1">
        <v>167</v>
      </c>
      <c r="S9" s="1">
        <v>226</v>
      </c>
      <c r="T9" s="1">
        <v>740</v>
      </c>
      <c r="U9" s="3">
        <f t="shared" si="8"/>
        <v>0.69009471171175873</v>
      </c>
      <c r="V9" s="3">
        <f t="shared" si="9"/>
        <v>0.22754001124916909</v>
      </c>
      <c r="W9" s="3">
        <f t="shared" si="10"/>
        <v>0.26434541133748096</v>
      </c>
      <c r="X9" s="3">
        <f t="shared" si="11"/>
        <v>0.43621356180127469</v>
      </c>
      <c r="Y9" s="3">
        <f t="shared" si="12"/>
        <v>0.58823529411764708</v>
      </c>
      <c r="Z9" s="3">
        <f t="shared" si="13"/>
        <v>1.9395083084342402</v>
      </c>
      <c r="AB9" s="1" t="s">
        <v>72</v>
      </c>
      <c r="AC9" s="3">
        <v>5.8488269434707432</v>
      </c>
      <c r="AD9" s="3">
        <v>2.4415810195837806</v>
      </c>
      <c r="AE9" s="3">
        <v>3.6314117113027691</v>
      </c>
      <c r="AF9" s="3">
        <v>5.7752585936683731</v>
      </c>
      <c r="AG9" s="3">
        <v>8.053097345132743</v>
      </c>
      <c r="AH9" s="3">
        <v>9.3725428526497883</v>
      </c>
    </row>
    <row r="10" spans="1:34" x14ac:dyDescent="0.2">
      <c r="A10" s="1" t="s">
        <v>72</v>
      </c>
      <c r="B10" s="1">
        <v>11196</v>
      </c>
      <c r="C10" s="1">
        <v>955</v>
      </c>
      <c r="D10" s="1">
        <v>1360</v>
      </c>
      <c r="E10" s="1">
        <v>2211</v>
      </c>
      <c r="F10" s="1">
        <v>3094</v>
      </c>
      <c r="G10" s="1">
        <v>3576</v>
      </c>
      <c r="H10" s="3">
        <f t="shared" si="2"/>
        <v>100</v>
      </c>
      <c r="I10" s="3">
        <f t="shared" si="3"/>
        <v>8.5298320828867453</v>
      </c>
      <c r="J10" s="3">
        <f t="shared" si="4"/>
        <v>12.147195426938191</v>
      </c>
      <c r="K10" s="3">
        <f t="shared" si="5"/>
        <v>19.7481243301179</v>
      </c>
      <c r="L10" s="3">
        <f t="shared" si="6"/>
        <v>27.634869596284386</v>
      </c>
      <c r="M10" s="3">
        <f t="shared" si="7"/>
        <v>31.939978563772776</v>
      </c>
      <c r="N10" s="1" t="s">
        <v>72</v>
      </c>
      <c r="O10" s="1">
        <v>11196</v>
      </c>
      <c r="P10" s="1">
        <v>955</v>
      </c>
      <c r="Q10" s="1">
        <v>1360</v>
      </c>
      <c r="R10" s="1">
        <v>2211</v>
      </c>
      <c r="S10" s="1">
        <v>3094</v>
      </c>
      <c r="T10" s="1">
        <v>3576</v>
      </c>
      <c r="U10" s="3">
        <f t="shared" si="8"/>
        <v>5.8488269434707432</v>
      </c>
      <c r="V10" s="3">
        <f t="shared" si="9"/>
        <v>2.4415810195837806</v>
      </c>
      <c r="W10" s="3">
        <f t="shared" si="10"/>
        <v>3.6314117113027691</v>
      </c>
      <c r="X10" s="3">
        <f t="shared" si="11"/>
        <v>5.7752585936683731</v>
      </c>
      <c r="Y10" s="3">
        <f t="shared" si="12"/>
        <v>8.053097345132743</v>
      </c>
      <c r="Z10" s="3">
        <f t="shared" si="13"/>
        <v>9.3725428526497883</v>
      </c>
      <c r="AB10" s="1" t="s">
        <v>74</v>
      </c>
      <c r="AC10" s="3">
        <v>17.304085715927553</v>
      </c>
      <c r="AD10" s="3">
        <v>16.628317226568491</v>
      </c>
      <c r="AE10" s="3">
        <v>18.181089957544526</v>
      </c>
      <c r="AF10" s="3">
        <v>19.365792498171562</v>
      </c>
      <c r="AG10" s="3">
        <v>18.204060385216032</v>
      </c>
      <c r="AH10" s="3">
        <v>14.161031608743514</v>
      </c>
    </row>
    <row r="11" spans="1:34" x14ac:dyDescent="0.2">
      <c r="A11" s="1" t="s">
        <v>73</v>
      </c>
      <c r="B11" s="1">
        <v>5055</v>
      </c>
      <c r="C11" s="1">
        <v>968</v>
      </c>
      <c r="D11" s="1">
        <v>879</v>
      </c>
      <c r="E11" s="1">
        <v>1028</v>
      </c>
      <c r="F11" s="1">
        <v>1047</v>
      </c>
      <c r="G11" s="1">
        <v>1133</v>
      </c>
      <c r="H11" s="3">
        <f t="shared" si="2"/>
        <v>100</v>
      </c>
      <c r="I11" s="3">
        <f t="shared" si="3"/>
        <v>19.149357072205738</v>
      </c>
      <c r="J11" s="3">
        <f t="shared" si="4"/>
        <v>17.388724035608309</v>
      </c>
      <c r="K11" s="3">
        <f t="shared" si="5"/>
        <v>20.33630069238378</v>
      </c>
      <c r="L11" s="3">
        <f t="shared" si="6"/>
        <v>20.712166172106826</v>
      </c>
      <c r="M11" s="3">
        <f t="shared" si="7"/>
        <v>22.413452027695349</v>
      </c>
      <c r="N11" s="1" t="s">
        <v>73</v>
      </c>
      <c r="O11" s="1">
        <v>5055</v>
      </c>
      <c r="P11" s="1">
        <v>968</v>
      </c>
      <c r="Q11" s="1">
        <v>879</v>
      </c>
      <c r="R11" s="1">
        <v>1028</v>
      </c>
      <c r="S11" s="1">
        <v>1047</v>
      </c>
      <c r="T11" s="1">
        <v>1133</v>
      </c>
      <c r="U11" s="3">
        <f t="shared" si="8"/>
        <v>2.6407484993966244</v>
      </c>
      <c r="V11" s="3">
        <f t="shared" si="9"/>
        <v>2.4748172010021987</v>
      </c>
      <c r="W11" s="3">
        <f t="shared" si="10"/>
        <v>2.347066833996422</v>
      </c>
      <c r="X11" s="3">
        <f t="shared" si="11"/>
        <v>2.6851948594713195</v>
      </c>
      <c r="Y11" s="3">
        <f t="shared" si="12"/>
        <v>2.7251431546069753</v>
      </c>
      <c r="Z11" s="3">
        <f t="shared" si="13"/>
        <v>2.9695444776432351</v>
      </c>
      <c r="AB11" s="1" t="s">
        <v>75</v>
      </c>
      <c r="AC11" s="3">
        <v>12.655219069808748</v>
      </c>
      <c r="AD11" s="3">
        <v>13.368614818223653</v>
      </c>
      <c r="AE11" s="3">
        <v>14.061039758617927</v>
      </c>
      <c r="AF11" s="3">
        <v>15.037613624490648</v>
      </c>
      <c r="AG11" s="3">
        <v>14.666840187402395</v>
      </c>
      <c r="AH11" s="3">
        <v>6.127797871782775</v>
      </c>
    </row>
    <row r="12" spans="1:34" x14ac:dyDescent="0.2">
      <c r="A12" s="1" t="s">
        <v>74</v>
      </c>
      <c r="B12" s="1">
        <v>33124</v>
      </c>
      <c r="C12" s="1">
        <v>6504</v>
      </c>
      <c r="D12" s="1">
        <v>6809</v>
      </c>
      <c r="E12" s="1">
        <v>7414</v>
      </c>
      <c r="F12" s="1">
        <v>6994</v>
      </c>
      <c r="G12" s="1">
        <v>5403</v>
      </c>
      <c r="H12" s="3">
        <f t="shared" si="2"/>
        <v>100</v>
      </c>
      <c r="I12" s="3">
        <f t="shared" si="3"/>
        <v>19.635309745199855</v>
      </c>
      <c r="J12" s="3">
        <f t="shared" si="4"/>
        <v>20.556092259388961</v>
      </c>
      <c r="K12" s="3">
        <f t="shared" si="5"/>
        <v>22.382562492452603</v>
      </c>
      <c r="L12" s="3">
        <f t="shared" si="6"/>
        <v>21.114599686028257</v>
      </c>
      <c r="M12" s="3">
        <f t="shared" si="7"/>
        <v>16.311435816930324</v>
      </c>
      <c r="N12" s="1" t="s">
        <v>74</v>
      </c>
      <c r="O12" s="1">
        <v>33124</v>
      </c>
      <c r="P12" s="1">
        <v>6504</v>
      </c>
      <c r="Q12" s="1">
        <v>6809</v>
      </c>
      <c r="R12" s="1">
        <v>7414</v>
      </c>
      <c r="S12" s="1">
        <v>6994</v>
      </c>
      <c r="T12" s="1">
        <v>5403</v>
      </c>
      <c r="U12" s="3">
        <f t="shared" si="8"/>
        <v>17.304085715927553</v>
      </c>
      <c r="V12" s="3">
        <f t="shared" si="9"/>
        <v>16.628317226568491</v>
      </c>
      <c r="W12" s="3">
        <f t="shared" si="10"/>
        <v>18.181089957544526</v>
      </c>
      <c r="X12" s="3">
        <f t="shared" si="11"/>
        <v>19.365792498171562</v>
      </c>
      <c r="Y12" s="3">
        <f t="shared" si="12"/>
        <v>18.204060385216032</v>
      </c>
      <c r="Z12" s="3">
        <f t="shared" si="13"/>
        <v>14.161031608743514</v>
      </c>
      <c r="AB12" s="1" t="s">
        <v>76</v>
      </c>
      <c r="AC12" s="3">
        <v>41.292321194422826</v>
      </c>
      <c r="AD12" s="3">
        <v>61.098327964411716</v>
      </c>
      <c r="AE12" s="3">
        <v>55.256201436543748</v>
      </c>
      <c r="AF12" s="3">
        <v>46.288266638804721</v>
      </c>
      <c r="AG12" s="3">
        <v>35.812077043206664</v>
      </c>
      <c r="AH12" s="3">
        <v>7.7868637626461181</v>
      </c>
    </row>
    <row r="13" spans="1:34" x14ac:dyDescent="0.2">
      <c r="A13" s="1" t="s">
        <v>75</v>
      </c>
      <c r="B13" s="1">
        <v>24225</v>
      </c>
      <c r="C13" s="1">
        <v>5229</v>
      </c>
      <c r="D13" s="1">
        <v>5266</v>
      </c>
      <c r="E13" s="1">
        <v>5757</v>
      </c>
      <c r="F13" s="1">
        <v>5635</v>
      </c>
      <c r="G13" s="1">
        <v>2338</v>
      </c>
      <c r="H13" s="3">
        <f t="shared" si="2"/>
        <v>100</v>
      </c>
      <c r="I13" s="3">
        <f t="shared" si="3"/>
        <v>21.585139318885449</v>
      </c>
      <c r="J13" s="3">
        <f t="shared" si="4"/>
        <v>21.737874097007225</v>
      </c>
      <c r="K13" s="3">
        <f t="shared" si="5"/>
        <v>23.764705882352942</v>
      </c>
      <c r="L13" s="3">
        <f t="shared" si="6"/>
        <v>23.261093911248711</v>
      </c>
      <c r="M13" s="3">
        <f t="shared" si="7"/>
        <v>9.6511867905056761</v>
      </c>
      <c r="N13" s="1" t="s">
        <v>75</v>
      </c>
      <c r="O13" s="1">
        <v>24225</v>
      </c>
      <c r="P13" s="1">
        <v>5229</v>
      </c>
      <c r="Q13" s="1">
        <v>5266</v>
      </c>
      <c r="R13" s="1">
        <v>5757</v>
      </c>
      <c r="S13" s="1">
        <v>5635</v>
      </c>
      <c r="T13" s="1">
        <v>2338</v>
      </c>
      <c r="U13" s="3">
        <f t="shared" si="8"/>
        <v>12.655219069808748</v>
      </c>
      <c r="V13" s="3">
        <f t="shared" si="9"/>
        <v>13.368614818223653</v>
      </c>
      <c r="W13" s="3">
        <f t="shared" si="10"/>
        <v>14.061039758617927</v>
      </c>
      <c r="X13" s="3">
        <f t="shared" si="11"/>
        <v>15.037613624490648</v>
      </c>
      <c r="Y13" s="3">
        <f t="shared" si="12"/>
        <v>14.666840187402395</v>
      </c>
      <c r="Z13" s="3">
        <f t="shared" si="13"/>
        <v>6.127797871782775</v>
      </c>
    </row>
    <row r="14" spans="1:34" x14ac:dyDescent="0.2">
      <c r="A14" s="1" t="s">
        <v>76</v>
      </c>
      <c r="B14" s="1">
        <v>79043</v>
      </c>
      <c r="C14" s="1">
        <v>23898</v>
      </c>
      <c r="D14" s="1">
        <v>20694</v>
      </c>
      <c r="E14" s="1">
        <v>17721</v>
      </c>
      <c r="F14" s="1">
        <v>13759</v>
      </c>
      <c r="G14" s="1">
        <v>2971</v>
      </c>
      <c r="H14" s="3">
        <f t="shared" si="2"/>
        <v>100</v>
      </c>
      <c r="I14" s="3">
        <f t="shared" si="3"/>
        <v>30.234176334400264</v>
      </c>
      <c r="J14" s="3">
        <f t="shared" si="4"/>
        <v>26.180686461799272</v>
      </c>
      <c r="K14" s="3">
        <f t="shared" si="5"/>
        <v>22.419442581885811</v>
      </c>
      <c r="L14" s="3">
        <f t="shared" si="6"/>
        <v>17.406981010336146</v>
      </c>
      <c r="M14" s="3">
        <f t="shared" si="7"/>
        <v>3.758713611578508</v>
      </c>
      <c r="N14" s="1" t="s">
        <v>76</v>
      </c>
      <c r="O14" s="1">
        <v>79043</v>
      </c>
      <c r="P14" s="1">
        <v>23898</v>
      </c>
      <c r="Q14" s="1">
        <v>20694</v>
      </c>
      <c r="R14" s="1">
        <v>17721</v>
      </c>
      <c r="S14" s="1">
        <v>13759</v>
      </c>
      <c r="T14" s="1">
        <v>2971</v>
      </c>
      <c r="U14" s="3">
        <f t="shared" si="8"/>
        <v>41.292321194422826</v>
      </c>
      <c r="V14" s="3">
        <f t="shared" si="9"/>
        <v>61.098327964411716</v>
      </c>
      <c r="W14" s="3">
        <f t="shared" si="10"/>
        <v>55.256201436543748</v>
      </c>
      <c r="X14" s="3">
        <f t="shared" si="11"/>
        <v>46.288266638804721</v>
      </c>
      <c r="Y14" s="3">
        <f t="shared" si="12"/>
        <v>35.812077043206664</v>
      </c>
      <c r="Z14" s="3">
        <f t="shared" si="13"/>
        <v>7.7868637626461181</v>
      </c>
    </row>
    <row r="16" spans="1:34" x14ac:dyDescent="0.2">
      <c r="A16" s="1" t="s">
        <v>217</v>
      </c>
      <c r="B16" s="1">
        <v>97754</v>
      </c>
      <c r="C16" s="1">
        <v>19201</v>
      </c>
      <c r="D16" s="1">
        <v>18414</v>
      </c>
      <c r="E16" s="1">
        <v>19120</v>
      </c>
      <c r="F16" s="1">
        <v>19551</v>
      </c>
      <c r="G16" s="1">
        <v>21468</v>
      </c>
      <c r="H16" s="3">
        <f>B16*100/$B16</f>
        <v>100</v>
      </c>
      <c r="I16" s="3">
        <f t="shared" ref="I16:I24" si="14">C16*100/$B16</f>
        <v>19.642162980542995</v>
      </c>
      <c r="J16" s="3">
        <f t="shared" ref="J16:J24" si="15">D16*100/$B16</f>
        <v>18.83708083556683</v>
      </c>
      <c r="K16" s="3">
        <f t="shared" ref="K16:K24" si="16">E16*100/$B16</f>
        <v>19.559301921149007</v>
      </c>
      <c r="L16" s="3">
        <f t="shared" ref="L16:L24" si="17">F16*100/$B16</f>
        <v>20.00020459520838</v>
      </c>
      <c r="M16" s="3">
        <f t="shared" ref="M16:M24" si="18">G16*100/$B16</f>
        <v>21.961249667532787</v>
      </c>
      <c r="N16" s="1" t="s">
        <v>217</v>
      </c>
      <c r="O16" s="1">
        <v>97754</v>
      </c>
      <c r="P16" s="1">
        <v>19201</v>
      </c>
      <c r="Q16" s="1">
        <v>18414</v>
      </c>
      <c r="R16" s="1">
        <v>19120</v>
      </c>
      <c r="S16" s="1">
        <v>19551</v>
      </c>
      <c r="T16" s="1">
        <v>21468</v>
      </c>
      <c r="U16" s="3">
        <f>O16*100/B$16</f>
        <v>100</v>
      </c>
      <c r="V16" s="3">
        <f t="shared" ref="V16:Z16" si="19">P16*100/C$16</f>
        <v>100</v>
      </c>
      <c r="W16" s="3">
        <f t="shared" si="19"/>
        <v>100</v>
      </c>
      <c r="X16" s="3">
        <f t="shared" si="19"/>
        <v>100</v>
      </c>
      <c r="Y16" s="3">
        <f t="shared" si="19"/>
        <v>100</v>
      </c>
      <c r="Z16" s="3">
        <f t="shared" si="19"/>
        <v>100</v>
      </c>
    </row>
    <row r="17" spans="1:26" x14ac:dyDescent="0.2">
      <c r="A17" s="1" t="s">
        <v>69</v>
      </c>
      <c r="B17" s="1">
        <v>8890</v>
      </c>
      <c r="C17" s="1">
        <v>439</v>
      </c>
      <c r="D17" s="1">
        <v>710</v>
      </c>
      <c r="E17" s="1">
        <v>1037</v>
      </c>
      <c r="F17" s="1">
        <v>1956</v>
      </c>
      <c r="G17" s="1">
        <v>4748</v>
      </c>
      <c r="H17" s="3">
        <f t="shared" ref="H17:H24" si="20">B17*100/$B17</f>
        <v>100</v>
      </c>
      <c r="I17" s="3">
        <f t="shared" si="14"/>
        <v>4.9381327334083238</v>
      </c>
      <c r="J17" s="3">
        <f t="shared" si="15"/>
        <v>7.9865016872890893</v>
      </c>
      <c r="K17" s="3">
        <f t="shared" si="16"/>
        <v>11.664791901012373</v>
      </c>
      <c r="L17" s="3">
        <f t="shared" si="17"/>
        <v>22.002249718785151</v>
      </c>
      <c r="M17" s="3">
        <f t="shared" si="18"/>
        <v>53.408323959505061</v>
      </c>
      <c r="N17" s="1" t="s">
        <v>69</v>
      </c>
      <c r="O17" s="1">
        <v>8890</v>
      </c>
      <c r="P17" s="1">
        <v>439</v>
      </c>
      <c r="Q17" s="1">
        <v>710</v>
      </c>
      <c r="R17" s="1">
        <v>1037</v>
      </c>
      <c r="S17" s="1">
        <v>1956</v>
      </c>
      <c r="T17" s="1">
        <v>4748</v>
      </c>
      <c r="U17" s="3">
        <f t="shared" ref="U17:U24" si="21">O17*100/B$16</f>
        <v>9.0942570125007673</v>
      </c>
      <c r="V17" s="3">
        <f t="shared" ref="V17:V24" si="22">P17*100/C$16</f>
        <v>2.2863392531638977</v>
      </c>
      <c r="W17" s="3">
        <f t="shared" ref="W17:W24" si="23">Q17*100/D$16</f>
        <v>3.8557619202780491</v>
      </c>
      <c r="X17" s="3">
        <f t="shared" ref="X17:X24" si="24">R17*100/E$16</f>
        <v>5.4236401673640167</v>
      </c>
      <c r="Y17" s="3">
        <f t="shared" ref="Y17:Y24" si="25">S17*100/F$16</f>
        <v>10.004603345097438</v>
      </c>
      <c r="Z17" s="3">
        <f t="shared" ref="Z17:Z24" si="26">T17*100/G$16</f>
        <v>22.116638718092045</v>
      </c>
    </row>
    <row r="18" spans="1:26" x14ac:dyDescent="0.2">
      <c r="A18" s="1" t="s">
        <v>70</v>
      </c>
      <c r="B18" s="1">
        <v>17638</v>
      </c>
      <c r="C18" s="1">
        <v>761</v>
      </c>
      <c r="D18" s="1">
        <v>1120</v>
      </c>
      <c r="E18" s="1">
        <v>1998</v>
      </c>
      <c r="F18" s="1">
        <v>3567</v>
      </c>
      <c r="G18" s="1">
        <v>10192</v>
      </c>
      <c r="H18" s="3">
        <f t="shared" si="20"/>
        <v>100</v>
      </c>
      <c r="I18" s="3">
        <f t="shared" si="14"/>
        <v>4.3145481347091508</v>
      </c>
      <c r="J18" s="3">
        <f t="shared" si="15"/>
        <v>6.3499262954983555</v>
      </c>
      <c r="K18" s="3">
        <f t="shared" si="16"/>
        <v>11.327814945005102</v>
      </c>
      <c r="L18" s="3">
        <f t="shared" si="17"/>
        <v>20.223381335752354</v>
      </c>
      <c r="M18" s="3">
        <f t="shared" si="18"/>
        <v>57.784329289035036</v>
      </c>
      <c r="N18" s="1" t="s">
        <v>70</v>
      </c>
      <c r="O18" s="1">
        <v>17638</v>
      </c>
      <c r="P18" s="1">
        <v>761</v>
      </c>
      <c r="Q18" s="1">
        <v>1120</v>
      </c>
      <c r="R18" s="1">
        <v>1998</v>
      </c>
      <c r="S18" s="1">
        <v>3567</v>
      </c>
      <c r="T18" s="1">
        <v>10192</v>
      </c>
      <c r="U18" s="3">
        <f t="shared" si="21"/>
        <v>18.04325142705158</v>
      </c>
      <c r="V18" s="3">
        <f t="shared" si="22"/>
        <v>3.963335242956096</v>
      </c>
      <c r="W18" s="3">
        <f t="shared" si="23"/>
        <v>6.0823286629738247</v>
      </c>
      <c r="X18" s="3">
        <f t="shared" si="24"/>
        <v>10.44979079497908</v>
      </c>
      <c r="Y18" s="3">
        <f t="shared" si="25"/>
        <v>18.244591069510513</v>
      </c>
      <c r="Z18" s="3">
        <f t="shared" si="26"/>
        <v>47.475312092416623</v>
      </c>
    </row>
    <row r="19" spans="1:26" x14ac:dyDescent="0.2">
      <c r="A19" s="1" t="s">
        <v>71</v>
      </c>
      <c r="B19" s="1">
        <v>1032</v>
      </c>
      <c r="C19" s="1">
        <v>81</v>
      </c>
      <c r="D19" s="1">
        <v>90</v>
      </c>
      <c r="E19" s="1">
        <v>143</v>
      </c>
      <c r="F19" s="1">
        <v>180</v>
      </c>
      <c r="G19" s="1">
        <v>538</v>
      </c>
      <c r="H19" s="3">
        <f t="shared" si="20"/>
        <v>100</v>
      </c>
      <c r="I19" s="3">
        <f t="shared" si="14"/>
        <v>7.8488372093023253</v>
      </c>
      <c r="J19" s="3">
        <f t="shared" si="15"/>
        <v>8.720930232558139</v>
      </c>
      <c r="K19" s="3">
        <f t="shared" si="16"/>
        <v>13.856589147286822</v>
      </c>
      <c r="L19" s="3">
        <f t="shared" si="17"/>
        <v>17.441860465116278</v>
      </c>
      <c r="M19" s="3">
        <f t="shared" si="18"/>
        <v>52.131782945736433</v>
      </c>
      <c r="N19" s="1" t="s">
        <v>71</v>
      </c>
      <c r="O19" s="1">
        <v>1032</v>
      </c>
      <c r="P19" s="1">
        <v>81</v>
      </c>
      <c r="Q19" s="1">
        <v>90</v>
      </c>
      <c r="R19" s="1">
        <v>143</v>
      </c>
      <c r="S19" s="1">
        <v>180</v>
      </c>
      <c r="T19" s="1">
        <v>538</v>
      </c>
      <c r="U19" s="3">
        <f t="shared" si="21"/>
        <v>1.0557112752419338</v>
      </c>
      <c r="V19" s="3">
        <f t="shared" si="22"/>
        <v>0.42185302848809958</v>
      </c>
      <c r="W19" s="3">
        <f t="shared" si="23"/>
        <v>0.48875855327468232</v>
      </c>
      <c r="X19" s="3">
        <f t="shared" si="24"/>
        <v>0.747907949790795</v>
      </c>
      <c r="Y19" s="3">
        <f t="shared" si="25"/>
        <v>0.92066901948749424</v>
      </c>
      <c r="Z19" s="3">
        <f t="shared" si="26"/>
        <v>2.5060555245015839</v>
      </c>
    </row>
    <row r="20" spans="1:26" x14ac:dyDescent="0.2">
      <c r="A20" s="1" t="s">
        <v>72</v>
      </c>
      <c r="B20" s="1">
        <v>8266</v>
      </c>
      <c r="C20" s="1">
        <v>739</v>
      </c>
      <c r="D20" s="1">
        <v>1071</v>
      </c>
      <c r="E20" s="1">
        <v>1639</v>
      </c>
      <c r="F20" s="1">
        <v>2283</v>
      </c>
      <c r="G20" s="1">
        <v>2534</v>
      </c>
      <c r="H20" s="3">
        <f t="shared" si="20"/>
        <v>100</v>
      </c>
      <c r="I20" s="3">
        <f t="shared" si="14"/>
        <v>8.9402371158964424</v>
      </c>
      <c r="J20" s="3">
        <f t="shared" si="15"/>
        <v>12.956690055649648</v>
      </c>
      <c r="K20" s="3">
        <f t="shared" si="16"/>
        <v>19.828211952576822</v>
      </c>
      <c r="L20" s="3">
        <f t="shared" si="17"/>
        <v>27.619162835712558</v>
      </c>
      <c r="M20" s="3">
        <f t="shared" si="18"/>
        <v>30.65569804016453</v>
      </c>
      <c r="N20" s="1" t="s">
        <v>72</v>
      </c>
      <c r="O20" s="1">
        <v>8266</v>
      </c>
      <c r="P20" s="1">
        <v>739</v>
      </c>
      <c r="Q20" s="1">
        <v>1071</v>
      </c>
      <c r="R20" s="1">
        <v>1639</v>
      </c>
      <c r="S20" s="1">
        <v>2283</v>
      </c>
      <c r="T20" s="1">
        <v>2534</v>
      </c>
      <c r="U20" s="3">
        <f t="shared" si="21"/>
        <v>8.4559199623544821</v>
      </c>
      <c r="V20" s="3">
        <f t="shared" si="22"/>
        <v>3.8487578771938962</v>
      </c>
      <c r="W20" s="3">
        <f t="shared" si="23"/>
        <v>5.8162267839687196</v>
      </c>
      <c r="X20" s="3">
        <f t="shared" si="24"/>
        <v>8.5721757322175733</v>
      </c>
      <c r="Y20" s="3">
        <f t="shared" si="25"/>
        <v>11.677152063833052</v>
      </c>
      <c r="Z20" s="3">
        <f t="shared" si="26"/>
        <v>11.803614682317868</v>
      </c>
    </row>
    <row r="21" spans="1:26" x14ac:dyDescent="0.2">
      <c r="A21" s="1" t="s">
        <v>73</v>
      </c>
      <c r="B21" s="1">
        <v>3360</v>
      </c>
      <c r="C21" s="1">
        <v>729</v>
      </c>
      <c r="D21" s="1">
        <v>624</v>
      </c>
      <c r="E21" s="1">
        <v>749</v>
      </c>
      <c r="F21" s="1">
        <v>717</v>
      </c>
      <c r="G21" s="1">
        <v>541</v>
      </c>
      <c r="H21" s="3">
        <f t="shared" si="20"/>
        <v>100</v>
      </c>
      <c r="I21" s="3">
        <f t="shared" si="14"/>
        <v>21.696428571428573</v>
      </c>
      <c r="J21" s="3">
        <f t="shared" si="15"/>
        <v>18.571428571428573</v>
      </c>
      <c r="K21" s="3">
        <f t="shared" si="16"/>
        <v>22.291666666666668</v>
      </c>
      <c r="L21" s="3">
        <f t="shared" si="17"/>
        <v>21.339285714285715</v>
      </c>
      <c r="M21" s="3">
        <f t="shared" si="18"/>
        <v>16.101190476190474</v>
      </c>
      <c r="N21" s="1" t="s">
        <v>73</v>
      </c>
      <c r="O21" s="1">
        <v>3360</v>
      </c>
      <c r="P21" s="1">
        <v>729</v>
      </c>
      <c r="Q21" s="1">
        <v>624</v>
      </c>
      <c r="R21" s="1">
        <v>749</v>
      </c>
      <c r="S21" s="1">
        <v>717</v>
      </c>
      <c r="T21" s="1">
        <v>541</v>
      </c>
      <c r="U21" s="3">
        <f t="shared" si="21"/>
        <v>3.4371995007876914</v>
      </c>
      <c r="V21" s="3">
        <f t="shared" si="22"/>
        <v>3.7966772563928961</v>
      </c>
      <c r="W21" s="3">
        <f t="shared" si="23"/>
        <v>3.3887259693711305</v>
      </c>
      <c r="X21" s="3">
        <f t="shared" si="24"/>
        <v>3.9173640167364017</v>
      </c>
      <c r="Y21" s="3">
        <f t="shared" si="25"/>
        <v>3.6673315942918521</v>
      </c>
      <c r="Z21" s="3">
        <f t="shared" si="26"/>
        <v>2.5200298118129307</v>
      </c>
    </row>
    <row r="22" spans="1:26" x14ac:dyDescent="0.2">
      <c r="A22" s="1" t="s">
        <v>74</v>
      </c>
      <c r="B22" s="1">
        <v>13157</v>
      </c>
      <c r="C22" s="1">
        <v>3142</v>
      </c>
      <c r="D22" s="1">
        <v>3115</v>
      </c>
      <c r="E22" s="1">
        <v>3214</v>
      </c>
      <c r="F22" s="1">
        <v>2588</v>
      </c>
      <c r="G22" s="1">
        <v>1098</v>
      </c>
      <c r="H22" s="3">
        <f t="shared" si="20"/>
        <v>100</v>
      </c>
      <c r="I22" s="3">
        <f t="shared" si="14"/>
        <v>23.880823896024928</v>
      </c>
      <c r="J22" s="3">
        <f t="shared" si="15"/>
        <v>23.675609941476019</v>
      </c>
      <c r="K22" s="3">
        <f t="shared" si="16"/>
        <v>24.428061108155354</v>
      </c>
      <c r="L22" s="3">
        <f t="shared" si="17"/>
        <v>19.670137569354715</v>
      </c>
      <c r="M22" s="3">
        <f t="shared" si="18"/>
        <v>8.3453674849889801</v>
      </c>
      <c r="N22" s="1" t="s">
        <v>74</v>
      </c>
      <c r="O22" s="1">
        <v>13157</v>
      </c>
      <c r="P22" s="1">
        <v>3142</v>
      </c>
      <c r="Q22" s="1">
        <v>3115</v>
      </c>
      <c r="R22" s="1">
        <v>3214</v>
      </c>
      <c r="S22" s="1">
        <v>2588</v>
      </c>
      <c r="T22" s="1">
        <v>1098</v>
      </c>
      <c r="U22" s="3">
        <f t="shared" si="21"/>
        <v>13.459295783292756</v>
      </c>
      <c r="V22" s="3">
        <f t="shared" si="22"/>
        <v>16.363731055674183</v>
      </c>
      <c r="W22" s="3">
        <f t="shared" si="23"/>
        <v>16.91647659389595</v>
      </c>
      <c r="X22" s="3">
        <f t="shared" si="24"/>
        <v>16.809623430962343</v>
      </c>
      <c r="Y22" s="3">
        <f t="shared" si="25"/>
        <v>13.237174569075751</v>
      </c>
      <c r="Z22" s="3">
        <f t="shared" si="26"/>
        <v>5.1145891559530465</v>
      </c>
    </row>
    <row r="23" spans="1:26" x14ac:dyDescent="0.2">
      <c r="A23" s="1" t="s">
        <v>75</v>
      </c>
      <c r="B23" s="1">
        <v>13624</v>
      </c>
      <c r="C23" s="1">
        <v>3232</v>
      </c>
      <c r="D23" s="1">
        <v>3211</v>
      </c>
      <c r="E23" s="1">
        <v>3355</v>
      </c>
      <c r="F23" s="1">
        <v>2959</v>
      </c>
      <c r="G23" s="1">
        <v>867</v>
      </c>
      <c r="H23" s="3">
        <f t="shared" si="20"/>
        <v>100</v>
      </c>
      <c r="I23" s="3">
        <f t="shared" si="14"/>
        <v>23.722842043452729</v>
      </c>
      <c r="J23" s="3">
        <f t="shared" si="15"/>
        <v>23.568702290076335</v>
      </c>
      <c r="K23" s="3">
        <f t="shared" si="16"/>
        <v>24.625660598943043</v>
      </c>
      <c r="L23" s="3">
        <f t="shared" si="17"/>
        <v>21.7190252495596</v>
      </c>
      <c r="M23" s="3">
        <f t="shared" si="18"/>
        <v>6.3637698179682909</v>
      </c>
      <c r="N23" s="1" t="s">
        <v>75</v>
      </c>
      <c r="O23" s="1">
        <v>13624</v>
      </c>
      <c r="P23" s="1">
        <v>3232</v>
      </c>
      <c r="Q23" s="1">
        <v>3211</v>
      </c>
      <c r="R23" s="1">
        <v>3355</v>
      </c>
      <c r="S23" s="1">
        <v>2959</v>
      </c>
      <c r="T23" s="1">
        <v>867</v>
      </c>
      <c r="U23" s="3">
        <f t="shared" si="21"/>
        <v>13.937025594860568</v>
      </c>
      <c r="V23" s="3">
        <f t="shared" si="22"/>
        <v>16.832456642883184</v>
      </c>
      <c r="W23" s="3">
        <f t="shared" si="23"/>
        <v>17.437819050722275</v>
      </c>
      <c r="X23" s="3">
        <f t="shared" si="24"/>
        <v>17.547071129707113</v>
      </c>
      <c r="Y23" s="3">
        <f t="shared" si="25"/>
        <v>15.134775714797197</v>
      </c>
      <c r="Z23" s="3">
        <f t="shared" si="26"/>
        <v>4.0385690329793178</v>
      </c>
    </row>
    <row r="24" spans="1:26" x14ac:dyDescent="0.2">
      <c r="A24" s="1" t="s">
        <v>76</v>
      </c>
      <c r="B24" s="1">
        <v>31787</v>
      </c>
      <c r="C24" s="1">
        <v>10078</v>
      </c>
      <c r="D24" s="1">
        <v>8473</v>
      </c>
      <c r="E24" s="1">
        <v>6985</v>
      </c>
      <c r="F24" s="1">
        <v>5301</v>
      </c>
      <c r="G24" s="1">
        <v>950</v>
      </c>
      <c r="H24" s="3">
        <f t="shared" si="20"/>
        <v>100</v>
      </c>
      <c r="I24" s="3">
        <f t="shared" si="14"/>
        <v>31.704784974989774</v>
      </c>
      <c r="J24" s="3">
        <f t="shared" si="15"/>
        <v>26.655551011419764</v>
      </c>
      <c r="K24" s="3">
        <f t="shared" si="16"/>
        <v>21.974392047063265</v>
      </c>
      <c r="L24" s="3">
        <f t="shared" si="17"/>
        <v>16.676628810520025</v>
      </c>
      <c r="M24" s="3">
        <f t="shared" si="18"/>
        <v>2.9886431560071727</v>
      </c>
      <c r="N24" s="1" t="s">
        <v>76</v>
      </c>
      <c r="O24" s="1">
        <v>31787</v>
      </c>
      <c r="P24" s="1">
        <v>10078</v>
      </c>
      <c r="Q24" s="1">
        <v>8473</v>
      </c>
      <c r="R24" s="1">
        <v>6985</v>
      </c>
      <c r="S24" s="1">
        <v>5301</v>
      </c>
      <c r="T24" s="1">
        <v>950</v>
      </c>
      <c r="U24" s="3">
        <f t="shared" si="21"/>
        <v>32.517339443910224</v>
      </c>
      <c r="V24" s="3">
        <f t="shared" si="22"/>
        <v>52.486849643247744</v>
      </c>
      <c r="W24" s="3">
        <f t="shared" si="23"/>
        <v>46.013902465515372</v>
      </c>
      <c r="X24" s="3">
        <f t="shared" si="24"/>
        <v>36.53242677824268</v>
      </c>
      <c r="Y24" s="3">
        <f t="shared" si="25"/>
        <v>27.113702623906704</v>
      </c>
      <c r="Z24" s="3">
        <f t="shared" si="26"/>
        <v>4.4251909819265887</v>
      </c>
    </row>
    <row r="26" spans="1:26" x14ac:dyDescent="0.2">
      <c r="A26" s="1" t="s">
        <v>227</v>
      </c>
      <c r="B26" s="1">
        <v>93669</v>
      </c>
      <c r="C26" s="1">
        <v>19913</v>
      </c>
      <c r="D26" s="1">
        <v>19037</v>
      </c>
      <c r="E26" s="1">
        <v>19164</v>
      </c>
      <c r="F26" s="1">
        <v>18869</v>
      </c>
      <c r="G26" s="1">
        <v>16686</v>
      </c>
      <c r="H26" s="3">
        <f>B26*100/$B26</f>
        <v>100</v>
      </c>
      <c r="I26" s="3">
        <f t="shared" ref="I26:I34" si="27">C26*100/$B26</f>
        <v>21.258901023817913</v>
      </c>
      <c r="J26" s="3">
        <f t="shared" ref="J26:J34" si="28">D26*100/$B26</f>
        <v>20.323693004088867</v>
      </c>
      <c r="K26" s="3">
        <f t="shared" ref="K26:K34" si="29">E26*100/$B26</f>
        <v>20.459276815168305</v>
      </c>
      <c r="L26" s="3">
        <f t="shared" ref="L26:L34" si="30">F26*100/$B26</f>
        <v>20.144338041401102</v>
      </c>
      <c r="M26" s="3">
        <f t="shared" ref="M26:M34" si="31">G26*100/$B26</f>
        <v>17.813791115523813</v>
      </c>
      <c r="N26" s="1" t="s">
        <v>227</v>
      </c>
      <c r="O26" s="1">
        <v>93669</v>
      </c>
      <c r="P26" s="1">
        <v>19913</v>
      </c>
      <c r="Q26" s="1">
        <v>19037</v>
      </c>
      <c r="R26" s="1">
        <v>19164</v>
      </c>
      <c r="S26" s="1">
        <v>18869</v>
      </c>
      <c r="T26" s="1">
        <v>16686</v>
      </c>
      <c r="U26" s="3">
        <f>O26*100/B$26</f>
        <v>100</v>
      </c>
      <c r="V26" s="3">
        <f t="shared" ref="V26:Z26" si="32">P26*100/C$26</f>
        <v>100</v>
      </c>
      <c r="W26" s="3">
        <f t="shared" si="32"/>
        <v>100</v>
      </c>
      <c r="X26" s="3">
        <f t="shared" si="32"/>
        <v>100</v>
      </c>
      <c r="Y26" s="3">
        <f t="shared" si="32"/>
        <v>100</v>
      </c>
      <c r="Z26" s="3">
        <f t="shared" si="32"/>
        <v>100</v>
      </c>
    </row>
    <row r="27" spans="1:26" x14ac:dyDescent="0.2">
      <c r="A27" s="1" t="s">
        <v>69</v>
      </c>
      <c r="B27" s="1">
        <v>4974</v>
      </c>
      <c r="C27" s="1">
        <v>167</v>
      </c>
      <c r="D27" s="1">
        <v>327</v>
      </c>
      <c r="E27" s="1">
        <v>556</v>
      </c>
      <c r="F27" s="1">
        <v>1092</v>
      </c>
      <c r="G27" s="1">
        <v>2832</v>
      </c>
      <c r="H27" s="3">
        <f t="shared" ref="H27:H34" si="33">B27*100/$B27</f>
        <v>100</v>
      </c>
      <c r="I27" s="3">
        <f t="shared" si="27"/>
        <v>3.3574587856855649</v>
      </c>
      <c r="J27" s="3">
        <f t="shared" si="28"/>
        <v>6.5741857659831124</v>
      </c>
      <c r="K27" s="3">
        <f t="shared" si="29"/>
        <v>11.178126256533977</v>
      </c>
      <c r="L27" s="3">
        <f t="shared" si="30"/>
        <v>21.95416164053076</v>
      </c>
      <c r="M27" s="3">
        <f t="shared" si="31"/>
        <v>56.936067551266589</v>
      </c>
      <c r="N27" s="1" t="s">
        <v>69</v>
      </c>
      <c r="O27" s="1">
        <v>4974</v>
      </c>
      <c r="P27" s="1">
        <v>167</v>
      </c>
      <c r="Q27" s="1">
        <v>327</v>
      </c>
      <c r="R27" s="1">
        <v>556</v>
      </c>
      <c r="S27" s="1">
        <v>1092</v>
      </c>
      <c r="T27" s="1">
        <v>2832</v>
      </c>
      <c r="U27" s="3">
        <f t="shared" ref="U27:U34" si="34">O27*100/B$26</f>
        <v>5.3101880024341028</v>
      </c>
      <c r="V27" s="3">
        <f t="shared" ref="V27:V34" si="35">P27*100/C$26</f>
        <v>0.83864811931903782</v>
      </c>
      <c r="W27" s="3">
        <f t="shared" ref="W27:W34" si="36">Q27*100/D$26</f>
        <v>1.7177076219992646</v>
      </c>
      <c r="X27" s="3">
        <f t="shared" ref="X27:X34" si="37">R27*100/E$26</f>
        <v>2.9012732206219995</v>
      </c>
      <c r="Y27" s="3">
        <f t="shared" ref="Y27:Y34" si="38">S27*100/F$26</f>
        <v>5.7872701256028405</v>
      </c>
      <c r="Z27" s="3">
        <f t="shared" ref="Z27:Z34" si="39">T27*100/G$26</f>
        <v>16.972312117943186</v>
      </c>
    </row>
    <row r="28" spans="1:26" x14ac:dyDescent="0.2">
      <c r="A28" s="1" t="s">
        <v>70</v>
      </c>
      <c r="B28" s="1">
        <v>5957</v>
      </c>
      <c r="C28" s="1">
        <v>104</v>
      </c>
      <c r="D28" s="1">
        <v>187</v>
      </c>
      <c r="E28" s="1">
        <v>395</v>
      </c>
      <c r="F28" s="1">
        <v>1050</v>
      </c>
      <c r="G28" s="1">
        <v>4221</v>
      </c>
      <c r="H28" s="3">
        <f t="shared" si="33"/>
        <v>100</v>
      </c>
      <c r="I28" s="3">
        <f t="shared" si="27"/>
        <v>1.7458452241060938</v>
      </c>
      <c r="J28" s="3">
        <f t="shared" si="28"/>
        <v>3.1391640087292263</v>
      </c>
      <c r="K28" s="3">
        <f t="shared" si="29"/>
        <v>6.6308544569414138</v>
      </c>
      <c r="L28" s="3">
        <f t="shared" si="30"/>
        <v>17.626321974148063</v>
      </c>
      <c r="M28" s="3">
        <f t="shared" si="31"/>
        <v>70.857814336075208</v>
      </c>
      <c r="N28" s="1" t="s">
        <v>70</v>
      </c>
      <c r="O28" s="1">
        <v>5957</v>
      </c>
      <c r="P28" s="1">
        <v>104</v>
      </c>
      <c r="Q28" s="1">
        <v>187</v>
      </c>
      <c r="R28" s="1">
        <v>395</v>
      </c>
      <c r="S28" s="1">
        <v>1050</v>
      </c>
      <c r="T28" s="1">
        <v>4221</v>
      </c>
      <c r="U28" s="3">
        <f t="shared" si="34"/>
        <v>6.359628051970236</v>
      </c>
      <c r="V28" s="3">
        <f t="shared" si="35"/>
        <v>0.52227188268970015</v>
      </c>
      <c r="W28" s="3">
        <f t="shared" si="36"/>
        <v>0.98229763092924305</v>
      </c>
      <c r="X28" s="3">
        <f t="shared" si="37"/>
        <v>2.061156334794406</v>
      </c>
      <c r="Y28" s="3">
        <f t="shared" si="38"/>
        <v>5.5646828130796546</v>
      </c>
      <c r="Z28" s="3">
        <f t="shared" si="39"/>
        <v>25.29665587918015</v>
      </c>
    </row>
    <row r="29" spans="1:26" x14ac:dyDescent="0.2">
      <c r="A29" s="1" t="s">
        <v>71</v>
      </c>
      <c r="B29" s="1">
        <v>289</v>
      </c>
      <c r="C29" s="1">
        <v>8</v>
      </c>
      <c r="D29" s="1">
        <v>9</v>
      </c>
      <c r="E29" s="1">
        <v>24</v>
      </c>
      <c r="F29" s="1">
        <v>46</v>
      </c>
      <c r="G29" s="1">
        <v>202</v>
      </c>
      <c r="H29" s="3">
        <f t="shared" si="33"/>
        <v>100</v>
      </c>
      <c r="I29" s="3">
        <f t="shared" si="27"/>
        <v>2.7681660899653977</v>
      </c>
      <c r="J29" s="3">
        <f t="shared" si="28"/>
        <v>3.1141868512110729</v>
      </c>
      <c r="K29" s="3">
        <f t="shared" si="29"/>
        <v>8.3044982698961931</v>
      </c>
      <c r="L29" s="3">
        <f t="shared" si="30"/>
        <v>15.916955017301039</v>
      </c>
      <c r="M29" s="3">
        <f t="shared" si="31"/>
        <v>69.896193771626301</v>
      </c>
      <c r="N29" s="1" t="s">
        <v>71</v>
      </c>
      <c r="O29" s="1">
        <v>289</v>
      </c>
      <c r="P29" s="1">
        <v>8</v>
      </c>
      <c r="Q29" s="1">
        <v>9</v>
      </c>
      <c r="R29" s="1">
        <v>24</v>
      </c>
      <c r="S29" s="1">
        <v>46</v>
      </c>
      <c r="T29" s="1">
        <v>202</v>
      </c>
      <c r="U29" s="3">
        <f t="shared" si="34"/>
        <v>0.30853323938549576</v>
      </c>
      <c r="V29" s="3">
        <f t="shared" si="35"/>
        <v>4.0174760206900015E-2</v>
      </c>
      <c r="W29" s="3">
        <f t="shared" si="36"/>
        <v>4.7276356568787099E-2</v>
      </c>
      <c r="X29" s="3">
        <f t="shared" si="37"/>
        <v>0.12523481527864747</v>
      </c>
      <c r="Y29" s="3">
        <f t="shared" si="38"/>
        <v>0.24378610419206106</v>
      </c>
      <c r="Z29" s="3">
        <f t="shared" si="39"/>
        <v>1.2105957089775861</v>
      </c>
    </row>
    <row r="30" spans="1:26" x14ac:dyDescent="0.2">
      <c r="A30" s="1" t="s">
        <v>72</v>
      </c>
      <c r="B30" s="1">
        <v>2930</v>
      </c>
      <c r="C30" s="1">
        <v>216</v>
      </c>
      <c r="D30" s="1">
        <v>289</v>
      </c>
      <c r="E30" s="1">
        <v>572</v>
      </c>
      <c r="F30" s="1">
        <v>811</v>
      </c>
      <c r="G30" s="1">
        <v>1042</v>
      </c>
      <c r="H30" s="3">
        <f t="shared" si="33"/>
        <v>100</v>
      </c>
      <c r="I30" s="3">
        <f t="shared" si="27"/>
        <v>7.3720136518771335</v>
      </c>
      <c r="J30" s="3">
        <f t="shared" si="28"/>
        <v>9.8634812286689417</v>
      </c>
      <c r="K30" s="3">
        <f t="shared" si="29"/>
        <v>19.522184300341298</v>
      </c>
      <c r="L30" s="3">
        <f t="shared" si="30"/>
        <v>27.679180887372013</v>
      </c>
      <c r="M30" s="3">
        <f t="shared" si="31"/>
        <v>35.563139931740615</v>
      </c>
      <c r="N30" s="1" t="s">
        <v>72</v>
      </c>
      <c r="O30" s="1">
        <v>2930</v>
      </c>
      <c r="P30" s="1">
        <v>216</v>
      </c>
      <c r="Q30" s="1">
        <v>289</v>
      </c>
      <c r="R30" s="1">
        <v>572</v>
      </c>
      <c r="S30" s="1">
        <v>811</v>
      </c>
      <c r="T30" s="1">
        <v>1042</v>
      </c>
      <c r="U30" s="3">
        <f t="shared" si="34"/>
        <v>3.1280359563996627</v>
      </c>
      <c r="V30" s="3">
        <f t="shared" si="35"/>
        <v>1.0847185255863003</v>
      </c>
      <c r="W30" s="3">
        <f t="shared" si="36"/>
        <v>1.5180963387088302</v>
      </c>
      <c r="X30" s="3">
        <f t="shared" si="37"/>
        <v>2.9847630974744312</v>
      </c>
      <c r="Y30" s="3">
        <f t="shared" si="38"/>
        <v>4.2980550108643811</v>
      </c>
      <c r="Z30" s="3">
        <f t="shared" si="39"/>
        <v>6.2447560829437849</v>
      </c>
    </row>
    <row r="31" spans="1:26" x14ac:dyDescent="0.2">
      <c r="A31" s="1" t="s">
        <v>73</v>
      </c>
      <c r="B31" s="1">
        <v>1695</v>
      </c>
      <c r="C31" s="1">
        <v>239</v>
      </c>
      <c r="D31" s="1">
        <v>255</v>
      </c>
      <c r="E31" s="1">
        <v>279</v>
      </c>
      <c r="F31" s="1">
        <v>330</v>
      </c>
      <c r="G31" s="1">
        <v>592</v>
      </c>
      <c r="H31" s="3">
        <f t="shared" si="33"/>
        <v>100</v>
      </c>
      <c r="I31" s="3">
        <f t="shared" si="27"/>
        <v>14.100294985250738</v>
      </c>
      <c r="J31" s="3">
        <f t="shared" si="28"/>
        <v>15.044247787610619</v>
      </c>
      <c r="K31" s="3">
        <f t="shared" si="29"/>
        <v>16.460176991150444</v>
      </c>
      <c r="L31" s="3">
        <f t="shared" si="30"/>
        <v>19.469026548672566</v>
      </c>
      <c r="M31" s="3">
        <f t="shared" si="31"/>
        <v>34.926253687315636</v>
      </c>
      <c r="N31" s="1" t="s">
        <v>73</v>
      </c>
      <c r="O31" s="1">
        <v>1695</v>
      </c>
      <c r="P31" s="1">
        <v>239</v>
      </c>
      <c r="Q31" s="1">
        <v>255</v>
      </c>
      <c r="R31" s="1">
        <v>279</v>
      </c>
      <c r="S31" s="1">
        <v>330</v>
      </c>
      <c r="T31" s="1">
        <v>592</v>
      </c>
      <c r="U31" s="3">
        <f t="shared" si="34"/>
        <v>1.8095634628318868</v>
      </c>
      <c r="V31" s="3">
        <f t="shared" si="35"/>
        <v>1.2002209611811379</v>
      </c>
      <c r="W31" s="3">
        <f t="shared" si="36"/>
        <v>1.3394967694489679</v>
      </c>
      <c r="X31" s="3">
        <f t="shared" si="37"/>
        <v>1.4558547276142768</v>
      </c>
      <c r="Y31" s="3">
        <f t="shared" si="38"/>
        <v>1.7489003126821772</v>
      </c>
      <c r="Z31" s="3">
        <f t="shared" si="39"/>
        <v>3.5478844540333214</v>
      </c>
    </row>
    <row r="32" spans="1:26" x14ac:dyDescent="0.2">
      <c r="A32" s="1" t="s">
        <v>74</v>
      </c>
      <c r="B32" s="1">
        <v>19967</v>
      </c>
      <c r="C32" s="1">
        <v>3362</v>
      </c>
      <c r="D32" s="1">
        <v>3694</v>
      </c>
      <c r="E32" s="1">
        <v>4200</v>
      </c>
      <c r="F32" s="1">
        <v>4406</v>
      </c>
      <c r="G32" s="1">
        <v>4305</v>
      </c>
      <c r="H32" s="3">
        <f t="shared" si="33"/>
        <v>100</v>
      </c>
      <c r="I32" s="3">
        <f t="shared" si="27"/>
        <v>16.837782340862422</v>
      </c>
      <c r="J32" s="3">
        <f t="shared" si="28"/>
        <v>18.500525867681674</v>
      </c>
      <c r="K32" s="3">
        <f t="shared" si="29"/>
        <v>21.034707266990534</v>
      </c>
      <c r="L32" s="3">
        <f t="shared" si="30"/>
        <v>22.066409575800069</v>
      </c>
      <c r="M32" s="3">
        <f t="shared" si="31"/>
        <v>21.560574948665298</v>
      </c>
      <c r="N32" s="1" t="s">
        <v>74</v>
      </c>
      <c r="O32" s="1">
        <v>19967</v>
      </c>
      <c r="P32" s="1">
        <v>3362</v>
      </c>
      <c r="Q32" s="1">
        <v>3694</v>
      </c>
      <c r="R32" s="1">
        <v>4200</v>
      </c>
      <c r="S32" s="1">
        <v>4406</v>
      </c>
      <c r="T32" s="1">
        <v>4305</v>
      </c>
      <c r="U32" s="3">
        <f t="shared" si="34"/>
        <v>21.316550833253263</v>
      </c>
      <c r="V32" s="3">
        <f t="shared" si="35"/>
        <v>16.883442976949731</v>
      </c>
      <c r="W32" s="3">
        <f t="shared" si="36"/>
        <v>19.404317907233281</v>
      </c>
      <c r="X32" s="3">
        <f t="shared" si="37"/>
        <v>21.916092673763305</v>
      </c>
      <c r="Y32" s="3">
        <f t="shared" si="38"/>
        <v>23.350469023265674</v>
      </c>
      <c r="Z32" s="3">
        <f t="shared" si="39"/>
        <v>25.800071916576773</v>
      </c>
    </row>
    <row r="33" spans="1:26" x14ac:dyDescent="0.2">
      <c r="A33" s="1" t="s">
        <v>75</v>
      </c>
      <c r="B33" s="1">
        <v>10601</v>
      </c>
      <c r="C33" s="1">
        <v>1997</v>
      </c>
      <c r="D33" s="1">
        <v>2055</v>
      </c>
      <c r="E33" s="1">
        <v>2402</v>
      </c>
      <c r="F33" s="1">
        <v>2676</v>
      </c>
      <c r="G33" s="1">
        <v>1471</v>
      </c>
      <c r="H33" s="3">
        <f t="shared" si="33"/>
        <v>100</v>
      </c>
      <c r="I33" s="3">
        <f t="shared" si="27"/>
        <v>18.83784548627488</v>
      </c>
      <c r="J33" s="3">
        <f t="shared" si="28"/>
        <v>19.384963682671447</v>
      </c>
      <c r="K33" s="3">
        <f t="shared" si="29"/>
        <v>22.658239788699181</v>
      </c>
      <c r="L33" s="3">
        <f t="shared" si="30"/>
        <v>25.242901613055373</v>
      </c>
      <c r="M33" s="3">
        <f t="shared" si="31"/>
        <v>13.876049429299123</v>
      </c>
      <c r="N33" s="1" t="s">
        <v>75</v>
      </c>
      <c r="O33" s="1">
        <v>10601</v>
      </c>
      <c r="P33" s="1">
        <v>1997</v>
      </c>
      <c r="Q33" s="1">
        <v>2055</v>
      </c>
      <c r="R33" s="1">
        <v>2402</v>
      </c>
      <c r="S33" s="1">
        <v>2676</v>
      </c>
      <c r="T33" s="1">
        <v>1471</v>
      </c>
      <c r="U33" s="3">
        <f t="shared" si="34"/>
        <v>11.317511663410521</v>
      </c>
      <c r="V33" s="3">
        <f t="shared" si="35"/>
        <v>10.028624516647417</v>
      </c>
      <c r="W33" s="3">
        <f t="shared" si="36"/>
        <v>10.794768083206387</v>
      </c>
      <c r="X33" s="3">
        <f t="shared" si="37"/>
        <v>12.533917762471301</v>
      </c>
      <c r="Y33" s="3">
        <f t="shared" si="38"/>
        <v>14.181991626477291</v>
      </c>
      <c r="Z33" s="3">
        <f t="shared" si="39"/>
        <v>8.8157737025050942</v>
      </c>
    </row>
    <row r="34" spans="1:26" x14ac:dyDescent="0.2">
      <c r="A34" s="1" t="s">
        <v>76</v>
      </c>
      <c r="B34" s="1">
        <v>47256</v>
      </c>
      <c r="C34" s="1">
        <v>13820</v>
      </c>
      <c r="D34" s="1">
        <v>12221</v>
      </c>
      <c r="E34" s="1">
        <v>10736</v>
      </c>
      <c r="F34" s="1">
        <v>8458</v>
      </c>
      <c r="G34" s="1">
        <v>2021</v>
      </c>
      <c r="H34" s="3">
        <f t="shared" si="33"/>
        <v>100</v>
      </c>
      <c r="I34" s="3">
        <f t="shared" si="27"/>
        <v>29.244963602505504</v>
      </c>
      <c r="J34" s="3">
        <f t="shared" si="28"/>
        <v>25.861266294227189</v>
      </c>
      <c r="K34" s="3">
        <f t="shared" si="29"/>
        <v>22.718808193668529</v>
      </c>
      <c r="L34" s="3">
        <f t="shared" si="30"/>
        <v>17.898256306077535</v>
      </c>
      <c r="M34" s="3">
        <f t="shared" si="31"/>
        <v>4.2767056035212461</v>
      </c>
      <c r="N34" s="1" t="s">
        <v>76</v>
      </c>
      <c r="O34" s="1">
        <v>47256</v>
      </c>
      <c r="P34" s="1">
        <v>13820</v>
      </c>
      <c r="Q34" s="1">
        <v>12221</v>
      </c>
      <c r="R34" s="1">
        <v>10736</v>
      </c>
      <c r="S34" s="1">
        <v>8458</v>
      </c>
      <c r="T34" s="1">
        <v>2021</v>
      </c>
      <c r="U34" s="3">
        <f t="shared" si="34"/>
        <v>50.449988790314833</v>
      </c>
      <c r="V34" s="3">
        <f t="shared" si="35"/>
        <v>69.401898257419774</v>
      </c>
      <c r="W34" s="3">
        <f t="shared" si="36"/>
        <v>64.196039291905237</v>
      </c>
      <c r="X34" s="3">
        <f t="shared" si="37"/>
        <v>56.021707367981634</v>
      </c>
      <c r="Y34" s="3">
        <f t="shared" si="38"/>
        <v>44.824844983835924</v>
      </c>
      <c r="Z34" s="3">
        <f t="shared" si="39"/>
        <v>12.111950137840106</v>
      </c>
    </row>
    <row r="35" spans="1:26" x14ac:dyDescent="0.2">
      <c r="A35" s="43" t="s">
        <v>228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 t="s">
        <v>228</v>
      </c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</sheetData>
  <mergeCells count="6">
    <mergeCell ref="B2:G2"/>
    <mergeCell ref="H2:M2"/>
    <mergeCell ref="O2:T2"/>
    <mergeCell ref="U2:Z2"/>
    <mergeCell ref="A35:M35"/>
    <mergeCell ref="N35:Z35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38781-4261-4964-8516-DBD7C5140E12}">
  <dimension ref="A1:AH39"/>
  <sheetViews>
    <sheetView view="pageBreakPreview" topLeftCell="A11" zoomScale="125" zoomScaleNormal="100" zoomScaleSheetLayoutView="125" workbookViewId="0">
      <selection activeCell="N39" sqref="N39:Z39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16384" width="8.88671875" style="1"/>
  </cols>
  <sheetData>
    <row r="1" spans="1:34" x14ac:dyDescent="0.2">
      <c r="A1" s="1" t="s">
        <v>207</v>
      </c>
      <c r="N1" s="1" t="s">
        <v>207</v>
      </c>
    </row>
    <row r="2" spans="1:34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34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34" x14ac:dyDescent="0.2">
      <c r="A4" s="1" t="s">
        <v>186</v>
      </c>
      <c r="B4" s="1">
        <v>191423</v>
      </c>
      <c r="C4" s="1">
        <v>39114</v>
      </c>
      <c r="D4" s="1">
        <v>37451</v>
      </c>
      <c r="E4" s="1">
        <v>38284</v>
      </c>
      <c r="F4" s="1">
        <v>38420</v>
      </c>
      <c r="G4" s="1">
        <v>38154</v>
      </c>
      <c r="H4" s="3">
        <f>B4*100/$B4</f>
        <v>100</v>
      </c>
      <c r="I4" s="3">
        <f t="shared" ref="I4:M4" si="0">C4*100/$B4</f>
        <v>20.433281267141357</v>
      </c>
      <c r="J4" s="3">
        <f t="shared" si="0"/>
        <v>19.564524639149944</v>
      </c>
      <c r="K4" s="3">
        <f t="shared" si="0"/>
        <v>19.999686558041613</v>
      </c>
      <c r="L4" s="3">
        <f t="shared" si="0"/>
        <v>20.070733401942295</v>
      </c>
      <c r="M4" s="3">
        <f t="shared" si="0"/>
        <v>19.931774133724787</v>
      </c>
      <c r="N4" s="1" t="s">
        <v>0</v>
      </c>
      <c r="O4" s="1">
        <v>191423</v>
      </c>
      <c r="P4" s="1">
        <v>39114</v>
      </c>
      <c r="Q4" s="1">
        <v>37451</v>
      </c>
      <c r="R4" s="1">
        <v>38284</v>
      </c>
      <c r="S4" s="1">
        <v>38420</v>
      </c>
      <c r="T4" s="1">
        <v>38154</v>
      </c>
      <c r="U4" s="3">
        <f>O4*100/B$4</f>
        <v>100</v>
      </c>
      <c r="V4" s="3">
        <f t="shared" ref="V4:Z4" si="1">P4*100/C$4</f>
        <v>100</v>
      </c>
      <c r="W4" s="3">
        <f t="shared" si="1"/>
        <v>100</v>
      </c>
      <c r="X4" s="3">
        <f t="shared" si="1"/>
        <v>100</v>
      </c>
      <c r="Y4" s="3">
        <f t="shared" si="1"/>
        <v>100</v>
      </c>
      <c r="Z4" s="3">
        <f t="shared" si="1"/>
        <v>100</v>
      </c>
      <c r="AC4" s="1" t="s">
        <v>0</v>
      </c>
      <c r="AD4" s="1" t="s">
        <v>1</v>
      </c>
      <c r="AE4" s="1" t="s">
        <v>2</v>
      </c>
      <c r="AF4" s="1" t="s">
        <v>3</v>
      </c>
      <c r="AG4" s="1" t="s">
        <v>4</v>
      </c>
      <c r="AH4" s="1" t="s">
        <v>5</v>
      </c>
    </row>
    <row r="5" spans="1:34" x14ac:dyDescent="0.2">
      <c r="A5" s="1" t="s">
        <v>78</v>
      </c>
      <c r="B5" s="1">
        <v>315</v>
      </c>
      <c r="C5" s="1">
        <v>110</v>
      </c>
      <c r="D5" s="1">
        <v>46</v>
      </c>
      <c r="E5" s="1">
        <v>72</v>
      </c>
      <c r="F5" s="1">
        <v>52</v>
      </c>
      <c r="G5" s="1">
        <v>35</v>
      </c>
      <c r="H5" s="3">
        <f t="shared" ref="H5:H14" si="2">B5*100/$B5</f>
        <v>100</v>
      </c>
      <c r="I5" s="3">
        <f t="shared" ref="I5:I14" si="3">C5*100/$B5</f>
        <v>34.920634920634917</v>
      </c>
      <c r="J5" s="3">
        <f t="shared" ref="J5:J14" si="4">D5*100/$B5</f>
        <v>14.603174603174603</v>
      </c>
      <c r="K5" s="3">
        <f t="shared" ref="K5:K14" si="5">E5*100/$B5</f>
        <v>22.857142857142858</v>
      </c>
      <c r="L5" s="3">
        <f t="shared" ref="L5:L14" si="6">F5*100/$B5</f>
        <v>16.50793650793651</v>
      </c>
      <c r="M5" s="3">
        <f t="shared" ref="M5:M14" si="7">G5*100/$B5</f>
        <v>11.111111111111111</v>
      </c>
      <c r="N5" s="1" t="s">
        <v>78</v>
      </c>
      <c r="O5" s="1">
        <v>315</v>
      </c>
      <c r="P5" s="1">
        <v>110</v>
      </c>
      <c r="Q5" s="1">
        <v>46</v>
      </c>
      <c r="R5" s="1">
        <v>72</v>
      </c>
      <c r="S5" s="1">
        <v>52</v>
      </c>
      <c r="T5" s="1">
        <v>35</v>
      </c>
      <c r="U5" s="3">
        <f t="shared" ref="U5:U14" si="8">O5*100/B$4</f>
        <v>0.16455702815231191</v>
      </c>
      <c r="V5" s="3">
        <f t="shared" ref="V5:V14" si="9">P5*100/C$4</f>
        <v>0.28122922738661349</v>
      </c>
      <c r="W5" s="3">
        <f t="shared" ref="W5:W14" si="10">Q5*100/D$4</f>
        <v>0.12282716082347601</v>
      </c>
      <c r="X5" s="3">
        <f t="shared" ref="X5:X14" si="11">R5*100/E$4</f>
        <v>0.18806812245324417</v>
      </c>
      <c r="Y5" s="3">
        <f t="shared" ref="Y5:Y14" si="12">S5*100/F$4</f>
        <v>0.1353461738677772</v>
      </c>
      <c r="Z5" s="3">
        <f t="shared" ref="Z5:Z14" si="13">T5*100/G$4</f>
        <v>9.1733501074592438E-2</v>
      </c>
      <c r="AB5" s="1" t="s">
        <v>163</v>
      </c>
      <c r="AC5" s="3">
        <v>7.3105112760744531</v>
      </c>
      <c r="AD5" s="3">
        <v>1.712941657718464</v>
      </c>
      <c r="AE5" s="3">
        <v>2.9211503030626687</v>
      </c>
      <c r="AF5" s="3">
        <v>4.1009298923832409</v>
      </c>
      <c r="AG5" s="3">
        <v>7.8006246746486205</v>
      </c>
      <c r="AH5" s="3">
        <v>20.084394820988624</v>
      </c>
    </row>
    <row r="6" spans="1:34" x14ac:dyDescent="0.2">
      <c r="A6" s="1" t="s">
        <v>79</v>
      </c>
      <c r="B6" s="1">
        <v>2095</v>
      </c>
      <c r="C6" s="1">
        <v>22</v>
      </c>
      <c r="D6" s="1">
        <v>52</v>
      </c>
      <c r="E6" s="1">
        <v>90</v>
      </c>
      <c r="F6" s="1">
        <v>219</v>
      </c>
      <c r="G6" s="1">
        <v>1712</v>
      </c>
      <c r="H6" s="3">
        <f t="shared" si="2"/>
        <v>100</v>
      </c>
      <c r="I6" s="3">
        <f t="shared" si="3"/>
        <v>1.0501193317422435</v>
      </c>
      <c r="J6" s="3">
        <f t="shared" si="4"/>
        <v>2.4821002386634845</v>
      </c>
      <c r="K6" s="3">
        <f t="shared" si="5"/>
        <v>4.2959427207637235</v>
      </c>
      <c r="L6" s="3">
        <f t="shared" si="6"/>
        <v>10.45346062052506</v>
      </c>
      <c r="M6" s="3">
        <f t="shared" si="7"/>
        <v>81.718377088305488</v>
      </c>
      <c r="N6" s="1" t="s">
        <v>79</v>
      </c>
      <c r="O6" s="1">
        <v>2095</v>
      </c>
      <c r="P6" s="1">
        <v>22</v>
      </c>
      <c r="Q6" s="1">
        <v>52</v>
      </c>
      <c r="R6" s="1">
        <v>90</v>
      </c>
      <c r="S6" s="1">
        <v>219</v>
      </c>
      <c r="T6" s="1">
        <v>1712</v>
      </c>
      <c r="U6" s="3">
        <f t="shared" si="8"/>
        <v>1.094434838028868</v>
      </c>
      <c r="V6" s="3">
        <f t="shared" si="9"/>
        <v>5.6245845477322698E-2</v>
      </c>
      <c r="W6" s="3">
        <f t="shared" si="10"/>
        <v>0.1388480948439294</v>
      </c>
      <c r="X6" s="3">
        <f t="shared" si="11"/>
        <v>0.23508515306655522</v>
      </c>
      <c r="Y6" s="3">
        <f t="shared" si="12"/>
        <v>0.57001561686621549</v>
      </c>
      <c r="Z6" s="3">
        <f t="shared" si="13"/>
        <v>4.4870786811343502</v>
      </c>
      <c r="AB6" s="1" t="s">
        <v>165</v>
      </c>
      <c r="AC6" s="3">
        <v>2.9327719239589811</v>
      </c>
      <c r="AD6" s="3">
        <v>0.66472362836835908</v>
      </c>
      <c r="AE6" s="3">
        <v>0.92921417318629684</v>
      </c>
      <c r="AF6" s="3">
        <v>1.6116393271340508</v>
      </c>
      <c r="AG6" s="3">
        <v>2.6028110359187924</v>
      </c>
      <c r="AH6" s="3">
        <v>8.8824238611941091</v>
      </c>
    </row>
    <row r="7" spans="1:34" x14ac:dyDescent="0.2">
      <c r="A7" s="1" t="s">
        <v>80</v>
      </c>
      <c r="B7" s="1">
        <v>11899</v>
      </c>
      <c r="C7" s="1">
        <v>648</v>
      </c>
      <c r="D7" s="1">
        <v>1042</v>
      </c>
      <c r="E7" s="1">
        <v>1480</v>
      </c>
      <c r="F7" s="1">
        <v>2778</v>
      </c>
      <c r="G7" s="1">
        <v>5951</v>
      </c>
      <c r="H7" s="3">
        <f t="shared" si="2"/>
        <v>100</v>
      </c>
      <c r="I7" s="3">
        <f t="shared" si="3"/>
        <v>5.4458357845197076</v>
      </c>
      <c r="J7" s="3">
        <f t="shared" si="4"/>
        <v>8.757038406588789</v>
      </c>
      <c r="K7" s="3">
        <f t="shared" si="5"/>
        <v>12.438020001680814</v>
      </c>
      <c r="L7" s="3">
        <f t="shared" si="6"/>
        <v>23.346499705857635</v>
      </c>
      <c r="M7" s="3">
        <f t="shared" si="7"/>
        <v>50.012606101353057</v>
      </c>
      <c r="N7" s="1" t="s">
        <v>80</v>
      </c>
      <c r="O7" s="1">
        <v>11899</v>
      </c>
      <c r="P7" s="1">
        <v>648</v>
      </c>
      <c r="Q7" s="1">
        <v>1042</v>
      </c>
      <c r="R7" s="1">
        <v>1480</v>
      </c>
      <c r="S7" s="1">
        <v>2778</v>
      </c>
      <c r="T7" s="1">
        <v>5951</v>
      </c>
      <c r="U7" s="3">
        <f t="shared" si="8"/>
        <v>6.2160764380455849</v>
      </c>
      <c r="V7" s="3">
        <f t="shared" si="9"/>
        <v>1.6566958122411413</v>
      </c>
      <c r="W7" s="3">
        <f t="shared" si="10"/>
        <v>2.7823022082187392</v>
      </c>
      <c r="X7" s="3">
        <f t="shared" si="11"/>
        <v>3.8658447393166857</v>
      </c>
      <c r="Y7" s="3">
        <f t="shared" si="12"/>
        <v>7.2306090577824049</v>
      </c>
      <c r="Z7" s="3">
        <f t="shared" si="13"/>
        <v>15.597316139854275</v>
      </c>
      <c r="AB7" s="1" t="s">
        <v>83</v>
      </c>
      <c r="AC7" s="3">
        <v>8.2205377619199371</v>
      </c>
      <c r="AD7" s="3">
        <v>2.8659814900035792</v>
      </c>
      <c r="AE7" s="3">
        <v>3.1988464927505276</v>
      </c>
      <c r="AF7" s="3">
        <v>4.6729704315118585</v>
      </c>
      <c r="AG7" s="3">
        <v>8.8625715773034877</v>
      </c>
      <c r="AH7" s="3">
        <v>21.552130838182105</v>
      </c>
    </row>
    <row r="8" spans="1:34" x14ac:dyDescent="0.2">
      <c r="A8" s="1" t="s">
        <v>81</v>
      </c>
      <c r="B8" s="1">
        <v>2986</v>
      </c>
      <c r="C8" s="1">
        <v>106</v>
      </c>
      <c r="D8" s="1">
        <v>156</v>
      </c>
      <c r="E8" s="1">
        <v>267</v>
      </c>
      <c r="F8" s="1">
        <v>487</v>
      </c>
      <c r="G8" s="1">
        <v>1970</v>
      </c>
      <c r="H8" s="3">
        <f t="shared" si="2"/>
        <v>100</v>
      </c>
      <c r="I8" s="3">
        <f t="shared" si="3"/>
        <v>3.549899531145345</v>
      </c>
      <c r="J8" s="3">
        <f t="shared" si="4"/>
        <v>5.2243804420629605</v>
      </c>
      <c r="K8" s="3">
        <f t="shared" si="5"/>
        <v>8.9417280643000669</v>
      </c>
      <c r="L8" s="3">
        <f t="shared" si="6"/>
        <v>16.309444072337577</v>
      </c>
      <c r="M8" s="3">
        <f t="shared" si="7"/>
        <v>65.974547890154057</v>
      </c>
      <c r="N8" s="1" t="s">
        <v>81</v>
      </c>
      <c r="O8" s="1">
        <v>2986</v>
      </c>
      <c r="P8" s="1">
        <v>106</v>
      </c>
      <c r="Q8" s="1">
        <v>156</v>
      </c>
      <c r="R8" s="1">
        <v>267</v>
      </c>
      <c r="S8" s="1">
        <v>487</v>
      </c>
      <c r="T8" s="1">
        <v>1970</v>
      </c>
      <c r="U8" s="3">
        <f t="shared" si="8"/>
        <v>1.5598961462311216</v>
      </c>
      <c r="V8" s="3">
        <f t="shared" si="9"/>
        <v>0.27100271002710025</v>
      </c>
      <c r="W8" s="3">
        <f t="shared" si="10"/>
        <v>0.41654428453178821</v>
      </c>
      <c r="X8" s="3">
        <f t="shared" si="11"/>
        <v>0.69741928743078052</v>
      </c>
      <c r="Y8" s="3">
        <f t="shared" si="12"/>
        <v>1.2675689744924519</v>
      </c>
      <c r="Z8" s="3">
        <f t="shared" si="13"/>
        <v>5.1632856319127747</v>
      </c>
      <c r="AB8" s="1" t="s">
        <v>84</v>
      </c>
      <c r="AC8" s="3">
        <v>64.479712469243509</v>
      </c>
      <c r="AD8" s="3">
        <v>85.199672751444496</v>
      </c>
      <c r="AE8" s="3">
        <v>82.029852340391443</v>
      </c>
      <c r="AF8" s="3">
        <v>75.350015672343531</v>
      </c>
      <c r="AG8" s="3">
        <v>61.566892243623116</v>
      </c>
      <c r="AH8" s="3">
        <v>18.037427268438435</v>
      </c>
    </row>
    <row r="9" spans="1:34" x14ac:dyDescent="0.2">
      <c r="A9" s="1" t="s">
        <v>82</v>
      </c>
      <c r="B9" s="1">
        <v>2628</v>
      </c>
      <c r="C9" s="1">
        <v>154</v>
      </c>
      <c r="D9" s="1">
        <v>192</v>
      </c>
      <c r="E9" s="1">
        <v>350</v>
      </c>
      <c r="F9" s="1">
        <v>513</v>
      </c>
      <c r="G9" s="1">
        <v>1419</v>
      </c>
      <c r="H9" s="3">
        <f t="shared" si="2"/>
        <v>100</v>
      </c>
      <c r="I9" s="3">
        <f t="shared" si="3"/>
        <v>5.8599695585996958</v>
      </c>
      <c r="J9" s="3">
        <f t="shared" si="4"/>
        <v>7.3059360730593603</v>
      </c>
      <c r="K9" s="3">
        <f t="shared" si="5"/>
        <v>13.318112633181126</v>
      </c>
      <c r="L9" s="3">
        <f t="shared" si="6"/>
        <v>19.520547945205479</v>
      </c>
      <c r="M9" s="3">
        <f t="shared" si="7"/>
        <v>53.99543378995434</v>
      </c>
      <c r="N9" s="1" t="s">
        <v>82</v>
      </c>
      <c r="O9" s="1">
        <v>2628</v>
      </c>
      <c r="P9" s="1">
        <v>154</v>
      </c>
      <c r="Q9" s="1">
        <v>192</v>
      </c>
      <c r="R9" s="1">
        <v>350</v>
      </c>
      <c r="S9" s="1">
        <v>513</v>
      </c>
      <c r="T9" s="1">
        <v>1419</v>
      </c>
      <c r="U9" s="3">
        <f t="shared" si="8"/>
        <v>1.3728757777278593</v>
      </c>
      <c r="V9" s="3">
        <f t="shared" si="9"/>
        <v>0.39372091834125889</v>
      </c>
      <c r="W9" s="3">
        <f t="shared" si="10"/>
        <v>0.51266988865450858</v>
      </c>
      <c r="X9" s="3">
        <f t="shared" si="11"/>
        <v>0.91422003970327026</v>
      </c>
      <c r="Y9" s="3">
        <f t="shared" si="12"/>
        <v>1.3352420614263405</v>
      </c>
      <c r="Z9" s="3">
        <f t="shared" si="13"/>
        <v>3.7191382292813335</v>
      </c>
      <c r="AB9" s="1" t="s">
        <v>85</v>
      </c>
      <c r="AC9" s="3">
        <v>7.4191711549813766</v>
      </c>
      <c r="AD9" s="3">
        <v>3.9193127780334409</v>
      </c>
      <c r="AE9" s="3">
        <v>4.6914635123227688</v>
      </c>
      <c r="AF9" s="3">
        <v>6.6816424616027588</v>
      </c>
      <c r="AG9" s="3">
        <v>9.076002082248829</v>
      </c>
      <c r="AH9" s="3">
        <v>12.756198563715468</v>
      </c>
    </row>
    <row r="10" spans="1:34" x14ac:dyDescent="0.2">
      <c r="A10" s="1" t="s">
        <v>83</v>
      </c>
      <c r="B10" s="1">
        <v>15736</v>
      </c>
      <c r="C10" s="1">
        <v>1121</v>
      </c>
      <c r="D10" s="1">
        <v>1198</v>
      </c>
      <c r="E10" s="1">
        <v>1789</v>
      </c>
      <c r="F10" s="1">
        <v>3405</v>
      </c>
      <c r="G10" s="1">
        <v>8223</v>
      </c>
      <c r="H10" s="3">
        <f t="shared" si="2"/>
        <v>100</v>
      </c>
      <c r="I10" s="3">
        <f t="shared" si="3"/>
        <v>7.1237925775292323</v>
      </c>
      <c r="J10" s="3">
        <f t="shared" si="4"/>
        <v>7.6131164209456026</v>
      </c>
      <c r="K10" s="3">
        <f t="shared" si="5"/>
        <v>11.368835790543976</v>
      </c>
      <c r="L10" s="3">
        <f t="shared" si="6"/>
        <v>21.638281647178445</v>
      </c>
      <c r="M10" s="3">
        <f t="shared" si="7"/>
        <v>52.255973563802748</v>
      </c>
      <c r="N10" s="1" t="s">
        <v>83</v>
      </c>
      <c r="O10" s="1">
        <v>15736</v>
      </c>
      <c r="P10" s="1">
        <v>1121</v>
      </c>
      <c r="Q10" s="1">
        <v>1198</v>
      </c>
      <c r="R10" s="1">
        <v>1789</v>
      </c>
      <c r="S10" s="1">
        <v>3405</v>
      </c>
      <c r="T10" s="1">
        <v>8223</v>
      </c>
      <c r="U10" s="3">
        <f t="shared" si="8"/>
        <v>8.2205377619199371</v>
      </c>
      <c r="V10" s="3">
        <f t="shared" si="9"/>
        <v>2.8659814900035792</v>
      </c>
      <c r="W10" s="3">
        <f t="shared" si="10"/>
        <v>3.1988464927505276</v>
      </c>
      <c r="X10" s="3">
        <f t="shared" si="11"/>
        <v>4.6729704315118585</v>
      </c>
      <c r="Y10" s="3">
        <f t="shared" si="12"/>
        <v>8.8625715773034877</v>
      </c>
      <c r="Z10" s="3">
        <f t="shared" si="13"/>
        <v>21.552130838182105</v>
      </c>
      <c r="AB10" s="1" t="s">
        <v>164</v>
      </c>
      <c r="AC10" s="3">
        <v>9.4727383856694338</v>
      </c>
      <c r="AD10" s="3">
        <v>5.3561384670450476</v>
      </c>
      <c r="AE10" s="3">
        <v>6.1066460174628183</v>
      </c>
      <c r="AF10" s="3">
        <v>7.3947340925713085</v>
      </c>
      <c r="AG10" s="3">
        <v>9.9557522123893811</v>
      </c>
      <c r="AH10" s="3">
        <v>18.595691146406669</v>
      </c>
    </row>
    <row r="11" spans="1:34" x14ac:dyDescent="0.2">
      <c r="A11" s="1" t="s">
        <v>84</v>
      </c>
      <c r="B11" s="1">
        <v>123429</v>
      </c>
      <c r="C11" s="1">
        <v>33325</v>
      </c>
      <c r="D11" s="1">
        <v>30721</v>
      </c>
      <c r="E11" s="1">
        <v>28847</v>
      </c>
      <c r="F11" s="1">
        <v>23654</v>
      </c>
      <c r="G11" s="1">
        <v>6882</v>
      </c>
      <c r="H11" s="3">
        <f t="shared" si="2"/>
        <v>100</v>
      </c>
      <c r="I11" s="3">
        <f t="shared" si="3"/>
        <v>26.999327548631197</v>
      </c>
      <c r="J11" s="3">
        <f t="shared" si="4"/>
        <v>24.889612651807923</v>
      </c>
      <c r="K11" s="3">
        <f t="shared" si="5"/>
        <v>23.37133088658257</v>
      </c>
      <c r="L11" s="3">
        <f t="shared" si="6"/>
        <v>19.164053828516799</v>
      </c>
      <c r="M11" s="3">
        <f t="shared" si="7"/>
        <v>5.5756750844615119</v>
      </c>
      <c r="N11" s="1" t="s">
        <v>84</v>
      </c>
      <c r="O11" s="1">
        <v>123429</v>
      </c>
      <c r="P11" s="1">
        <v>33325</v>
      </c>
      <c r="Q11" s="1">
        <v>30721</v>
      </c>
      <c r="R11" s="1">
        <v>28847</v>
      </c>
      <c r="S11" s="1">
        <v>23654</v>
      </c>
      <c r="T11" s="1">
        <v>6882</v>
      </c>
      <c r="U11" s="3">
        <f t="shared" si="8"/>
        <v>64.479712469243509</v>
      </c>
      <c r="V11" s="3">
        <f t="shared" si="9"/>
        <v>85.199672751444496</v>
      </c>
      <c r="W11" s="3">
        <f t="shared" si="10"/>
        <v>82.029852340391443</v>
      </c>
      <c r="X11" s="3">
        <f t="shared" si="11"/>
        <v>75.350015672343531</v>
      </c>
      <c r="Y11" s="3">
        <f t="shared" si="12"/>
        <v>61.566892243623116</v>
      </c>
      <c r="Z11" s="3">
        <f t="shared" si="13"/>
        <v>18.037427268438435</v>
      </c>
    </row>
    <row r="12" spans="1:34" x14ac:dyDescent="0.2">
      <c r="A12" s="1" t="s">
        <v>85</v>
      </c>
      <c r="B12" s="1">
        <v>14202</v>
      </c>
      <c r="C12" s="1">
        <v>1533</v>
      </c>
      <c r="D12" s="1">
        <v>1757</v>
      </c>
      <c r="E12" s="1">
        <v>2558</v>
      </c>
      <c r="F12" s="1">
        <v>3487</v>
      </c>
      <c r="G12" s="1">
        <v>4867</v>
      </c>
      <c r="H12" s="3">
        <f t="shared" si="2"/>
        <v>100</v>
      </c>
      <c r="I12" s="3">
        <f t="shared" si="3"/>
        <v>10.794254330376003</v>
      </c>
      <c r="J12" s="3">
        <f t="shared" si="4"/>
        <v>12.371496972257429</v>
      </c>
      <c r="K12" s="3">
        <f t="shared" si="5"/>
        <v>18.011547669342345</v>
      </c>
      <c r="L12" s="3">
        <f t="shared" si="6"/>
        <v>24.552879876073792</v>
      </c>
      <c r="M12" s="3">
        <f t="shared" si="7"/>
        <v>34.269821151950431</v>
      </c>
      <c r="N12" s="1" t="s">
        <v>85</v>
      </c>
      <c r="O12" s="1">
        <v>14202</v>
      </c>
      <c r="P12" s="1">
        <v>1533</v>
      </c>
      <c r="Q12" s="1">
        <v>1757</v>
      </c>
      <c r="R12" s="1">
        <v>2558</v>
      </c>
      <c r="S12" s="1">
        <v>3487</v>
      </c>
      <c r="T12" s="1">
        <v>4867</v>
      </c>
      <c r="U12" s="3">
        <f t="shared" si="8"/>
        <v>7.4191711549813766</v>
      </c>
      <c r="V12" s="3">
        <f t="shared" si="9"/>
        <v>3.9193127780334409</v>
      </c>
      <c r="W12" s="3">
        <f t="shared" si="10"/>
        <v>4.6914635123227688</v>
      </c>
      <c r="X12" s="3">
        <f t="shared" si="11"/>
        <v>6.6816424616027588</v>
      </c>
      <c r="Y12" s="3">
        <f t="shared" si="12"/>
        <v>9.076002082248829</v>
      </c>
      <c r="Z12" s="3">
        <f t="shared" si="13"/>
        <v>12.756198563715468</v>
      </c>
    </row>
    <row r="13" spans="1:34" x14ac:dyDescent="0.2">
      <c r="A13" s="1" t="s">
        <v>86</v>
      </c>
      <c r="B13" s="1">
        <v>4469</v>
      </c>
      <c r="C13" s="1">
        <v>304</v>
      </c>
      <c r="D13" s="1">
        <v>376</v>
      </c>
      <c r="E13" s="1">
        <v>654</v>
      </c>
      <c r="F13" s="1">
        <v>1029</v>
      </c>
      <c r="G13" s="1">
        <v>2106</v>
      </c>
      <c r="H13" s="3">
        <f t="shared" si="2"/>
        <v>100</v>
      </c>
      <c r="I13" s="3">
        <f t="shared" si="3"/>
        <v>6.8024166480196913</v>
      </c>
      <c r="J13" s="3">
        <f t="shared" si="4"/>
        <v>8.4135153278138279</v>
      </c>
      <c r="K13" s="3">
        <f t="shared" si="5"/>
        <v>14.634146341463415</v>
      </c>
      <c r="L13" s="3">
        <f t="shared" si="6"/>
        <v>23.025285298724548</v>
      </c>
      <c r="M13" s="3">
        <f t="shared" si="7"/>
        <v>47.124636383978519</v>
      </c>
      <c r="N13" s="1" t="s">
        <v>86</v>
      </c>
      <c r="O13" s="1">
        <v>4469</v>
      </c>
      <c r="P13" s="1">
        <v>304</v>
      </c>
      <c r="Q13" s="1">
        <v>376</v>
      </c>
      <c r="R13" s="1">
        <v>654</v>
      </c>
      <c r="S13" s="1">
        <v>1029</v>
      </c>
      <c r="T13" s="1">
        <v>2106</v>
      </c>
      <c r="U13" s="3">
        <f t="shared" si="8"/>
        <v>2.3346201867069265</v>
      </c>
      <c r="V13" s="3">
        <f t="shared" si="9"/>
        <v>0.77721531932300458</v>
      </c>
      <c r="W13" s="3">
        <f t="shared" si="10"/>
        <v>1.0039785319484127</v>
      </c>
      <c r="X13" s="3">
        <f t="shared" si="11"/>
        <v>1.7082854456169678</v>
      </c>
      <c r="Y13" s="3">
        <f t="shared" si="12"/>
        <v>2.6782925559604371</v>
      </c>
      <c r="Z13" s="3">
        <f t="shared" si="13"/>
        <v>5.5197358075169047</v>
      </c>
      <c r="AC13" s="3"/>
      <c r="AD13" s="3"/>
      <c r="AE13" s="3"/>
      <c r="AF13" s="3"/>
      <c r="AG13" s="3"/>
      <c r="AH13" s="3"/>
    </row>
    <row r="14" spans="1:34" x14ac:dyDescent="0.2">
      <c r="A14" s="1" t="s">
        <v>87</v>
      </c>
      <c r="B14" s="1">
        <v>13664</v>
      </c>
      <c r="C14" s="1">
        <v>1791</v>
      </c>
      <c r="D14" s="1">
        <v>1911</v>
      </c>
      <c r="E14" s="1">
        <v>2177</v>
      </c>
      <c r="F14" s="1">
        <v>2796</v>
      </c>
      <c r="G14" s="1">
        <v>4989</v>
      </c>
      <c r="H14" s="3">
        <f t="shared" si="2"/>
        <v>100</v>
      </c>
      <c r="I14" s="3">
        <f t="shared" si="3"/>
        <v>13.107435597189696</v>
      </c>
      <c r="J14" s="3">
        <f t="shared" si="4"/>
        <v>13.985655737704919</v>
      </c>
      <c r="K14" s="3">
        <f t="shared" si="5"/>
        <v>15.932377049180328</v>
      </c>
      <c r="L14" s="3">
        <f t="shared" si="6"/>
        <v>20.462529274004684</v>
      </c>
      <c r="M14" s="3">
        <f t="shared" si="7"/>
        <v>36.512002341920372</v>
      </c>
      <c r="N14" s="1" t="s">
        <v>87</v>
      </c>
      <c r="O14" s="1">
        <v>13664</v>
      </c>
      <c r="P14" s="1">
        <v>1791</v>
      </c>
      <c r="Q14" s="1">
        <v>1911</v>
      </c>
      <c r="R14" s="1">
        <v>2177</v>
      </c>
      <c r="S14" s="1">
        <v>2796</v>
      </c>
      <c r="T14" s="1">
        <v>4989</v>
      </c>
      <c r="U14" s="3">
        <f t="shared" si="8"/>
        <v>7.1381181989625073</v>
      </c>
      <c r="V14" s="3">
        <f t="shared" si="9"/>
        <v>4.5789231477220431</v>
      </c>
      <c r="W14" s="3">
        <f t="shared" si="10"/>
        <v>5.1026674855144059</v>
      </c>
      <c r="X14" s="3">
        <f t="shared" si="11"/>
        <v>5.6864486469543412</v>
      </c>
      <c r="Y14" s="3">
        <f t="shared" si="12"/>
        <v>7.2774596564289435</v>
      </c>
      <c r="Z14" s="3">
        <f t="shared" si="13"/>
        <v>13.075955338889763</v>
      </c>
    </row>
    <row r="15" spans="1:34" x14ac:dyDescent="0.2">
      <c r="N15" s="1" t="s">
        <v>77</v>
      </c>
    </row>
    <row r="16" spans="1:34" x14ac:dyDescent="0.2">
      <c r="A16" s="1" t="s">
        <v>217</v>
      </c>
      <c r="B16" s="1">
        <v>97754</v>
      </c>
      <c r="C16" s="1">
        <v>19201</v>
      </c>
      <c r="D16" s="1">
        <v>18414</v>
      </c>
      <c r="E16" s="1">
        <v>19120</v>
      </c>
      <c r="F16" s="1">
        <v>19551</v>
      </c>
      <c r="G16" s="1">
        <v>21468</v>
      </c>
      <c r="H16" s="3">
        <f>B16*100/$B16</f>
        <v>100</v>
      </c>
      <c r="I16" s="3">
        <f t="shared" ref="I16:I26" si="14">C16*100/$B16</f>
        <v>19.642162980542995</v>
      </c>
      <c r="J16" s="3">
        <f t="shared" ref="J16:J26" si="15">D16*100/$B16</f>
        <v>18.83708083556683</v>
      </c>
      <c r="K16" s="3">
        <f t="shared" ref="K16:K26" si="16">E16*100/$B16</f>
        <v>19.559301921149007</v>
      </c>
      <c r="L16" s="3">
        <f t="shared" ref="L16:L26" si="17">F16*100/$B16</f>
        <v>20.00020459520838</v>
      </c>
      <c r="M16" s="3">
        <f t="shared" ref="M16:M26" si="18">G16*100/$B16</f>
        <v>21.961249667532787</v>
      </c>
      <c r="N16" s="1" t="s">
        <v>0</v>
      </c>
      <c r="O16" s="1">
        <v>97754</v>
      </c>
      <c r="P16" s="1">
        <v>19201</v>
      </c>
      <c r="Q16" s="1">
        <v>18414</v>
      </c>
      <c r="R16" s="1">
        <v>19120</v>
      </c>
      <c r="S16" s="1">
        <v>19551</v>
      </c>
      <c r="T16" s="1">
        <v>21468</v>
      </c>
      <c r="U16" s="3">
        <f>O16*100/B$16</f>
        <v>100</v>
      </c>
      <c r="V16" s="3">
        <f t="shared" ref="V16:Z16" si="19">P16*100/C$16</f>
        <v>100</v>
      </c>
      <c r="W16" s="3">
        <f t="shared" si="19"/>
        <v>100</v>
      </c>
      <c r="X16" s="3">
        <f t="shared" si="19"/>
        <v>100</v>
      </c>
      <c r="Y16" s="3">
        <f t="shared" si="19"/>
        <v>100</v>
      </c>
      <c r="Z16" s="3">
        <f t="shared" si="19"/>
        <v>100</v>
      </c>
    </row>
    <row r="17" spans="1:26" x14ac:dyDescent="0.2">
      <c r="A17" s="1" t="s">
        <v>78</v>
      </c>
      <c r="B17" s="1">
        <v>115</v>
      </c>
      <c r="C17" s="1">
        <v>28</v>
      </c>
      <c r="D17" s="1">
        <v>6</v>
      </c>
      <c r="E17" s="1">
        <v>49</v>
      </c>
      <c r="F17" s="1">
        <v>13</v>
      </c>
      <c r="G17" s="1">
        <v>19</v>
      </c>
      <c r="H17" s="3">
        <f t="shared" ref="H17:H26" si="20">B17*100/$B17</f>
        <v>100</v>
      </c>
      <c r="I17" s="3">
        <f t="shared" si="14"/>
        <v>24.347826086956523</v>
      </c>
      <c r="J17" s="3">
        <f t="shared" si="15"/>
        <v>5.2173913043478262</v>
      </c>
      <c r="K17" s="3">
        <f t="shared" si="16"/>
        <v>42.608695652173914</v>
      </c>
      <c r="L17" s="3">
        <f t="shared" si="17"/>
        <v>11.304347826086957</v>
      </c>
      <c r="M17" s="3">
        <f t="shared" si="18"/>
        <v>16.521739130434781</v>
      </c>
      <c r="N17" s="1" t="s">
        <v>78</v>
      </c>
      <c r="O17" s="1">
        <v>115</v>
      </c>
      <c r="P17" s="1">
        <v>28</v>
      </c>
      <c r="Q17" s="1">
        <v>6</v>
      </c>
      <c r="R17" s="1">
        <v>49</v>
      </c>
      <c r="S17" s="1">
        <v>13</v>
      </c>
      <c r="T17" s="1">
        <v>19</v>
      </c>
      <c r="U17" s="3">
        <f t="shared" ref="U17:U26" si="21">O17*100/B$16</f>
        <v>0.11764224481862635</v>
      </c>
      <c r="V17" s="3">
        <f t="shared" ref="V17:V26" si="22">P17*100/C$16</f>
        <v>0.14582573824279985</v>
      </c>
      <c r="W17" s="3">
        <f t="shared" ref="W17:W26" si="23">Q17*100/D$16</f>
        <v>3.2583903551645491E-2</v>
      </c>
      <c r="X17" s="3">
        <f t="shared" ref="X17:X26" si="24">R17*100/E$16</f>
        <v>0.25627615062761505</v>
      </c>
      <c r="Y17" s="3">
        <f t="shared" ref="Y17:Y26" si="25">S17*100/F$16</f>
        <v>6.6492762518541249E-2</v>
      </c>
      <c r="Z17" s="3">
        <f t="shared" ref="Z17:Z26" si="26">T17*100/G$16</f>
        <v>8.8503819638531767E-2</v>
      </c>
    </row>
    <row r="18" spans="1:26" x14ac:dyDescent="0.2">
      <c r="A18" s="1" t="s">
        <v>79</v>
      </c>
      <c r="B18" s="1">
        <v>1698</v>
      </c>
      <c r="C18" s="1">
        <v>22</v>
      </c>
      <c r="D18" s="1">
        <v>50</v>
      </c>
      <c r="E18" s="1">
        <v>83</v>
      </c>
      <c r="F18" s="1">
        <v>193</v>
      </c>
      <c r="G18" s="1">
        <v>1350</v>
      </c>
      <c r="H18" s="3">
        <f t="shared" si="20"/>
        <v>100</v>
      </c>
      <c r="I18" s="3">
        <f t="shared" si="14"/>
        <v>1.2956419316843346</v>
      </c>
      <c r="J18" s="3">
        <f t="shared" si="15"/>
        <v>2.944640753828033</v>
      </c>
      <c r="K18" s="3">
        <f t="shared" si="16"/>
        <v>4.8881036513545348</v>
      </c>
      <c r="L18" s="3">
        <f t="shared" si="17"/>
        <v>11.366313309776208</v>
      </c>
      <c r="M18" s="3">
        <f t="shared" si="18"/>
        <v>79.505300353356887</v>
      </c>
      <c r="N18" s="1" t="s">
        <v>79</v>
      </c>
      <c r="O18" s="1">
        <v>1698</v>
      </c>
      <c r="P18" s="1">
        <v>22</v>
      </c>
      <c r="Q18" s="1">
        <v>50</v>
      </c>
      <c r="R18" s="1">
        <v>83</v>
      </c>
      <c r="S18" s="1">
        <v>193</v>
      </c>
      <c r="T18" s="1">
        <v>1350</v>
      </c>
      <c r="U18" s="3">
        <f t="shared" si="21"/>
        <v>1.7370133191480654</v>
      </c>
      <c r="V18" s="3">
        <f t="shared" si="22"/>
        <v>0.11457736576219989</v>
      </c>
      <c r="W18" s="3">
        <f t="shared" si="23"/>
        <v>0.27153252959704571</v>
      </c>
      <c r="X18" s="3">
        <f t="shared" si="24"/>
        <v>0.43410041841004182</v>
      </c>
      <c r="Y18" s="3">
        <f t="shared" si="25"/>
        <v>0.98716178200603555</v>
      </c>
      <c r="Z18" s="3">
        <f t="shared" si="26"/>
        <v>6.2884292901062047</v>
      </c>
    </row>
    <row r="19" spans="1:26" x14ac:dyDescent="0.2">
      <c r="A19" s="1" t="s">
        <v>80</v>
      </c>
      <c r="B19" s="1">
        <v>7166</v>
      </c>
      <c r="C19" s="1">
        <v>449</v>
      </c>
      <c r="D19" s="1">
        <v>690</v>
      </c>
      <c r="E19" s="1">
        <v>906</v>
      </c>
      <c r="F19" s="1">
        <v>1665</v>
      </c>
      <c r="G19" s="1">
        <v>3456</v>
      </c>
      <c r="H19" s="3">
        <f t="shared" si="20"/>
        <v>100</v>
      </c>
      <c r="I19" s="3">
        <f t="shared" si="14"/>
        <v>6.2656991348032376</v>
      </c>
      <c r="J19" s="3">
        <f t="shared" si="15"/>
        <v>9.6288026793190067</v>
      </c>
      <c r="K19" s="3">
        <f t="shared" si="16"/>
        <v>12.643036561540608</v>
      </c>
      <c r="L19" s="3">
        <f t="shared" si="17"/>
        <v>23.234719508791514</v>
      </c>
      <c r="M19" s="3">
        <f t="shared" si="18"/>
        <v>48.227742115545631</v>
      </c>
      <c r="N19" s="1" t="s">
        <v>80</v>
      </c>
      <c r="O19" s="1">
        <v>7166</v>
      </c>
      <c r="P19" s="1">
        <v>449</v>
      </c>
      <c r="Q19" s="1">
        <v>690</v>
      </c>
      <c r="R19" s="1">
        <v>906</v>
      </c>
      <c r="S19" s="1">
        <v>1665</v>
      </c>
      <c r="T19" s="1">
        <v>3456</v>
      </c>
      <c r="U19" s="3">
        <f t="shared" si="21"/>
        <v>7.3306463162632731</v>
      </c>
      <c r="V19" s="3">
        <f t="shared" si="22"/>
        <v>2.3384198739648978</v>
      </c>
      <c r="W19" s="3">
        <f t="shared" si="23"/>
        <v>3.7471489084392311</v>
      </c>
      <c r="X19" s="3">
        <f t="shared" si="24"/>
        <v>4.7384937238493725</v>
      </c>
      <c r="Y19" s="3">
        <f t="shared" si="25"/>
        <v>8.5161884302593212</v>
      </c>
      <c r="Z19" s="3">
        <f t="shared" si="26"/>
        <v>16.098378982671885</v>
      </c>
    </row>
    <row r="20" spans="1:26" x14ac:dyDescent="0.2">
      <c r="A20" s="1" t="s">
        <v>81</v>
      </c>
      <c r="B20" s="1">
        <v>2134</v>
      </c>
      <c r="C20" s="1">
        <v>83</v>
      </c>
      <c r="D20" s="1">
        <v>120</v>
      </c>
      <c r="E20" s="1">
        <v>213</v>
      </c>
      <c r="F20" s="1">
        <v>367</v>
      </c>
      <c r="G20" s="1">
        <v>1351</v>
      </c>
      <c r="H20" s="3">
        <f t="shared" si="20"/>
        <v>100</v>
      </c>
      <c r="I20" s="3">
        <f t="shared" si="14"/>
        <v>3.8894095595126523</v>
      </c>
      <c r="J20" s="3">
        <f t="shared" si="15"/>
        <v>5.6232427366447988</v>
      </c>
      <c r="K20" s="3">
        <f t="shared" si="16"/>
        <v>9.9812558575445181</v>
      </c>
      <c r="L20" s="3">
        <f t="shared" si="17"/>
        <v>17.197750702905342</v>
      </c>
      <c r="M20" s="3">
        <f t="shared" si="18"/>
        <v>63.308341143392688</v>
      </c>
      <c r="N20" s="1" t="s">
        <v>81</v>
      </c>
      <c r="O20" s="1">
        <v>2134</v>
      </c>
      <c r="P20" s="1">
        <v>83</v>
      </c>
      <c r="Q20" s="1">
        <v>120</v>
      </c>
      <c r="R20" s="1">
        <v>213</v>
      </c>
      <c r="S20" s="1">
        <v>367</v>
      </c>
      <c r="T20" s="1">
        <v>1351</v>
      </c>
      <c r="U20" s="3">
        <f t="shared" si="21"/>
        <v>2.1830308734169446</v>
      </c>
      <c r="V20" s="3">
        <f t="shared" si="22"/>
        <v>0.43226915264829957</v>
      </c>
      <c r="W20" s="3">
        <f t="shared" si="23"/>
        <v>0.65167807103290976</v>
      </c>
      <c r="X20" s="3">
        <f t="shared" si="24"/>
        <v>1.1140167364016735</v>
      </c>
      <c r="Y20" s="3">
        <f t="shared" si="25"/>
        <v>1.8771418341772799</v>
      </c>
      <c r="Z20" s="3">
        <f t="shared" si="26"/>
        <v>6.2930873858766541</v>
      </c>
    </row>
    <row r="21" spans="1:26" x14ac:dyDescent="0.2">
      <c r="A21" s="1" t="s">
        <v>82</v>
      </c>
      <c r="B21" s="1">
        <v>1582</v>
      </c>
      <c r="C21" s="1">
        <v>134</v>
      </c>
      <c r="D21" s="1">
        <v>157</v>
      </c>
      <c r="E21" s="1">
        <v>273</v>
      </c>
      <c r="F21" s="1">
        <v>357</v>
      </c>
      <c r="G21" s="1">
        <v>661</v>
      </c>
      <c r="H21" s="3">
        <f t="shared" si="20"/>
        <v>100</v>
      </c>
      <c r="I21" s="3">
        <f t="shared" si="14"/>
        <v>8.4702907711757263</v>
      </c>
      <c r="J21" s="3">
        <f t="shared" si="15"/>
        <v>9.9241466498103659</v>
      </c>
      <c r="K21" s="3">
        <f t="shared" si="16"/>
        <v>17.256637168141594</v>
      </c>
      <c r="L21" s="3">
        <f t="shared" si="17"/>
        <v>22.56637168141593</v>
      </c>
      <c r="M21" s="3">
        <f t="shared" si="18"/>
        <v>41.782553729456382</v>
      </c>
      <c r="N21" s="1" t="s">
        <v>82</v>
      </c>
      <c r="O21" s="1">
        <v>1582</v>
      </c>
      <c r="P21" s="1">
        <v>134</v>
      </c>
      <c r="Q21" s="1">
        <v>157</v>
      </c>
      <c r="R21" s="1">
        <v>273</v>
      </c>
      <c r="S21" s="1">
        <v>357</v>
      </c>
      <c r="T21" s="1">
        <v>661</v>
      </c>
      <c r="U21" s="3">
        <f t="shared" si="21"/>
        <v>1.618348098287538</v>
      </c>
      <c r="V21" s="3">
        <f t="shared" si="22"/>
        <v>0.69788031873339929</v>
      </c>
      <c r="W21" s="3">
        <f t="shared" si="23"/>
        <v>0.85261214293472354</v>
      </c>
      <c r="X21" s="3">
        <f t="shared" si="24"/>
        <v>1.4278242677824269</v>
      </c>
      <c r="Y21" s="3">
        <f t="shared" si="25"/>
        <v>1.8259935553168636</v>
      </c>
      <c r="Z21" s="3">
        <f t="shared" si="26"/>
        <v>3.0790013042668156</v>
      </c>
    </row>
    <row r="22" spans="1:26" x14ac:dyDescent="0.2">
      <c r="A22" s="1" t="s">
        <v>83</v>
      </c>
      <c r="B22" s="1">
        <v>6538</v>
      </c>
      <c r="C22" s="1">
        <v>254</v>
      </c>
      <c r="D22" s="1">
        <v>293</v>
      </c>
      <c r="E22" s="1">
        <v>659</v>
      </c>
      <c r="F22" s="1">
        <v>1484</v>
      </c>
      <c r="G22" s="1">
        <v>3848</v>
      </c>
      <c r="H22" s="3">
        <f t="shared" si="20"/>
        <v>100</v>
      </c>
      <c r="I22" s="3">
        <f t="shared" si="14"/>
        <v>3.8849801162434994</v>
      </c>
      <c r="J22" s="3">
        <f t="shared" si="15"/>
        <v>4.4814928112572652</v>
      </c>
      <c r="K22" s="3">
        <f t="shared" si="16"/>
        <v>10.079535026001835</v>
      </c>
      <c r="L22" s="3">
        <f t="shared" si="17"/>
        <v>22.698072805139187</v>
      </c>
      <c r="M22" s="3">
        <f t="shared" si="18"/>
        <v>58.855919241358215</v>
      </c>
      <c r="N22" s="1" t="s">
        <v>83</v>
      </c>
      <c r="O22" s="1">
        <v>6538</v>
      </c>
      <c r="P22" s="1">
        <v>254</v>
      </c>
      <c r="Q22" s="1">
        <v>293</v>
      </c>
      <c r="R22" s="1">
        <v>659</v>
      </c>
      <c r="S22" s="1">
        <v>1484</v>
      </c>
      <c r="T22" s="1">
        <v>3848</v>
      </c>
      <c r="U22" s="3">
        <f t="shared" si="21"/>
        <v>6.6882173619493832</v>
      </c>
      <c r="V22" s="3">
        <f t="shared" si="22"/>
        <v>1.3228477683453987</v>
      </c>
      <c r="W22" s="3">
        <f t="shared" si="23"/>
        <v>1.591180623438688</v>
      </c>
      <c r="X22" s="3">
        <f t="shared" si="24"/>
        <v>3.4466527196652721</v>
      </c>
      <c r="Y22" s="3">
        <f t="shared" si="25"/>
        <v>7.5904045828857862</v>
      </c>
      <c r="Z22" s="3">
        <f t="shared" si="26"/>
        <v>17.924352524687908</v>
      </c>
    </row>
    <row r="23" spans="1:26" x14ac:dyDescent="0.2">
      <c r="A23" s="1" t="s">
        <v>84</v>
      </c>
      <c r="B23" s="1">
        <v>58975</v>
      </c>
      <c r="C23" s="1">
        <v>16162</v>
      </c>
      <c r="D23" s="1">
        <v>14714</v>
      </c>
      <c r="E23" s="1">
        <v>13709</v>
      </c>
      <c r="F23" s="1">
        <v>11152</v>
      </c>
      <c r="G23" s="1">
        <v>3238</v>
      </c>
      <c r="H23" s="3">
        <f t="shared" si="20"/>
        <v>100</v>
      </c>
      <c r="I23" s="3">
        <f t="shared" si="14"/>
        <v>27.404832556167868</v>
      </c>
      <c r="J23" s="3">
        <f t="shared" si="15"/>
        <v>24.949554896142434</v>
      </c>
      <c r="K23" s="3">
        <f t="shared" si="16"/>
        <v>23.245442984315389</v>
      </c>
      <c r="L23" s="3">
        <f t="shared" si="17"/>
        <v>18.909707503179312</v>
      </c>
      <c r="M23" s="3">
        <f t="shared" si="18"/>
        <v>5.4904620601949983</v>
      </c>
      <c r="N23" s="1" t="s">
        <v>84</v>
      </c>
      <c r="O23" s="1">
        <v>58975</v>
      </c>
      <c r="P23" s="1">
        <v>16162</v>
      </c>
      <c r="Q23" s="1">
        <v>14714</v>
      </c>
      <c r="R23" s="1">
        <v>13709</v>
      </c>
      <c r="S23" s="1">
        <v>11152</v>
      </c>
      <c r="T23" s="1">
        <v>3238</v>
      </c>
      <c r="U23" s="3">
        <f t="shared" si="21"/>
        <v>60.330012071117295</v>
      </c>
      <c r="V23" s="3">
        <f t="shared" si="22"/>
        <v>84.172699338576109</v>
      </c>
      <c r="W23" s="3">
        <f t="shared" si="23"/>
        <v>79.906592809818619</v>
      </c>
      <c r="X23" s="3">
        <f t="shared" si="24"/>
        <v>71.69979079497908</v>
      </c>
      <c r="Y23" s="3">
        <f t="shared" si="25"/>
        <v>57.040560585136312</v>
      </c>
      <c r="Z23" s="3">
        <f t="shared" si="26"/>
        <v>15.082914104713993</v>
      </c>
    </row>
    <row r="24" spans="1:26" x14ac:dyDescent="0.2">
      <c r="A24" s="1" t="s">
        <v>85</v>
      </c>
      <c r="B24" s="1">
        <v>11494</v>
      </c>
      <c r="C24" s="1">
        <v>1290</v>
      </c>
      <c r="D24" s="1">
        <v>1508</v>
      </c>
      <c r="E24" s="1">
        <v>2025</v>
      </c>
      <c r="F24" s="1">
        <v>2554</v>
      </c>
      <c r="G24" s="1">
        <v>4117</v>
      </c>
      <c r="H24" s="3">
        <f t="shared" si="20"/>
        <v>100</v>
      </c>
      <c r="I24" s="3">
        <f t="shared" si="14"/>
        <v>11.223246911432051</v>
      </c>
      <c r="J24" s="3">
        <f t="shared" si="15"/>
        <v>13.119888637550027</v>
      </c>
      <c r="K24" s="3">
        <f t="shared" si="16"/>
        <v>17.617887593527058</v>
      </c>
      <c r="L24" s="3">
        <f t="shared" si="17"/>
        <v>22.22028884635462</v>
      </c>
      <c r="M24" s="3">
        <f t="shared" si="18"/>
        <v>35.818688011136246</v>
      </c>
      <c r="N24" s="1" t="s">
        <v>85</v>
      </c>
      <c r="O24" s="1">
        <v>11494</v>
      </c>
      <c r="P24" s="1">
        <v>1290</v>
      </c>
      <c r="Q24" s="1">
        <v>1508</v>
      </c>
      <c r="R24" s="1">
        <v>2025</v>
      </c>
      <c r="S24" s="1">
        <v>2554</v>
      </c>
      <c r="T24" s="1">
        <v>4117</v>
      </c>
      <c r="U24" s="3">
        <f t="shared" si="21"/>
        <v>11.758086625611227</v>
      </c>
      <c r="V24" s="3">
        <f t="shared" si="22"/>
        <v>6.7184000833289934</v>
      </c>
      <c r="W24" s="3">
        <f t="shared" si="23"/>
        <v>8.1894210926468993</v>
      </c>
      <c r="X24" s="3">
        <f t="shared" si="24"/>
        <v>10.591004184100418</v>
      </c>
      <c r="Y24" s="3">
        <f t="shared" si="25"/>
        <v>13.063270420950335</v>
      </c>
      <c r="Z24" s="3">
        <f t="shared" si="26"/>
        <v>19.1773802869387</v>
      </c>
    </row>
    <row r="25" spans="1:26" x14ac:dyDescent="0.2">
      <c r="A25" s="1" t="s">
        <v>86</v>
      </c>
      <c r="B25" s="1">
        <v>4401</v>
      </c>
      <c r="C25" s="1">
        <v>301</v>
      </c>
      <c r="D25" s="1">
        <v>372</v>
      </c>
      <c r="E25" s="1">
        <v>638</v>
      </c>
      <c r="F25" s="1">
        <v>1017</v>
      </c>
      <c r="G25" s="1">
        <v>2073</v>
      </c>
      <c r="H25" s="3">
        <f t="shared" si="20"/>
        <v>100</v>
      </c>
      <c r="I25" s="3">
        <f t="shared" si="14"/>
        <v>6.8393546921154282</v>
      </c>
      <c r="J25" s="3">
        <f t="shared" si="15"/>
        <v>8.4526244035446485</v>
      </c>
      <c r="K25" s="3">
        <f t="shared" si="16"/>
        <v>14.496705294251306</v>
      </c>
      <c r="L25" s="3">
        <f t="shared" si="17"/>
        <v>23.108384458077708</v>
      </c>
      <c r="M25" s="3">
        <f t="shared" si="18"/>
        <v>47.102931152010903</v>
      </c>
      <c r="N25" s="1" t="s">
        <v>86</v>
      </c>
      <c r="O25" s="1">
        <v>4401</v>
      </c>
      <c r="P25" s="1">
        <v>301</v>
      </c>
      <c r="Q25" s="1">
        <v>372</v>
      </c>
      <c r="R25" s="1">
        <v>638</v>
      </c>
      <c r="S25" s="1">
        <v>1017</v>
      </c>
      <c r="T25" s="1">
        <v>2073</v>
      </c>
      <c r="U25" s="3">
        <f t="shared" si="21"/>
        <v>4.5021175604067354</v>
      </c>
      <c r="V25" s="3">
        <f t="shared" si="22"/>
        <v>1.5676266861100985</v>
      </c>
      <c r="W25" s="3">
        <f t="shared" si="23"/>
        <v>2.0202020202020203</v>
      </c>
      <c r="X25" s="3">
        <f t="shared" si="24"/>
        <v>3.3368200836820083</v>
      </c>
      <c r="Y25" s="3">
        <f t="shared" si="25"/>
        <v>5.2017799601043428</v>
      </c>
      <c r="Z25" s="3">
        <f t="shared" si="26"/>
        <v>9.6562325321408604</v>
      </c>
    </row>
    <row r="26" spans="1:26" x14ac:dyDescent="0.2">
      <c r="A26" s="1" t="s">
        <v>87</v>
      </c>
      <c r="B26" s="1">
        <v>3651</v>
      </c>
      <c r="C26" s="1">
        <v>478</v>
      </c>
      <c r="D26" s="1">
        <v>504</v>
      </c>
      <c r="E26" s="1">
        <v>565</v>
      </c>
      <c r="F26" s="1">
        <v>749</v>
      </c>
      <c r="G26" s="1">
        <v>1355</v>
      </c>
      <c r="H26" s="3">
        <f t="shared" si="20"/>
        <v>100</v>
      </c>
      <c r="I26" s="3">
        <f t="shared" si="14"/>
        <v>13.092303478499041</v>
      </c>
      <c r="J26" s="3">
        <f t="shared" si="15"/>
        <v>13.804437140509449</v>
      </c>
      <c r="K26" s="3">
        <f t="shared" si="16"/>
        <v>15.475212270610792</v>
      </c>
      <c r="L26" s="3">
        <f t="shared" si="17"/>
        <v>20.514927417145987</v>
      </c>
      <c r="M26" s="3">
        <f t="shared" si="18"/>
        <v>37.113119693234729</v>
      </c>
      <c r="N26" s="1" t="s">
        <v>87</v>
      </c>
      <c r="O26" s="1">
        <v>3651</v>
      </c>
      <c r="P26" s="1">
        <v>478</v>
      </c>
      <c r="Q26" s="1">
        <v>504</v>
      </c>
      <c r="R26" s="1">
        <v>565</v>
      </c>
      <c r="S26" s="1">
        <v>749</v>
      </c>
      <c r="T26" s="1">
        <v>1355</v>
      </c>
      <c r="U26" s="3">
        <f t="shared" si="21"/>
        <v>3.7348855289809113</v>
      </c>
      <c r="V26" s="3">
        <f t="shared" si="22"/>
        <v>2.4894536742877973</v>
      </c>
      <c r="W26" s="3">
        <f t="shared" si="23"/>
        <v>2.7370478983382207</v>
      </c>
      <c r="X26" s="3">
        <f t="shared" si="24"/>
        <v>2.9550209205020921</v>
      </c>
      <c r="Y26" s="3">
        <f t="shared" si="25"/>
        <v>3.8310060866451843</v>
      </c>
      <c r="Z26" s="3">
        <f t="shared" si="26"/>
        <v>6.3117197689584499</v>
      </c>
    </row>
    <row r="27" spans="1:26" x14ac:dyDescent="0.2">
      <c r="N27" s="1" t="s">
        <v>77</v>
      </c>
    </row>
    <row r="28" spans="1:26" x14ac:dyDescent="0.2">
      <c r="A28" s="1" t="s">
        <v>227</v>
      </c>
      <c r="B28" s="1">
        <v>93669</v>
      </c>
      <c r="C28" s="1">
        <v>19913</v>
      </c>
      <c r="D28" s="1">
        <v>19037</v>
      </c>
      <c r="E28" s="1">
        <v>19164</v>
      </c>
      <c r="F28" s="1">
        <v>18869</v>
      </c>
      <c r="G28" s="1">
        <v>16686</v>
      </c>
      <c r="H28" s="3">
        <f>B28*100/$B28</f>
        <v>100</v>
      </c>
      <c r="I28" s="3">
        <f t="shared" ref="I28:I38" si="27">C28*100/$B28</f>
        <v>21.258901023817913</v>
      </c>
      <c r="J28" s="3">
        <f t="shared" ref="J28:J38" si="28">D28*100/$B28</f>
        <v>20.323693004088867</v>
      </c>
      <c r="K28" s="3">
        <f t="shared" ref="K28:K38" si="29">E28*100/$B28</f>
        <v>20.459276815168305</v>
      </c>
      <c r="L28" s="3">
        <f t="shared" ref="L28:L38" si="30">F28*100/$B28</f>
        <v>20.144338041401102</v>
      </c>
      <c r="M28" s="3">
        <f t="shared" ref="M28:M38" si="31">G28*100/$B28</f>
        <v>17.813791115523813</v>
      </c>
      <c r="N28" s="1" t="s">
        <v>0</v>
      </c>
      <c r="O28" s="1">
        <v>93669</v>
      </c>
      <c r="P28" s="1">
        <v>19913</v>
      </c>
      <c r="Q28" s="1">
        <v>19037</v>
      </c>
      <c r="R28" s="1">
        <v>19164</v>
      </c>
      <c r="S28" s="1">
        <v>18869</v>
      </c>
      <c r="T28" s="1">
        <v>16686</v>
      </c>
      <c r="U28" s="3">
        <f>O28*100/B$28</f>
        <v>100</v>
      </c>
      <c r="V28" s="3">
        <f t="shared" ref="V28:Z28" si="32">P28*100/C$28</f>
        <v>100</v>
      </c>
      <c r="W28" s="3">
        <f t="shared" si="32"/>
        <v>100</v>
      </c>
      <c r="X28" s="3">
        <f t="shared" si="32"/>
        <v>100</v>
      </c>
      <c r="Y28" s="3">
        <f t="shared" si="32"/>
        <v>100</v>
      </c>
      <c r="Z28" s="3">
        <f t="shared" si="32"/>
        <v>100</v>
      </c>
    </row>
    <row r="29" spans="1:26" x14ac:dyDescent="0.2">
      <c r="A29" s="1" t="s">
        <v>78</v>
      </c>
      <c r="B29" s="1">
        <v>200</v>
      </c>
      <c r="C29" s="1">
        <v>82</v>
      </c>
      <c r="D29" s="1">
        <v>40</v>
      </c>
      <c r="E29" s="1">
        <v>23</v>
      </c>
      <c r="F29" s="1">
        <v>39</v>
      </c>
      <c r="G29" s="1">
        <v>16</v>
      </c>
      <c r="H29" s="3">
        <f t="shared" ref="H29:H38" si="33">B29*100/$B29</f>
        <v>100</v>
      </c>
      <c r="I29" s="3">
        <f t="shared" si="27"/>
        <v>41</v>
      </c>
      <c r="J29" s="3">
        <f t="shared" si="28"/>
        <v>20</v>
      </c>
      <c r="K29" s="3">
        <f t="shared" si="29"/>
        <v>11.5</v>
      </c>
      <c r="L29" s="3">
        <f t="shared" si="30"/>
        <v>19.5</v>
      </c>
      <c r="M29" s="3">
        <f t="shared" si="31"/>
        <v>8</v>
      </c>
      <c r="N29" s="1" t="s">
        <v>78</v>
      </c>
      <c r="O29" s="1">
        <v>200</v>
      </c>
      <c r="P29" s="1">
        <v>82</v>
      </c>
      <c r="Q29" s="1">
        <v>40</v>
      </c>
      <c r="R29" s="1">
        <v>23</v>
      </c>
      <c r="S29" s="1">
        <v>39</v>
      </c>
      <c r="T29" s="1">
        <v>16</v>
      </c>
      <c r="U29" s="3">
        <f t="shared" ref="U29:U38" si="34">O29*100/B$28</f>
        <v>0.21351781272352646</v>
      </c>
      <c r="V29" s="3">
        <f t="shared" ref="V29:V38" si="35">P29*100/C$28</f>
        <v>0.41179129212072513</v>
      </c>
      <c r="W29" s="3">
        <f t="shared" ref="W29:W38" si="36">Q29*100/D$28</f>
        <v>0.21011714030572043</v>
      </c>
      <c r="X29" s="3">
        <f t="shared" ref="X29:X38" si="37">R29*100/E$28</f>
        <v>0.12001669797537048</v>
      </c>
      <c r="Y29" s="3">
        <f t="shared" ref="Y29:Y38" si="38">S29*100/F$28</f>
        <v>0.20668821877153001</v>
      </c>
      <c r="Z29" s="3">
        <f t="shared" ref="Z29:Z38" si="39">T29*100/G$28</f>
        <v>9.5888769027927603E-2</v>
      </c>
    </row>
    <row r="30" spans="1:26" x14ac:dyDescent="0.2">
      <c r="A30" s="1" t="s">
        <v>79</v>
      </c>
      <c r="B30" s="1">
        <v>397</v>
      </c>
      <c r="C30" s="1">
        <v>0</v>
      </c>
      <c r="D30" s="1">
        <v>2</v>
      </c>
      <c r="E30" s="1">
        <v>7</v>
      </c>
      <c r="F30" s="1">
        <v>26</v>
      </c>
      <c r="G30" s="1">
        <v>362</v>
      </c>
      <c r="H30" s="3">
        <f t="shared" si="33"/>
        <v>100</v>
      </c>
      <c r="I30" s="3">
        <f t="shared" si="27"/>
        <v>0</v>
      </c>
      <c r="J30" s="3">
        <f t="shared" si="28"/>
        <v>0.50377833753148615</v>
      </c>
      <c r="K30" s="3">
        <f t="shared" si="29"/>
        <v>1.7632241813602014</v>
      </c>
      <c r="L30" s="3">
        <f t="shared" si="30"/>
        <v>6.5491183879093198</v>
      </c>
      <c r="M30" s="3">
        <f t="shared" si="31"/>
        <v>91.183879093198996</v>
      </c>
      <c r="N30" s="1" t="s">
        <v>79</v>
      </c>
      <c r="O30" s="1">
        <v>397</v>
      </c>
      <c r="P30" s="1">
        <v>0</v>
      </c>
      <c r="Q30" s="1">
        <v>2</v>
      </c>
      <c r="R30" s="1">
        <v>7</v>
      </c>
      <c r="S30" s="1">
        <v>26</v>
      </c>
      <c r="T30" s="1">
        <v>362</v>
      </c>
      <c r="U30" s="3">
        <f t="shared" si="34"/>
        <v>0.42383285825620004</v>
      </c>
      <c r="V30" s="3">
        <f t="shared" si="35"/>
        <v>0</v>
      </c>
      <c r="W30" s="3">
        <f t="shared" si="36"/>
        <v>1.0505857015286021E-2</v>
      </c>
      <c r="X30" s="3">
        <f t="shared" si="37"/>
        <v>3.6526821122938841E-2</v>
      </c>
      <c r="Y30" s="3">
        <f t="shared" si="38"/>
        <v>0.13779214584768668</v>
      </c>
      <c r="Z30" s="3">
        <f t="shared" si="39"/>
        <v>2.1694833992568618</v>
      </c>
    </row>
    <row r="31" spans="1:26" x14ac:dyDescent="0.2">
      <c r="A31" s="1" t="s">
        <v>80</v>
      </c>
      <c r="B31" s="1">
        <v>4733</v>
      </c>
      <c r="C31" s="1">
        <v>199</v>
      </c>
      <c r="D31" s="1">
        <v>352</v>
      </c>
      <c r="E31" s="1">
        <v>574</v>
      </c>
      <c r="F31" s="1">
        <v>1113</v>
      </c>
      <c r="G31" s="1">
        <v>2495</v>
      </c>
      <c r="H31" s="3">
        <f t="shared" si="33"/>
        <v>100</v>
      </c>
      <c r="I31" s="3">
        <f t="shared" si="27"/>
        <v>4.2045214451721948</v>
      </c>
      <c r="J31" s="3">
        <f t="shared" si="28"/>
        <v>7.437143460807099</v>
      </c>
      <c r="K31" s="3">
        <f t="shared" si="29"/>
        <v>12.12761462074794</v>
      </c>
      <c r="L31" s="3">
        <f t="shared" si="30"/>
        <v>23.515740545108809</v>
      </c>
      <c r="M31" s="3">
        <f t="shared" si="31"/>
        <v>52.714979928163956</v>
      </c>
      <c r="N31" s="1" t="s">
        <v>80</v>
      </c>
      <c r="O31" s="1">
        <v>4733</v>
      </c>
      <c r="P31" s="1">
        <v>199</v>
      </c>
      <c r="Q31" s="1">
        <v>352</v>
      </c>
      <c r="R31" s="1">
        <v>574</v>
      </c>
      <c r="S31" s="1">
        <v>1113</v>
      </c>
      <c r="T31" s="1">
        <v>2495</v>
      </c>
      <c r="U31" s="3">
        <f t="shared" si="34"/>
        <v>5.0528990381022538</v>
      </c>
      <c r="V31" s="3">
        <f t="shared" si="35"/>
        <v>0.99934716014663783</v>
      </c>
      <c r="W31" s="3">
        <f t="shared" si="36"/>
        <v>1.8490308346903399</v>
      </c>
      <c r="X31" s="3">
        <f t="shared" si="37"/>
        <v>2.9951993320809853</v>
      </c>
      <c r="Y31" s="3">
        <f t="shared" si="38"/>
        <v>5.8985637818644339</v>
      </c>
      <c r="Z31" s="3">
        <f t="shared" si="39"/>
        <v>14.95265492029246</v>
      </c>
    </row>
    <row r="32" spans="1:26" x14ac:dyDescent="0.2">
      <c r="A32" s="1" t="s">
        <v>81</v>
      </c>
      <c r="B32" s="1">
        <v>852</v>
      </c>
      <c r="C32" s="1">
        <v>23</v>
      </c>
      <c r="D32" s="1">
        <v>36</v>
      </c>
      <c r="E32" s="1">
        <v>54</v>
      </c>
      <c r="F32" s="1">
        <v>120</v>
      </c>
      <c r="G32" s="1">
        <v>619</v>
      </c>
      <c r="H32" s="3">
        <f t="shared" si="33"/>
        <v>100</v>
      </c>
      <c r="I32" s="3">
        <f t="shared" si="27"/>
        <v>2.699530516431925</v>
      </c>
      <c r="J32" s="3">
        <f t="shared" si="28"/>
        <v>4.225352112676056</v>
      </c>
      <c r="K32" s="3">
        <f t="shared" si="29"/>
        <v>6.3380281690140849</v>
      </c>
      <c r="L32" s="3">
        <f t="shared" si="30"/>
        <v>14.084507042253522</v>
      </c>
      <c r="M32" s="3">
        <f t="shared" si="31"/>
        <v>72.652582159624416</v>
      </c>
      <c r="N32" s="1" t="s">
        <v>81</v>
      </c>
      <c r="O32" s="1">
        <v>852</v>
      </c>
      <c r="P32" s="1">
        <v>23</v>
      </c>
      <c r="Q32" s="1">
        <v>36</v>
      </c>
      <c r="R32" s="1">
        <v>54</v>
      </c>
      <c r="S32" s="1">
        <v>120</v>
      </c>
      <c r="T32" s="1">
        <v>619</v>
      </c>
      <c r="U32" s="3">
        <f t="shared" si="34"/>
        <v>0.9095858822022227</v>
      </c>
      <c r="V32" s="3">
        <f t="shared" si="35"/>
        <v>0.11550243559483754</v>
      </c>
      <c r="W32" s="3">
        <f t="shared" si="36"/>
        <v>0.1891054262751484</v>
      </c>
      <c r="X32" s="3">
        <f t="shared" si="37"/>
        <v>0.28177833437695682</v>
      </c>
      <c r="Y32" s="3">
        <f t="shared" si="38"/>
        <v>0.63596375006624617</v>
      </c>
      <c r="Z32" s="3">
        <f t="shared" si="39"/>
        <v>3.7096967517679493</v>
      </c>
    </row>
    <row r="33" spans="1:26" x14ac:dyDescent="0.2">
      <c r="A33" s="1" t="s">
        <v>82</v>
      </c>
      <c r="B33" s="1">
        <v>1046</v>
      </c>
      <c r="C33" s="1">
        <v>20</v>
      </c>
      <c r="D33" s="1">
        <v>35</v>
      </c>
      <c r="E33" s="1">
        <v>77</v>
      </c>
      <c r="F33" s="1">
        <v>156</v>
      </c>
      <c r="G33" s="1">
        <v>758</v>
      </c>
      <c r="H33" s="3">
        <f t="shared" si="33"/>
        <v>100</v>
      </c>
      <c r="I33" s="3">
        <f t="shared" si="27"/>
        <v>1.9120458891013383</v>
      </c>
      <c r="J33" s="3">
        <f t="shared" si="28"/>
        <v>3.3460803059273423</v>
      </c>
      <c r="K33" s="3">
        <f t="shared" si="29"/>
        <v>7.3613766730401533</v>
      </c>
      <c r="L33" s="3">
        <f t="shared" si="30"/>
        <v>14.913957934990441</v>
      </c>
      <c r="M33" s="3">
        <f t="shared" si="31"/>
        <v>72.46653919694073</v>
      </c>
      <c r="N33" s="1" t="s">
        <v>82</v>
      </c>
      <c r="O33" s="1">
        <v>1046</v>
      </c>
      <c r="P33" s="1">
        <v>20</v>
      </c>
      <c r="Q33" s="1">
        <v>35</v>
      </c>
      <c r="R33" s="1">
        <v>77</v>
      </c>
      <c r="S33" s="1">
        <v>156</v>
      </c>
      <c r="T33" s="1">
        <v>758</v>
      </c>
      <c r="U33" s="3">
        <f t="shared" si="34"/>
        <v>1.1166981605440434</v>
      </c>
      <c r="V33" s="3">
        <f t="shared" si="35"/>
        <v>0.10043690051725004</v>
      </c>
      <c r="W33" s="3">
        <f t="shared" si="36"/>
        <v>0.1838524977675054</v>
      </c>
      <c r="X33" s="3">
        <f t="shared" si="37"/>
        <v>0.40179503235232727</v>
      </c>
      <c r="Y33" s="3">
        <f t="shared" si="38"/>
        <v>0.82675287508612005</v>
      </c>
      <c r="Z33" s="3">
        <f t="shared" si="39"/>
        <v>4.54273043269807</v>
      </c>
    </row>
    <row r="34" spans="1:26" x14ac:dyDescent="0.2">
      <c r="A34" s="1" t="s">
        <v>83</v>
      </c>
      <c r="B34" s="1">
        <v>9198</v>
      </c>
      <c r="C34" s="1">
        <v>867</v>
      </c>
      <c r="D34" s="1">
        <v>905</v>
      </c>
      <c r="E34" s="1">
        <v>1130</v>
      </c>
      <c r="F34" s="1">
        <v>1921</v>
      </c>
      <c r="G34" s="1">
        <v>4375</v>
      </c>
      <c r="H34" s="3">
        <f t="shared" si="33"/>
        <v>100</v>
      </c>
      <c r="I34" s="3">
        <f t="shared" si="27"/>
        <v>9.4259621656881922</v>
      </c>
      <c r="J34" s="3">
        <f t="shared" si="28"/>
        <v>9.8390954555338119</v>
      </c>
      <c r="K34" s="3">
        <f t="shared" si="29"/>
        <v>12.28527940856708</v>
      </c>
      <c r="L34" s="3">
        <f t="shared" si="30"/>
        <v>20.884974994564036</v>
      </c>
      <c r="M34" s="3">
        <f t="shared" si="31"/>
        <v>47.564687975646876</v>
      </c>
      <c r="N34" s="1" t="s">
        <v>83</v>
      </c>
      <c r="O34" s="1">
        <v>9198</v>
      </c>
      <c r="P34" s="1">
        <v>867</v>
      </c>
      <c r="Q34" s="1">
        <v>905</v>
      </c>
      <c r="R34" s="1">
        <v>1130</v>
      </c>
      <c r="S34" s="1">
        <v>1921</v>
      </c>
      <c r="T34" s="1">
        <v>4375</v>
      </c>
      <c r="U34" s="3">
        <f t="shared" si="34"/>
        <v>9.8196842071549817</v>
      </c>
      <c r="V34" s="3">
        <f t="shared" si="35"/>
        <v>4.3539396374227888</v>
      </c>
      <c r="W34" s="3">
        <f t="shared" si="36"/>
        <v>4.7539002994169248</v>
      </c>
      <c r="X34" s="3">
        <f t="shared" si="37"/>
        <v>5.8964725527029849</v>
      </c>
      <c r="Y34" s="3">
        <f t="shared" si="38"/>
        <v>10.180719698977159</v>
      </c>
      <c r="Z34" s="3">
        <f t="shared" si="39"/>
        <v>26.219585281073954</v>
      </c>
    </row>
    <row r="35" spans="1:26" x14ac:dyDescent="0.2">
      <c r="A35" s="1" t="s">
        <v>84</v>
      </c>
      <c r="B35" s="1">
        <v>64454</v>
      </c>
      <c r="C35" s="1">
        <v>17163</v>
      </c>
      <c r="D35" s="1">
        <v>16007</v>
      </c>
      <c r="E35" s="1">
        <v>15138</v>
      </c>
      <c r="F35" s="1">
        <v>12502</v>
      </c>
      <c r="G35" s="1">
        <v>3644</v>
      </c>
      <c r="H35" s="3">
        <f t="shared" si="33"/>
        <v>100</v>
      </c>
      <c r="I35" s="3">
        <f t="shared" si="27"/>
        <v>26.628293046203495</v>
      </c>
      <c r="J35" s="3">
        <f t="shared" si="28"/>
        <v>24.834765879541997</v>
      </c>
      <c r="K35" s="3">
        <f t="shared" si="29"/>
        <v>23.486517516368263</v>
      </c>
      <c r="L35" s="3">
        <f t="shared" si="30"/>
        <v>19.396779098271637</v>
      </c>
      <c r="M35" s="3">
        <f t="shared" si="31"/>
        <v>5.6536444596146085</v>
      </c>
      <c r="N35" s="1" t="s">
        <v>84</v>
      </c>
      <c r="O35" s="1">
        <v>64454</v>
      </c>
      <c r="P35" s="1">
        <v>17163</v>
      </c>
      <c r="Q35" s="1">
        <v>16007</v>
      </c>
      <c r="R35" s="1">
        <v>15138</v>
      </c>
      <c r="S35" s="1">
        <v>12502</v>
      </c>
      <c r="T35" s="1">
        <v>3644</v>
      </c>
      <c r="U35" s="3">
        <f t="shared" si="34"/>
        <v>68.810385506410867</v>
      </c>
      <c r="V35" s="3">
        <f t="shared" si="35"/>
        <v>86.189926178878125</v>
      </c>
      <c r="W35" s="3">
        <f t="shared" si="36"/>
        <v>84.083626621841674</v>
      </c>
      <c r="X35" s="3">
        <f t="shared" si="37"/>
        <v>78.991859737006891</v>
      </c>
      <c r="Y35" s="3">
        <f t="shared" si="38"/>
        <v>66.256823361068413</v>
      </c>
      <c r="Z35" s="3">
        <f t="shared" si="39"/>
        <v>21.838667146110513</v>
      </c>
    </row>
    <row r="36" spans="1:26" x14ac:dyDescent="0.2">
      <c r="A36" s="1" t="s">
        <v>85</v>
      </c>
      <c r="B36" s="1">
        <v>2708</v>
      </c>
      <c r="C36" s="1">
        <v>243</v>
      </c>
      <c r="D36" s="1">
        <v>249</v>
      </c>
      <c r="E36" s="1">
        <v>533</v>
      </c>
      <c r="F36" s="1">
        <v>933</v>
      </c>
      <c r="G36" s="1">
        <v>750</v>
      </c>
      <c r="H36" s="3">
        <f t="shared" si="33"/>
        <v>100</v>
      </c>
      <c r="I36" s="3">
        <f t="shared" si="27"/>
        <v>8.9734121122599699</v>
      </c>
      <c r="J36" s="3">
        <f t="shared" si="28"/>
        <v>9.1949778434268836</v>
      </c>
      <c r="K36" s="3">
        <f t="shared" si="29"/>
        <v>19.682422451994093</v>
      </c>
      <c r="L36" s="3">
        <f t="shared" si="30"/>
        <v>34.453471196454949</v>
      </c>
      <c r="M36" s="3">
        <f t="shared" si="31"/>
        <v>27.695716395864107</v>
      </c>
      <c r="N36" s="1" t="s">
        <v>85</v>
      </c>
      <c r="O36" s="1">
        <v>2708</v>
      </c>
      <c r="P36" s="1">
        <v>243</v>
      </c>
      <c r="Q36" s="1">
        <v>249</v>
      </c>
      <c r="R36" s="1">
        <v>533</v>
      </c>
      <c r="S36" s="1">
        <v>933</v>
      </c>
      <c r="T36" s="1">
        <v>750</v>
      </c>
      <c r="U36" s="3">
        <f t="shared" si="34"/>
        <v>2.8910311842765481</v>
      </c>
      <c r="V36" s="3">
        <f t="shared" si="35"/>
        <v>1.2203083412845879</v>
      </c>
      <c r="W36" s="3">
        <f t="shared" si="36"/>
        <v>1.3079791984031097</v>
      </c>
      <c r="X36" s="3">
        <f t="shared" si="37"/>
        <v>2.781256522646629</v>
      </c>
      <c r="Y36" s="3">
        <f t="shared" si="38"/>
        <v>4.9446181567650642</v>
      </c>
      <c r="Z36" s="3">
        <f t="shared" si="39"/>
        <v>4.4947860481841069</v>
      </c>
    </row>
    <row r="37" spans="1:26" x14ac:dyDescent="0.2">
      <c r="A37" s="1" t="s">
        <v>86</v>
      </c>
      <c r="B37" s="1">
        <v>68</v>
      </c>
      <c r="C37" s="1">
        <v>3</v>
      </c>
      <c r="D37" s="1">
        <v>4</v>
      </c>
      <c r="E37" s="1">
        <v>16</v>
      </c>
      <c r="F37" s="1">
        <v>12</v>
      </c>
      <c r="G37" s="1">
        <v>33</v>
      </c>
      <c r="H37" s="3">
        <f t="shared" si="33"/>
        <v>100</v>
      </c>
      <c r="I37" s="3">
        <f t="shared" si="27"/>
        <v>4.4117647058823533</v>
      </c>
      <c r="J37" s="3">
        <f t="shared" si="28"/>
        <v>5.882352941176471</v>
      </c>
      <c r="K37" s="3">
        <f t="shared" si="29"/>
        <v>23.529411764705884</v>
      </c>
      <c r="L37" s="3">
        <f t="shared" si="30"/>
        <v>17.647058823529413</v>
      </c>
      <c r="M37" s="3">
        <f t="shared" si="31"/>
        <v>48.529411764705884</v>
      </c>
      <c r="N37" s="1" t="s">
        <v>86</v>
      </c>
      <c r="O37" s="1">
        <v>68</v>
      </c>
      <c r="P37" s="1">
        <v>3</v>
      </c>
      <c r="Q37" s="1">
        <v>4</v>
      </c>
      <c r="R37" s="1">
        <v>16</v>
      </c>
      <c r="S37" s="1">
        <v>12</v>
      </c>
      <c r="T37" s="1">
        <v>33</v>
      </c>
      <c r="U37" s="3">
        <f t="shared" si="34"/>
        <v>7.2596056325998998E-2</v>
      </c>
      <c r="V37" s="3">
        <f t="shared" si="35"/>
        <v>1.5065535077587506E-2</v>
      </c>
      <c r="W37" s="3">
        <f t="shared" si="36"/>
        <v>2.1011714030572042E-2</v>
      </c>
      <c r="X37" s="3">
        <f t="shared" si="37"/>
        <v>8.3489876852431644E-2</v>
      </c>
      <c r="Y37" s="3">
        <f t="shared" si="38"/>
        <v>6.3596375006624628E-2</v>
      </c>
      <c r="Z37" s="3">
        <f t="shared" si="39"/>
        <v>0.19777058612010068</v>
      </c>
    </row>
    <row r="38" spans="1:26" x14ac:dyDescent="0.2">
      <c r="A38" s="1" t="s">
        <v>87</v>
      </c>
      <c r="B38" s="1">
        <v>10013</v>
      </c>
      <c r="C38" s="1">
        <v>1313</v>
      </c>
      <c r="D38" s="1">
        <v>1407</v>
      </c>
      <c r="E38" s="1">
        <v>1612</v>
      </c>
      <c r="F38" s="1">
        <v>2047</v>
      </c>
      <c r="G38" s="1">
        <v>3634</v>
      </c>
      <c r="H38" s="3">
        <f t="shared" si="33"/>
        <v>100</v>
      </c>
      <c r="I38" s="3">
        <f t="shared" si="27"/>
        <v>13.112953160890841</v>
      </c>
      <c r="J38" s="3">
        <f t="shared" si="28"/>
        <v>14.051732747428343</v>
      </c>
      <c r="K38" s="3">
        <f t="shared" si="29"/>
        <v>16.099071207430342</v>
      </c>
      <c r="L38" s="3">
        <f t="shared" si="30"/>
        <v>20.443423549385798</v>
      </c>
      <c r="M38" s="3">
        <f t="shared" si="31"/>
        <v>36.292819334864674</v>
      </c>
      <c r="N38" s="1" t="s">
        <v>87</v>
      </c>
      <c r="O38" s="1">
        <v>10013</v>
      </c>
      <c r="P38" s="1">
        <v>1313</v>
      </c>
      <c r="Q38" s="1">
        <v>1407</v>
      </c>
      <c r="R38" s="1">
        <v>1612</v>
      </c>
      <c r="S38" s="1">
        <v>2047</v>
      </c>
      <c r="T38" s="1">
        <v>3634</v>
      </c>
      <c r="U38" s="3">
        <f t="shared" si="34"/>
        <v>10.689769294003352</v>
      </c>
      <c r="V38" s="3">
        <f t="shared" si="35"/>
        <v>6.5936825189574648</v>
      </c>
      <c r="W38" s="3">
        <f t="shared" si="36"/>
        <v>7.3908704102537168</v>
      </c>
      <c r="X38" s="3">
        <f t="shared" si="37"/>
        <v>8.4116050928824873</v>
      </c>
      <c r="Y38" s="3">
        <f t="shared" si="38"/>
        <v>10.848481636546717</v>
      </c>
      <c r="Z38" s="3">
        <f t="shared" si="39"/>
        <v>21.778736665468056</v>
      </c>
    </row>
    <row r="39" spans="1:26" x14ac:dyDescent="0.2">
      <c r="A39" s="43" t="s">
        <v>228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 t="s">
        <v>228</v>
      </c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</sheetData>
  <mergeCells count="6">
    <mergeCell ref="B2:G2"/>
    <mergeCell ref="H2:M2"/>
    <mergeCell ref="O2:T2"/>
    <mergeCell ref="U2:Z2"/>
    <mergeCell ref="A39:M39"/>
    <mergeCell ref="N39:Z39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500B-8F00-4E24-92EE-FB076AF1E7DE}">
  <dimension ref="A1:AH69"/>
  <sheetViews>
    <sheetView view="pageBreakPreview" topLeftCell="A38" zoomScale="125" zoomScaleNormal="100" zoomScaleSheetLayoutView="125" workbookViewId="0">
      <selection activeCell="N69" sqref="N69:Z69"/>
    </sheetView>
  </sheetViews>
  <sheetFormatPr defaultRowHeight="9.6" customHeight="1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27" width="8.88671875" style="1"/>
    <col min="28" max="28" width="15.33203125" style="1" customWidth="1"/>
    <col min="29" max="34" width="8.88671875" style="3"/>
    <col min="35" max="16384" width="8.88671875" style="1"/>
  </cols>
  <sheetData>
    <row r="1" spans="1:34" ht="9.6" customHeight="1" x14ac:dyDescent="0.2">
      <c r="A1" s="1" t="s">
        <v>208</v>
      </c>
      <c r="N1" s="1" t="s">
        <v>208</v>
      </c>
    </row>
    <row r="2" spans="1:34" ht="9.6" customHeight="1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  <c r="AC2" s="1"/>
      <c r="AD2" s="1"/>
      <c r="AE2" s="1"/>
      <c r="AF2" s="1"/>
      <c r="AG2" s="1"/>
      <c r="AH2" s="1"/>
    </row>
    <row r="3" spans="1:34" ht="9.6" customHeight="1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  <c r="AC3" s="1"/>
      <c r="AD3" s="1"/>
      <c r="AE3" s="1"/>
      <c r="AF3" s="1"/>
      <c r="AG3" s="1"/>
      <c r="AH3" s="1"/>
    </row>
    <row r="4" spans="1:34" ht="9.6" customHeight="1" x14ac:dyDescent="0.2">
      <c r="A4" s="1" t="s">
        <v>215</v>
      </c>
      <c r="B4" s="1">
        <v>191423</v>
      </c>
      <c r="C4" s="1">
        <v>39114</v>
      </c>
      <c r="D4" s="1">
        <v>37451</v>
      </c>
      <c r="E4" s="1">
        <v>38284</v>
      </c>
      <c r="F4" s="1">
        <v>38420</v>
      </c>
      <c r="G4" s="1">
        <v>38154</v>
      </c>
      <c r="H4" s="3">
        <f>B4*100/$B4</f>
        <v>100</v>
      </c>
      <c r="I4" s="3">
        <f t="shared" ref="I4:M4" si="0">C4*100/$B4</f>
        <v>20.433281267141357</v>
      </c>
      <c r="J4" s="3">
        <f t="shared" si="0"/>
        <v>19.564524639149944</v>
      </c>
      <c r="K4" s="3">
        <f t="shared" si="0"/>
        <v>19.999686558041613</v>
      </c>
      <c r="L4" s="3">
        <f t="shared" si="0"/>
        <v>20.070733401942295</v>
      </c>
      <c r="M4" s="3">
        <f t="shared" si="0"/>
        <v>19.931774133724787</v>
      </c>
      <c r="N4" s="1" t="s">
        <v>0</v>
      </c>
      <c r="O4" s="1">
        <v>191423</v>
      </c>
      <c r="P4" s="1">
        <v>39114</v>
      </c>
      <c r="Q4" s="1">
        <v>37451</v>
      </c>
      <c r="R4" s="1">
        <v>38284</v>
      </c>
      <c r="S4" s="1">
        <v>38420</v>
      </c>
      <c r="T4" s="1">
        <v>38154</v>
      </c>
      <c r="U4" s="3">
        <f>O4*100/B$4</f>
        <v>100</v>
      </c>
      <c r="V4" s="3">
        <f t="shared" ref="V4:Z4" si="1">P4*100/C$4</f>
        <v>100</v>
      </c>
      <c r="W4" s="3">
        <f t="shared" si="1"/>
        <v>100</v>
      </c>
      <c r="X4" s="3">
        <f t="shared" si="1"/>
        <v>100</v>
      </c>
      <c r="Y4" s="3">
        <f t="shared" si="1"/>
        <v>100</v>
      </c>
      <c r="Z4" s="3">
        <f t="shared" si="1"/>
        <v>100</v>
      </c>
      <c r="AC4" s="7" t="s">
        <v>0</v>
      </c>
      <c r="AD4" s="7" t="s">
        <v>1</v>
      </c>
      <c r="AE4" s="7" t="s">
        <v>2</v>
      </c>
      <c r="AF4" s="7" t="s">
        <v>3</v>
      </c>
      <c r="AG4" s="7" t="s">
        <v>4</v>
      </c>
      <c r="AH4" s="7" t="s">
        <v>5</v>
      </c>
    </row>
    <row r="5" spans="1:34" ht="9.6" customHeight="1" x14ac:dyDescent="0.2">
      <c r="A5" s="1" t="s">
        <v>88</v>
      </c>
      <c r="B5" s="1">
        <v>127550</v>
      </c>
      <c r="C5" s="1">
        <v>33676</v>
      </c>
      <c r="D5" s="1">
        <v>31045</v>
      </c>
      <c r="E5" s="1">
        <v>29342</v>
      </c>
      <c r="F5" s="1">
        <v>24331</v>
      </c>
      <c r="G5" s="1">
        <v>9156</v>
      </c>
      <c r="H5" s="3">
        <f t="shared" ref="H5:H63" si="2">B5*100/$B5</f>
        <v>100</v>
      </c>
      <c r="I5" s="3">
        <f t="shared" ref="I5:I63" si="3">C5*100/$B5</f>
        <v>26.40219521756174</v>
      </c>
      <c r="J5" s="3">
        <f t="shared" ref="J5:J63" si="4">D5*100/$B5</f>
        <v>24.339474715797728</v>
      </c>
      <c r="K5" s="3">
        <f t="shared" ref="K5:K63" si="5">E5*100/$B5</f>
        <v>23.004312034496277</v>
      </c>
      <c r="L5" s="3">
        <f t="shared" ref="L5:L63" si="6">F5*100/$B5</f>
        <v>19.075656605252842</v>
      </c>
      <c r="M5" s="3">
        <f t="shared" ref="M5:M63" si="7">G5*100/$B5</f>
        <v>7.1783614268914153</v>
      </c>
      <c r="N5" s="1" t="s">
        <v>88</v>
      </c>
      <c r="O5" s="1">
        <v>127550</v>
      </c>
      <c r="P5" s="1">
        <v>33676</v>
      </c>
      <c r="Q5" s="1">
        <v>31045</v>
      </c>
      <c r="R5" s="1">
        <v>29342</v>
      </c>
      <c r="S5" s="1">
        <v>24331</v>
      </c>
      <c r="T5" s="1">
        <v>9156</v>
      </c>
      <c r="U5" s="3">
        <f t="shared" ref="U5:U24" si="8">O5*100/B$4</f>
        <v>66.632536320086928</v>
      </c>
      <c r="V5" s="3">
        <f t="shared" ref="V5:V24" si="9">P5*100/C$4</f>
        <v>86.097049649741777</v>
      </c>
      <c r="W5" s="3">
        <f t="shared" ref="W5:W24" si="10">Q5*100/D$4</f>
        <v>82.894982777495926</v>
      </c>
      <c r="X5" s="3">
        <f t="shared" ref="X5:X24" si="11">R5*100/E$4</f>
        <v>76.642984014209588</v>
      </c>
      <c r="Y5" s="3">
        <f t="shared" ref="Y5:Y24" si="12">S5*100/F$4</f>
        <v>63.328995314940137</v>
      </c>
      <c r="Z5" s="3">
        <f t="shared" ref="Z5:Z24" si="13">T5*100/G$4</f>
        <v>23.997483881113382</v>
      </c>
      <c r="AB5" s="1" t="s">
        <v>88</v>
      </c>
      <c r="AC5" s="3">
        <v>66.632536320086928</v>
      </c>
      <c r="AD5" s="3">
        <v>86.097049649741777</v>
      </c>
      <c r="AE5" s="3">
        <v>82.894982777495926</v>
      </c>
      <c r="AF5" s="3">
        <v>76.642984014209588</v>
      </c>
      <c r="AG5" s="3">
        <v>63.328995314940137</v>
      </c>
      <c r="AH5" s="3">
        <v>23.997483881113382</v>
      </c>
    </row>
    <row r="6" spans="1:34" ht="9.6" customHeight="1" x14ac:dyDescent="0.2">
      <c r="A6" s="1" t="s">
        <v>89</v>
      </c>
      <c r="B6" s="1">
        <v>598</v>
      </c>
      <c r="C6" s="1">
        <v>117</v>
      </c>
      <c r="D6" s="1">
        <v>139</v>
      </c>
      <c r="E6" s="1">
        <v>129</v>
      </c>
      <c r="F6" s="1">
        <v>106</v>
      </c>
      <c r="G6" s="1">
        <v>107</v>
      </c>
      <c r="H6" s="3">
        <f t="shared" si="2"/>
        <v>100</v>
      </c>
      <c r="I6" s="3">
        <f t="shared" si="3"/>
        <v>19.565217391304348</v>
      </c>
      <c r="J6" s="3">
        <f t="shared" si="4"/>
        <v>23.244147157190636</v>
      </c>
      <c r="K6" s="3">
        <f t="shared" si="5"/>
        <v>21.57190635451505</v>
      </c>
      <c r="L6" s="3">
        <f t="shared" si="6"/>
        <v>17.725752508361204</v>
      </c>
      <c r="M6" s="3">
        <f t="shared" si="7"/>
        <v>17.892976588628763</v>
      </c>
      <c r="N6" s="1" t="s">
        <v>89</v>
      </c>
      <c r="O6" s="1">
        <v>598</v>
      </c>
      <c r="P6" s="1">
        <v>117</v>
      </c>
      <c r="Q6" s="1">
        <v>139</v>
      </c>
      <c r="R6" s="1">
        <v>129</v>
      </c>
      <c r="S6" s="1">
        <v>106</v>
      </c>
      <c r="T6" s="1">
        <v>107</v>
      </c>
      <c r="U6" s="3">
        <f t="shared" si="8"/>
        <v>0.3123971518574048</v>
      </c>
      <c r="V6" s="3">
        <f t="shared" si="9"/>
        <v>0.2991256327657616</v>
      </c>
      <c r="W6" s="3">
        <f t="shared" si="10"/>
        <v>0.37115163814050361</v>
      </c>
      <c r="X6" s="3">
        <f t="shared" si="11"/>
        <v>0.33695538606206249</v>
      </c>
      <c r="Y6" s="3">
        <f t="shared" si="12"/>
        <v>0.27589796980739201</v>
      </c>
      <c r="Z6" s="3">
        <f t="shared" si="13"/>
        <v>0.28044241757089688</v>
      </c>
      <c r="AB6" s="1" t="s">
        <v>168</v>
      </c>
      <c r="AC6" s="3">
        <v>8.6050265642059731</v>
      </c>
      <c r="AD6" s="3">
        <v>5.7345196093470365</v>
      </c>
      <c r="AE6" s="3">
        <v>6.3469600277696188</v>
      </c>
      <c r="AF6" s="3">
        <v>6.7939609236234455</v>
      </c>
      <c r="AG6" s="3">
        <v>9.1202498698594479</v>
      </c>
      <c r="AH6" s="3">
        <v>15.062640876448079</v>
      </c>
    </row>
    <row r="7" spans="1:34" ht="9.6" customHeight="1" x14ac:dyDescent="0.2">
      <c r="A7" s="1" t="s">
        <v>90</v>
      </c>
      <c r="B7" s="1">
        <v>5827</v>
      </c>
      <c r="C7" s="1">
        <v>452</v>
      </c>
      <c r="D7" s="1">
        <v>625</v>
      </c>
      <c r="E7" s="1">
        <v>1100</v>
      </c>
      <c r="F7" s="1">
        <v>1656</v>
      </c>
      <c r="G7" s="1">
        <v>1994</v>
      </c>
      <c r="H7" s="3">
        <f t="shared" si="2"/>
        <v>100</v>
      </c>
      <c r="I7" s="3">
        <f t="shared" si="3"/>
        <v>7.7569933070190489</v>
      </c>
      <c r="J7" s="3">
        <f t="shared" si="4"/>
        <v>10.725931010811738</v>
      </c>
      <c r="K7" s="3">
        <f t="shared" si="5"/>
        <v>18.877638579028659</v>
      </c>
      <c r="L7" s="3">
        <f t="shared" si="6"/>
        <v>28.419426806246783</v>
      </c>
      <c r="M7" s="3">
        <f t="shared" si="7"/>
        <v>34.220010296893768</v>
      </c>
      <c r="N7" s="1" t="s">
        <v>90</v>
      </c>
      <c r="O7" s="1">
        <v>5827</v>
      </c>
      <c r="P7" s="1">
        <v>452</v>
      </c>
      <c r="Q7" s="1">
        <v>625</v>
      </c>
      <c r="R7" s="1">
        <v>1100</v>
      </c>
      <c r="S7" s="1">
        <v>1656</v>
      </c>
      <c r="T7" s="1">
        <v>1994</v>
      </c>
      <c r="U7" s="3">
        <f t="shared" si="8"/>
        <v>3.0440438191857822</v>
      </c>
      <c r="V7" s="3">
        <f t="shared" si="9"/>
        <v>1.1555964616249936</v>
      </c>
      <c r="W7" s="3">
        <f t="shared" si="10"/>
        <v>1.6688472937972283</v>
      </c>
      <c r="X7" s="3">
        <f t="shared" si="11"/>
        <v>2.8732629819245639</v>
      </c>
      <c r="Y7" s="3">
        <f t="shared" si="12"/>
        <v>4.3102550754815203</v>
      </c>
      <c r="Z7" s="3">
        <f t="shared" si="13"/>
        <v>5.2261886040782093</v>
      </c>
      <c r="AB7" s="1" t="s">
        <v>94</v>
      </c>
      <c r="AC7" s="3">
        <v>4.4430397601124207</v>
      </c>
      <c r="AD7" s="3">
        <v>0.85647082885923198</v>
      </c>
      <c r="AE7" s="3">
        <v>1.0253397773090172</v>
      </c>
      <c r="AF7" s="3">
        <v>2.4788423362240102</v>
      </c>
      <c r="AG7" s="3">
        <v>5.2030192608016659</v>
      </c>
      <c r="AH7" s="3">
        <v>12.680190805682235</v>
      </c>
    </row>
    <row r="8" spans="1:34" ht="9.6" customHeight="1" x14ac:dyDescent="0.2">
      <c r="A8" s="1" t="s">
        <v>91</v>
      </c>
      <c r="B8" s="1">
        <v>413</v>
      </c>
      <c r="C8" s="1">
        <v>2</v>
      </c>
      <c r="D8" s="1">
        <v>5</v>
      </c>
      <c r="E8" s="1">
        <v>18</v>
      </c>
      <c r="F8" s="1">
        <v>46</v>
      </c>
      <c r="G8" s="1">
        <v>342</v>
      </c>
      <c r="H8" s="3">
        <f t="shared" si="2"/>
        <v>100</v>
      </c>
      <c r="I8" s="3">
        <f t="shared" si="3"/>
        <v>0.48426150121065376</v>
      </c>
      <c r="J8" s="3">
        <f t="shared" si="4"/>
        <v>1.2106537530266344</v>
      </c>
      <c r="K8" s="3">
        <f t="shared" si="5"/>
        <v>4.358353510895884</v>
      </c>
      <c r="L8" s="3">
        <f t="shared" si="6"/>
        <v>11.138014527845037</v>
      </c>
      <c r="M8" s="3">
        <f t="shared" si="7"/>
        <v>82.808716707021787</v>
      </c>
      <c r="N8" s="1" t="s">
        <v>91</v>
      </c>
      <c r="O8" s="1">
        <v>413</v>
      </c>
      <c r="P8" s="1">
        <v>2</v>
      </c>
      <c r="Q8" s="1">
        <v>5</v>
      </c>
      <c r="R8" s="1">
        <v>18</v>
      </c>
      <c r="S8" s="1">
        <v>46</v>
      </c>
      <c r="T8" s="1">
        <v>342</v>
      </c>
      <c r="U8" s="3">
        <f t="shared" si="8"/>
        <v>0.21575254802192004</v>
      </c>
      <c r="V8" s="3">
        <f t="shared" si="9"/>
        <v>5.1132586797566085E-3</v>
      </c>
      <c r="W8" s="3">
        <f t="shared" si="10"/>
        <v>1.3350778350377826E-2</v>
      </c>
      <c r="X8" s="3">
        <f t="shared" si="11"/>
        <v>4.7017030613311042E-2</v>
      </c>
      <c r="Y8" s="3">
        <f t="shared" si="12"/>
        <v>0.11972930765226444</v>
      </c>
      <c r="Z8" s="3">
        <f t="shared" si="13"/>
        <v>0.89636735335744611</v>
      </c>
      <c r="AB8" s="1" t="s">
        <v>101</v>
      </c>
      <c r="AC8" s="3">
        <v>3.3627098102108941</v>
      </c>
      <c r="AD8" s="3">
        <v>0.74653576724446491</v>
      </c>
      <c r="AE8" s="3">
        <v>0.92921417318629673</v>
      </c>
      <c r="AF8" s="3">
        <v>1.5149932086511337</v>
      </c>
      <c r="AG8" s="3">
        <v>2.5429463820926599</v>
      </c>
      <c r="AH8" s="3">
        <v>11.112858415893484</v>
      </c>
    </row>
    <row r="9" spans="1:34" ht="9.6" customHeight="1" x14ac:dyDescent="0.2">
      <c r="A9" s="1" t="s">
        <v>92</v>
      </c>
      <c r="B9" s="1">
        <v>31</v>
      </c>
      <c r="C9" s="1">
        <v>1</v>
      </c>
      <c r="D9" s="1">
        <v>0</v>
      </c>
      <c r="E9" s="1">
        <v>2</v>
      </c>
      <c r="F9" s="1">
        <v>6</v>
      </c>
      <c r="G9" s="1">
        <v>22</v>
      </c>
      <c r="H9" s="3">
        <f t="shared" si="2"/>
        <v>100</v>
      </c>
      <c r="I9" s="3">
        <f t="shared" si="3"/>
        <v>3.225806451612903</v>
      </c>
      <c r="J9" s="3">
        <f t="shared" si="4"/>
        <v>0</v>
      </c>
      <c r="K9" s="3">
        <f t="shared" si="5"/>
        <v>6.4516129032258061</v>
      </c>
      <c r="L9" s="3">
        <f t="shared" si="6"/>
        <v>19.35483870967742</v>
      </c>
      <c r="M9" s="3">
        <f t="shared" si="7"/>
        <v>70.967741935483872</v>
      </c>
      <c r="N9" s="1" t="s">
        <v>92</v>
      </c>
      <c r="O9" s="1">
        <v>31</v>
      </c>
      <c r="P9" s="1">
        <v>1</v>
      </c>
      <c r="Q9" s="1">
        <v>0</v>
      </c>
      <c r="R9" s="1">
        <v>2</v>
      </c>
      <c r="S9" s="1">
        <v>6</v>
      </c>
      <c r="T9" s="1">
        <v>22</v>
      </c>
      <c r="U9" s="3">
        <f t="shared" si="8"/>
        <v>1.6194501183243393E-2</v>
      </c>
      <c r="V9" s="3">
        <f t="shared" si="9"/>
        <v>2.5566293398783043E-3</v>
      </c>
      <c r="W9" s="3">
        <f t="shared" si="10"/>
        <v>0</v>
      </c>
      <c r="X9" s="3">
        <f t="shared" si="11"/>
        <v>5.2241145125901164E-3</v>
      </c>
      <c r="Y9" s="3">
        <f t="shared" si="12"/>
        <v>1.5616866215512754E-2</v>
      </c>
      <c r="Z9" s="3">
        <f t="shared" si="13"/>
        <v>5.7661057818315251E-2</v>
      </c>
      <c r="AB9" s="1" t="s">
        <v>102</v>
      </c>
      <c r="AC9" s="3">
        <v>3.6014481018477404</v>
      </c>
      <c r="AD9" s="3">
        <v>1.1325867975660888</v>
      </c>
      <c r="AE9" s="3">
        <v>2.0159675309070519</v>
      </c>
      <c r="AF9" s="3">
        <v>2.8027374360045973</v>
      </c>
      <c r="AG9" s="3">
        <v>5.3123373243102554</v>
      </c>
      <c r="AH9" s="3">
        <v>6.7673114221313622</v>
      </c>
    </row>
    <row r="10" spans="1:34" ht="9.6" customHeight="1" x14ac:dyDescent="0.2">
      <c r="A10" s="1" t="s">
        <v>93</v>
      </c>
      <c r="B10" s="1">
        <v>8016</v>
      </c>
      <c r="C10" s="1">
        <v>1126</v>
      </c>
      <c r="D10" s="1">
        <v>1214</v>
      </c>
      <c r="E10" s="1">
        <v>1530</v>
      </c>
      <c r="F10" s="1">
        <v>1745</v>
      </c>
      <c r="G10" s="1">
        <v>2401</v>
      </c>
      <c r="H10" s="3">
        <f t="shared" si="2"/>
        <v>100</v>
      </c>
      <c r="I10" s="3">
        <f t="shared" si="3"/>
        <v>14.046906187624751</v>
      </c>
      <c r="J10" s="3">
        <f t="shared" si="4"/>
        <v>15.144710578842316</v>
      </c>
      <c r="K10" s="3">
        <f t="shared" si="5"/>
        <v>19.08682634730539</v>
      </c>
      <c r="L10" s="3">
        <f t="shared" si="6"/>
        <v>21.768962075848304</v>
      </c>
      <c r="M10" s="3">
        <f t="shared" si="7"/>
        <v>29.952594810379242</v>
      </c>
      <c r="N10" s="1" t="s">
        <v>93</v>
      </c>
      <c r="O10" s="1">
        <v>8016</v>
      </c>
      <c r="P10" s="1">
        <v>1126</v>
      </c>
      <c r="Q10" s="1">
        <v>1214</v>
      </c>
      <c r="R10" s="1">
        <v>1530</v>
      </c>
      <c r="S10" s="1">
        <v>1745</v>
      </c>
      <c r="T10" s="1">
        <v>2401</v>
      </c>
      <c r="U10" s="3">
        <f t="shared" si="8"/>
        <v>4.1875845640283558</v>
      </c>
      <c r="V10" s="3">
        <f t="shared" si="9"/>
        <v>2.8787646367029707</v>
      </c>
      <c r="W10" s="3">
        <f t="shared" si="10"/>
        <v>3.2415689834717365</v>
      </c>
      <c r="X10" s="3">
        <f t="shared" si="11"/>
        <v>3.9964476021314388</v>
      </c>
      <c r="Y10" s="3">
        <f t="shared" si="12"/>
        <v>4.5419052576782928</v>
      </c>
      <c r="Z10" s="3">
        <f t="shared" si="13"/>
        <v>6.2929181737170419</v>
      </c>
      <c r="AB10" s="1" t="s">
        <v>93</v>
      </c>
      <c r="AC10" s="3">
        <v>4.1875845640283558</v>
      </c>
      <c r="AD10" s="3">
        <v>2.8787646367029707</v>
      </c>
      <c r="AE10" s="3">
        <v>3.2415689834717365</v>
      </c>
      <c r="AF10" s="3">
        <v>3.9964476021314388</v>
      </c>
      <c r="AG10" s="3">
        <v>4.5419052576782928</v>
      </c>
      <c r="AH10" s="3">
        <v>6.2929181737170419</v>
      </c>
    </row>
    <row r="11" spans="1:34" ht="9.6" customHeight="1" x14ac:dyDescent="0.2">
      <c r="A11" s="1" t="s">
        <v>94</v>
      </c>
      <c r="B11" s="1">
        <v>8505</v>
      </c>
      <c r="C11" s="1">
        <v>335</v>
      </c>
      <c r="D11" s="1">
        <v>384</v>
      </c>
      <c r="E11" s="1">
        <v>949</v>
      </c>
      <c r="F11" s="1">
        <v>1999</v>
      </c>
      <c r="G11" s="1">
        <v>4838</v>
      </c>
      <c r="H11" s="3">
        <f t="shared" si="2"/>
        <v>100</v>
      </c>
      <c r="I11" s="3">
        <f t="shared" si="3"/>
        <v>3.9388594944150501</v>
      </c>
      <c r="J11" s="3">
        <f t="shared" si="4"/>
        <v>4.5149911816578481</v>
      </c>
      <c r="K11" s="3">
        <f t="shared" si="5"/>
        <v>11.15814226925338</v>
      </c>
      <c r="L11" s="3">
        <f t="shared" si="6"/>
        <v>23.503821281599059</v>
      </c>
      <c r="M11" s="3">
        <f t="shared" si="7"/>
        <v>56.884185773074663</v>
      </c>
      <c r="N11" s="1" t="s">
        <v>94</v>
      </c>
      <c r="O11" s="1">
        <v>8505</v>
      </c>
      <c r="P11" s="1">
        <v>335</v>
      </c>
      <c r="Q11" s="1">
        <v>384</v>
      </c>
      <c r="R11" s="1">
        <v>949</v>
      </c>
      <c r="S11" s="1">
        <v>1999</v>
      </c>
      <c r="T11" s="1">
        <v>4838</v>
      </c>
      <c r="U11" s="3">
        <f t="shared" si="8"/>
        <v>4.4430397601124207</v>
      </c>
      <c r="V11" s="3">
        <f t="shared" si="9"/>
        <v>0.85647082885923198</v>
      </c>
      <c r="W11" s="3">
        <f t="shared" si="10"/>
        <v>1.0253397773090172</v>
      </c>
      <c r="X11" s="3">
        <f t="shared" si="11"/>
        <v>2.4788423362240102</v>
      </c>
      <c r="Y11" s="3">
        <f t="shared" si="12"/>
        <v>5.2030192608016659</v>
      </c>
      <c r="Z11" s="3">
        <f t="shared" si="13"/>
        <v>12.680190805682235</v>
      </c>
      <c r="AB11" s="1" t="s">
        <v>169</v>
      </c>
      <c r="AC11" s="3">
        <v>9.1676548795076851</v>
      </c>
      <c r="AD11" s="3">
        <v>2.554072710538426</v>
      </c>
      <c r="AE11" s="3">
        <v>3.5459667298603512</v>
      </c>
      <c r="AF11" s="3">
        <v>5.7700344791557843</v>
      </c>
      <c r="AG11" s="3">
        <v>9.9505465903175452</v>
      </c>
      <c r="AH11" s="3">
        <v>24.086596425014417</v>
      </c>
    </row>
    <row r="12" spans="1:34" ht="9.6" customHeight="1" x14ac:dyDescent="0.2">
      <c r="A12" s="1" t="s">
        <v>95</v>
      </c>
      <c r="B12" s="1">
        <v>1351</v>
      </c>
      <c r="C12" s="1">
        <v>37</v>
      </c>
      <c r="D12" s="1">
        <v>55</v>
      </c>
      <c r="E12" s="1">
        <v>125</v>
      </c>
      <c r="F12" s="1">
        <v>275</v>
      </c>
      <c r="G12" s="1">
        <v>859</v>
      </c>
      <c r="H12" s="3">
        <f t="shared" si="2"/>
        <v>100</v>
      </c>
      <c r="I12" s="3">
        <f t="shared" si="3"/>
        <v>2.7387120651369354</v>
      </c>
      <c r="J12" s="3">
        <f t="shared" si="4"/>
        <v>4.0710584752035528</v>
      </c>
      <c r="K12" s="3">
        <f t="shared" si="5"/>
        <v>9.2524056254626199</v>
      </c>
      <c r="L12" s="3">
        <f t="shared" si="6"/>
        <v>20.355292376017765</v>
      </c>
      <c r="M12" s="3">
        <f t="shared" si="7"/>
        <v>63.582531458179126</v>
      </c>
      <c r="N12" s="1" t="s">
        <v>95</v>
      </c>
      <c r="O12" s="1">
        <v>1351</v>
      </c>
      <c r="P12" s="1">
        <v>37</v>
      </c>
      <c r="Q12" s="1">
        <v>55</v>
      </c>
      <c r="R12" s="1">
        <v>125</v>
      </c>
      <c r="S12" s="1">
        <v>275</v>
      </c>
      <c r="T12" s="1">
        <v>859</v>
      </c>
      <c r="U12" s="3">
        <f t="shared" si="8"/>
        <v>0.70576680963102656</v>
      </c>
      <c r="V12" s="3">
        <f t="shared" si="9"/>
        <v>9.4595285575497262E-2</v>
      </c>
      <c r="W12" s="3">
        <f t="shared" si="10"/>
        <v>0.14685856185415611</v>
      </c>
      <c r="X12" s="3">
        <f t="shared" si="11"/>
        <v>0.32650715703688227</v>
      </c>
      <c r="Y12" s="3">
        <f t="shared" si="12"/>
        <v>0.71577303487766786</v>
      </c>
      <c r="Z12" s="3">
        <f t="shared" si="13"/>
        <v>2.2514022120878545</v>
      </c>
      <c r="AC12" s="1"/>
      <c r="AD12" s="1"/>
      <c r="AE12" s="1"/>
      <c r="AF12" s="1"/>
      <c r="AG12" s="1"/>
      <c r="AH12" s="1"/>
    </row>
    <row r="13" spans="1:34" ht="9.6" customHeight="1" x14ac:dyDescent="0.2">
      <c r="A13" s="1" t="s">
        <v>96</v>
      </c>
      <c r="B13" s="1">
        <v>761</v>
      </c>
      <c r="C13" s="1">
        <v>28</v>
      </c>
      <c r="D13" s="1">
        <v>32</v>
      </c>
      <c r="E13" s="1">
        <v>55</v>
      </c>
      <c r="F13" s="1">
        <v>93</v>
      </c>
      <c r="G13" s="1">
        <v>553</v>
      </c>
      <c r="H13" s="3">
        <f t="shared" si="2"/>
        <v>100</v>
      </c>
      <c r="I13" s="3">
        <f t="shared" si="3"/>
        <v>3.6793692509855451</v>
      </c>
      <c r="J13" s="3">
        <f t="shared" si="4"/>
        <v>4.2049934296977662</v>
      </c>
      <c r="K13" s="3">
        <f t="shared" si="5"/>
        <v>7.2273324572930351</v>
      </c>
      <c r="L13" s="3">
        <f t="shared" si="6"/>
        <v>12.220762155059132</v>
      </c>
      <c r="M13" s="3">
        <f t="shared" si="7"/>
        <v>72.667542706964525</v>
      </c>
      <c r="N13" s="1" t="s">
        <v>96</v>
      </c>
      <c r="O13" s="1">
        <v>761</v>
      </c>
      <c r="P13" s="1">
        <v>28</v>
      </c>
      <c r="Q13" s="1">
        <v>32</v>
      </c>
      <c r="R13" s="1">
        <v>55</v>
      </c>
      <c r="S13" s="1">
        <v>93</v>
      </c>
      <c r="T13" s="1">
        <v>553</v>
      </c>
      <c r="U13" s="3">
        <f t="shared" si="8"/>
        <v>0.39754888388542653</v>
      </c>
      <c r="V13" s="3">
        <f t="shared" si="9"/>
        <v>7.1585621516592521E-2</v>
      </c>
      <c r="W13" s="3">
        <f t="shared" si="10"/>
        <v>8.5444981442418091E-2</v>
      </c>
      <c r="X13" s="3">
        <f t="shared" si="11"/>
        <v>0.14366314909622818</v>
      </c>
      <c r="Y13" s="3">
        <f t="shared" si="12"/>
        <v>0.24206142634044769</v>
      </c>
      <c r="Z13" s="3">
        <f t="shared" si="13"/>
        <v>1.4493893169785605</v>
      </c>
    </row>
    <row r="14" spans="1:34" ht="9.6" customHeight="1" x14ac:dyDescent="0.2">
      <c r="A14" s="1" t="s">
        <v>97</v>
      </c>
      <c r="B14" s="1">
        <v>481</v>
      </c>
      <c r="C14" s="1">
        <v>0</v>
      </c>
      <c r="D14" s="1">
        <v>3</v>
      </c>
      <c r="E14" s="1">
        <v>10</v>
      </c>
      <c r="F14" s="1">
        <v>37</v>
      </c>
      <c r="G14" s="1">
        <v>431</v>
      </c>
      <c r="H14" s="3">
        <f t="shared" si="2"/>
        <v>100</v>
      </c>
      <c r="I14" s="3">
        <f t="shared" si="3"/>
        <v>0</v>
      </c>
      <c r="J14" s="3">
        <f t="shared" si="4"/>
        <v>0.62370062370062374</v>
      </c>
      <c r="K14" s="3">
        <f t="shared" si="5"/>
        <v>2.0790020790020791</v>
      </c>
      <c r="L14" s="3">
        <f t="shared" si="6"/>
        <v>7.6923076923076925</v>
      </c>
      <c r="M14" s="3">
        <f t="shared" si="7"/>
        <v>89.604989604989612</v>
      </c>
      <c r="N14" s="1" t="s">
        <v>97</v>
      </c>
      <c r="O14" s="1">
        <v>481</v>
      </c>
      <c r="P14" s="1">
        <v>0</v>
      </c>
      <c r="Q14" s="1">
        <v>3</v>
      </c>
      <c r="R14" s="1">
        <v>10</v>
      </c>
      <c r="S14" s="1">
        <v>37</v>
      </c>
      <c r="T14" s="1">
        <v>431</v>
      </c>
      <c r="U14" s="3">
        <f t="shared" si="8"/>
        <v>0.25127596997226037</v>
      </c>
      <c r="V14" s="3">
        <f t="shared" si="9"/>
        <v>0</v>
      </c>
      <c r="W14" s="3">
        <f t="shared" si="10"/>
        <v>8.0104670102266965E-3</v>
      </c>
      <c r="X14" s="3">
        <f t="shared" si="11"/>
        <v>2.612057256295058E-2</v>
      </c>
      <c r="Y14" s="3">
        <f t="shared" si="12"/>
        <v>9.6304008328995314E-2</v>
      </c>
      <c r="Z14" s="3">
        <f t="shared" si="13"/>
        <v>1.129632541804267</v>
      </c>
    </row>
    <row r="15" spans="1:34" ht="9.6" customHeight="1" x14ac:dyDescent="0.2">
      <c r="A15" s="1" t="s">
        <v>98</v>
      </c>
      <c r="B15" s="1">
        <v>16</v>
      </c>
      <c r="C15" s="1">
        <v>1</v>
      </c>
      <c r="D15" s="1">
        <v>0</v>
      </c>
      <c r="E15" s="1">
        <v>0</v>
      </c>
      <c r="F15" s="1">
        <v>3</v>
      </c>
      <c r="G15" s="1">
        <v>12</v>
      </c>
      <c r="H15" s="3">
        <f t="shared" si="2"/>
        <v>100</v>
      </c>
      <c r="I15" s="3">
        <f t="shared" si="3"/>
        <v>6.25</v>
      </c>
      <c r="J15" s="3">
        <f t="shared" si="4"/>
        <v>0</v>
      </c>
      <c r="K15" s="3">
        <f t="shared" si="5"/>
        <v>0</v>
      </c>
      <c r="L15" s="3">
        <f t="shared" si="6"/>
        <v>18.75</v>
      </c>
      <c r="M15" s="3">
        <f t="shared" si="7"/>
        <v>75</v>
      </c>
      <c r="N15" s="1" t="s">
        <v>98</v>
      </c>
      <c r="O15" s="1">
        <v>16</v>
      </c>
      <c r="P15" s="1">
        <v>1</v>
      </c>
      <c r="Q15" s="1">
        <v>0</v>
      </c>
      <c r="R15" s="1">
        <v>0</v>
      </c>
      <c r="S15" s="1">
        <v>3</v>
      </c>
      <c r="T15" s="1">
        <v>12</v>
      </c>
      <c r="U15" s="3">
        <f t="shared" si="8"/>
        <v>8.3584522236094926E-3</v>
      </c>
      <c r="V15" s="3">
        <f t="shared" si="9"/>
        <v>2.5566293398783043E-3</v>
      </c>
      <c r="W15" s="3">
        <f t="shared" si="10"/>
        <v>0</v>
      </c>
      <c r="X15" s="3">
        <f t="shared" si="11"/>
        <v>0</v>
      </c>
      <c r="Y15" s="3">
        <f t="shared" si="12"/>
        <v>7.8084331077563768E-3</v>
      </c>
      <c r="Z15" s="3">
        <f t="shared" si="13"/>
        <v>3.145148608271741E-2</v>
      </c>
    </row>
    <row r="16" spans="1:34" ht="9.6" customHeight="1" x14ac:dyDescent="0.2">
      <c r="A16" s="1" t="s">
        <v>99</v>
      </c>
      <c r="B16" s="1">
        <v>462</v>
      </c>
      <c r="C16" s="1">
        <v>27</v>
      </c>
      <c r="D16" s="1">
        <v>31</v>
      </c>
      <c r="E16" s="1">
        <v>37</v>
      </c>
      <c r="F16" s="1">
        <v>51</v>
      </c>
      <c r="G16" s="1">
        <v>316</v>
      </c>
      <c r="H16" s="3">
        <f t="shared" si="2"/>
        <v>100</v>
      </c>
      <c r="I16" s="3">
        <f t="shared" si="3"/>
        <v>5.8441558441558445</v>
      </c>
      <c r="J16" s="3">
        <f t="shared" si="4"/>
        <v>6.7099567099567103</v>
      </c>
      <c r="K16" s="3">
        <f t="shared" si="5"/>
        <v>8.0086580086580081</v>
      </c>
      <c r="L16" s="3">
        <f t="shared" si="6"/>
        <v>11.038961038961039</v>
      </c>
      <c r="M16" s="3">
        <f t="shared" si="7"/>
        <v>68.398268398268399</v>
      </c>
      <c r="N16" s="1" t="s">
        <v>99</v>
      </c>
      <c r="O16" s="1">
        <v>462</v>
      </c>
      <c r="P16" s="1">
        <v>27</v>
      </c>
      <c r="Q16" s="1">
        <v>31</v>
      </c>
      <c r="R16" s="1">
        <v>37</v>
      </c>
      <c r="S16" s="1">
        <v>51</v>
      </c>
      <c r="T16" s="1">
        <v>316</v>
      </c>
      <c r="U16" s="3">
        <f t="shared" si="8"/>
        <v>0.2413503079567241</v>
      </c>
      <c r="V16" s="3">
        <f t="shared" si="9"/>
        <v>6.9028992176714224E-2</v>
      </c>
      <c r="W16" s="3">
        <f t="shared" si="10"/>
        <v>8.2774825772342533E-2</v>
      </c>
      <c r="X16" s="3">
        <f t="shared" si="11"/>
        <v>9.664611848291714E-2</v>
      </c>
      <c r="Y16" s="3">
        <f t="shared" si="12"/>
        <v>0.13274336283185842</v>
      </c>
      <c r="Z16" s="3">
        <f t="shared" si="13"/>
        <v>0.82822246684489176</v>
      </c>
    </row>
    <row r="17" spans="1:34" ht="9.6" customHeight="1" x14ac:dyDescent="0.2">
      <c r="A17" s="1" t="s">
        <v>100</v>
      </c>
      <c r="B17" s="1">
        <v>2083</v>
      </c>
      <c r="C17" s="1">
        <v>50</v>
      </c>
      <c r="D17" s="1">
        <v>61</v>
      </c>
      <c r="E17" s="1">
        <v>155</v>
      </c>
      <c r="F17" s="1">
        <v>528</v>
      </c>
      <c r="G17" s="1">
        <v>1289</v>
      </c>
      <c r="H17" s="3">
        <f t="shared" si="2"/>
        <v>100</v>
      </c>
      <c r="I17" s="3">
        <f t="shared" si="3"/>
        <v>2.4003840614498322</v>
      </c>
      <c r="J17" s="3">
        <f t="shared" si="4"/>
        <v>2.928468554968795</v>
      </c>
      <c r="K17" s="3">
        <f t="shared" si="5"/>
        <v>7.4411905904944788</v>
      </c>
      <c r="L17" s="3">
        <f t="shared" si="6"/>
        <v>25.348055688910225</v>
      </c>
      <c r="M17" s="3">
        <f t="shared" si="7"/>
        <v>61.88190110417667</v>
      </c>
      <c r="N17" s="1" t="s">
        <v>100</v>
      </c>
      <c r="O17" s="1">
        <v>2083</v>
      </c>
      <c r="P17" s="1">
        <v>50</v>
      </c>
      <c r="Q17" s="1">
        <v>61</v>
      </c>
      <c r="R17" s="1">
        <v>155</v>
      </c>
      <c r="S17" s="1">
        <v>528</v>
      </c>
      <c r="T17" s="1">
        <v>1289</v>
      </c>
      <c r="U17" s="3">
        <f t="shared" si="8"/>
        <v>1.0881659988611609</v>
      </c>
      <c r="V17" s="3">
        <f t="shared" si="9"/>
        <v>0.12783146699391523</v>
      </c>
      <c r="W17" s="3">
        <f t="shared" si="10"/>
        <v>0.16287949587460948</v>
      </c>
      <c r="X17" s="3">
        <f t="shared" si="11"/>
        <v>0.40486887472573396</v>
      </c>
      <c r="Y17" s="3">
        <f t="shared" si="12"/>
        <v>1.3742842269651223</v>
      </c>
      <c r="Z17" s="3">
        <f t="shared" si="13"/>
        <v>3.3784137967185615</v>
      </c>
      <c r="AC17" s="1"/>
      <c r="AD17" s="1"/>
      <c r="AE17" s="1"/>
      <c r="AF17" s="1"/>
      <c r="AG17" s="1"/>
      <c r="AH17" s="1"/>
    </row>
    <row r="18" spans="1:34" ht="9.6" customHeight="1" x14ac:dyDescent="0.2">
      <c r="A18" s="1" t="s">
        <v>101</v>
      </c>
      <c r="B18" s="1">
        <v>6437</v>
      </c>
      <c r="C18" s="1">
        <v>292</v>
      </c>
      <c r="D18" s="1">
        <v>348</v>
      </c>
      <c r="E18" s="1">
        <v>580</v>
      </c>
      <c r="F18" s="1">
        <v>977</v>
      </c>
      <c r="G18" s="1">
        <v>4240</v>
      </c>
      <c r="H18" s="3">
        <f t="shared" si="2"/>
        <v>100</v>
      </c>
      <c r="I18" s="3">
        <f t="shared" si="3"/>
        <v>4.5362746621096788</v>
      </c>
      <c r="J18" s="3">
        <f t="shared" si="4"/>
        <v>5.4062451452540001</v>
      </c>
      <c r="K18" s="3">
        <f t="shared" si="5"/>
        <v>9.0104085754233338</v>
      </c>
      <c r="L18" s="3">
        <f t="shared" si="6"/>
        <v>15.177877893428615</v>
      </c>
      <c r="M18" s="3">
        <f t="shared" si="7"/>
        <v>65.869193723784377</v>
      </c>
      <c r="N18" s="1" t="s">
        <v>101</v>
      </c>
      <c r="O18" s="1">
        <v>6437</v>
      </c>
      <c r="P18" s="1">
        <v>292</v>
      </c>
      <c r="Q18" s="1">
        <v>348</v>
      </c>
      <c r="R18" s="1">
        <v>580</v>
      </c>
      <c r="S18" s="1">
        <v>977</v>
      </c>
      <c r="T18" s="1">
        <v>4240</v>
      </c>
      <c r="U18" s="3">
        <f t="shared" si="8"/>
        <v>3.3627098102108941</v>
      </c>
      <c r="V18" s="3">
        <f t="shared" si="9"/>
        <v>0.74653576724446491</v>
      </c>
      <c r="W18" s="3">
        <f t="shared" si="10"/>
        <v>0.92921417318629673</v>
      </c>
      <c r="X18" s="3">
        <f t="shared" si="11"/>
        <v>1.5149932086511337</v>
      </c>
      <c r="Y18" s="3">
        <f t="shared" si="12"/>
        <v>2.5429463820926599</v>
      </c>
      <c r="Z18" s="3">
        <f t="shared" si="13"/>
        <v>11.112858415893484</v>
      </c>
      <c r="AC18" s="1"/>
      <c r="AD18" s="1"/>
      <c r="AE18" s="1"/>
      <c r="AF18" s="1"/>
      <c r="AG18" s="1"/>
      <c r="AH18" s="1"/>
    </row>
    <row r="19" spans="1:34" ht="9.6" customHeight="1" x14ac:dyDescent="0.2">
      <c r="A19" s="1" t="s">
        <v>102</v>
      </c>
      <c r="B19" s="1">
        <v>6894</v>
      </c>
      <c r="C19" s="1">
        <v>443</v>
      </c>
      <c r="D19" s="1">
        <v>755</v>
      </c>
      <c r="E19" s="1">
        <v>1073</v>
      </c>
      <c r="F19" s="1">
        <v>2041</v>
      </c>
      <c r="G19" s="1">
        <v>2582</v>
      </c>
      <c r="H19" s="3">
        <f t="shared" si="2"/>
        <v>100</v>
      </c>
      <c r="I19" s="3">
        <f t="shared" si="3"/>
        <v>6.42587757470264</v>
      </c>
      <c r="J19" s="3">
        <f t="shared" si="4"/>
        <v>10.951552074267479</v>
      </c>
      <c r="K19" s="3">
        <f t="shared" si="5"/>
        <v>15.564258775747026</v>
      </c>
      <c r="L19" s="3">
        <f t="shared" si="6"/>
        <v>29.605454017986656</v>
      </c>
      <c r="M19" s="3">
        <f t="shared" si="7"/>
        <v>37.452857557296198</v>
      </c>
      <c r="N19" s="1" t="s">
        <v>102</v>
      </c>
      <c r="O19" s="1">
        <v>6894</v>
      </c>
      <c r="P19" s="1">
        <v>443</v>
      </c>
      <c r="Q19" s="1">
        <v>755</v>
      </c>
      <c r="R19" s="1">
        <v>1073</v>
      </c>
      <c r="S19" s="1">
        <v>2041</v>
      </c>
      <c r="T19" s="1">
        <v>2582</v>
      </c>
      <c r="U19" s="3">
        <f t="shared" si="8"/>
        <v>3.6014481018477404</v>
      </c>
      <c r="V19" s="3">
        <f t="shared" si="9"/>
        <v>1.1325867975660888</v>
      </c>
      <c r="W19" s="3">
        <f t="shared" si="10"/>
        <v>2.0159675309070519</v>
      </c>
      <c r="X19" s="3">
        <f t="shared" si="11"/>
        <v>2.8027374360045973</v>
      </c>
      <c r="Y19" s="3">
        <f t="shared" si="12"/>
        <v>5.3123373243102554</v>
      </c>
      <c r="Z19" s="3">
        <f t="shared" si="13"/>
        <v>6.7673114221313622</v>
      </c>
    </row>
    <row r="20" spans="1:34" ht="9.6" customHeight="1" x14ac:dyDescent="0.2">
      <c r="A20" s="1" t="s">
        <v>103</v>
      </c>
      <c r="B20" s="1">
        <v>1807</v>
      </c>
      <c r="C20" s="1">
        <v>47</v>
      </c>
      <c r="D20" s="1">
        <v>88</v>
      </c>
      <c r="E20" s="1">
        <v>144</v>
      </c>
      <c r="F20" s="1">
        <v>328</v>
      </c>
      <c r="G20" s="1">
        <v>1200</v>
      </c>
      <c r="H20" s="3">
        <f t="shared" si="2"/>
        <v>100</v>
      </c>
      <c r="I20" s="3">
        <f t="shared" si="3"/>
        <v>2.6009961261759824</v>
      </c>
      <c r="J20" s="3">
        <f t="shared" si="4"/>
        <v>4.8699501936912011</v>
      </c>
      <c r="K20" s="3">
        <f t="shared" si="5"/>
        <v>7.9690094078583291</v>
      </c>
      <c r="L20" s="3">
        <f t="shared" si="6"/>
        <v>18.151632540121749</v>
      </c>
      <c r="M20" s="3">
        <f t="shared" si="7"/>
        <v>66.408411732152743</v>
      </c>
      <c r="N20" s="1" t="s">
        <v>103</v>
      </c>
      <c r="O20" s="1">
        <v>1807</v>
      </c>
      <c r="P20" s="1">
        <v>47</v>
      </c>
      <c r="Q20" s="1">
        <v>88</v>
      </c>
      <c r="R20" s="1">
        <v>144</v>
      </c>
      <c r="S20" s="1">
        <v>328</v>
      </c>
      <c r="T20" s="1">
        <v>1200</v>
      </c>
      <c r="U20" s="3">
        <f t="shared" si="8"/>
        <v>0.94398269800389711</v>
      </c>
      <c r="V20" s="3">
        <f t="shared" si="9"/>
        <v>0.12016157897428031</v>
      </c>
      <c r="W20" s="3">
        <f t="shared" si="10"/>
        <v>0.23497369896664977</v>
      </c>
      <c r="X20" s="3">
        <f t="shared" si="11"/>
        <v>0.37613624490648834</v>
      </c>
      <c r="Y20" s="3">
        <f t="shared" si="12"/>
        <v>0.85372201978136386</v>
      </c>
      <c r="Z20" s="3">
        <f t="shared" si="13"/>
        <v>3.1451486082717408</v>
      </c>
    </row>
    <row r="21" spans="1:34" ht="9.6" customHeight="1" x14ac:dyDescent="0.2">
      <c r="A21" s="1" t="s">
        <v>104</v>
      </c>
      <c r="B21" s="1">
        <v>482</v>
      </c>
      <c r="C21" s="1">
        <v>20</v>
      </c>
      <c r="D21" s="1">
        <v>24</v>
      </c>
      <c r="E21" s="1">
        <v>37</v>
      </c>
      <c r="F21" s="1">
        <v>75</v>
      </c>
      <c r="G21" s="1">
        <v>326</v>
      </c>
      <c r="H21" s="3">
        <f t="shared" si="2"/>
        <v>100</v>
      </c>
      <c r="I21" s="3">
        <f t="shared" si="3"/>
        <v>4.1493775933609962</v>
      </c>
      <c r="J21" s="3">
        <f t="shared" si="4"/>
        <v>4.9792531120331951</v>
      </c>
      <c r="K21" s="3">
        <f t="shared" si="5"/>
        <v>7.6763485477178426</v>
      </c>
      <c r="L21" s="3">
        <f t="shared" si="6"/>
        <v>15.560165975103734</v>
      </c>
      <c r="M21" s="3">
        <f t="shared" si="7"/>
        <v>67.634854771784234</v>
      </c>
      <c r="N21" s="1" t="s">
        <v>104</v>
      </c>
      <c r="O21" s="1">
        <v>482</v>
      </c>
      <c r="P21" s="1">
        <v>20</v>
      </c>
      <c r="Q21" s="1">
        <v>24</v>
      </c>
      <c r="R21" s="1">
        <v>37</v>
      </c>
      <c r="S21" s="1">
        <v>75</v>
      </c>
      <c r="T21" s="1">
        <v>326</v>
      </c>
      <c r="U21" s="3">
        <f t="shared" si="8"/>
        <v>0.25179837323623599</v>
      </c>
      <c r="V21" s="3">
        <f t="shared" si="9"/>
        <v>5.113258679756609E-2</v>
      </c>
      <c r="W21" s="3">
        <f t="shared" si="10"/>
        <v>6.4083736081813572E-2</v>
      </c>
      <c r="X21" s="3">
        <f t="shared" si="11"/>
        <v>9.664611848291714E-2</v>
      </c>
      <c r="Y21" s="3">
        <f t="shared" si="12"/>
        <v>0.19521082769390943</v>
      </c>
      <c r="Z21" s="3">
        <f t="shared" si="13"/>
        <v>0.85443203858048955</v>
      </c>
    </row>
    <row r="22" spans="1:34" ht="9.6" customHeight="1" x14ac:dyDescent="0.2">
      <c r="A22" s="1" t="s">
        <v>105</v>
      </c>
      <c r="B22" s="1">
        <v>2428</v>
      </c>
      <c r="C22" s="1">
        <v>199</v>
      </c>
      <c r="D22" s="1">
        <v>228</v>
      </c>
      <c r="E22" s="1">
        <v>338</v>
      </c>
      <c r="F22" s="1">
        <v>534</v>
      </c>
      <c r="G22" s="1">
        <v>1129</v>
      </c>
      <c r="H22" s="3">
        <f t="shared" si="2"/>
        <v>100</v>
      </c>
      <c r="I22" s="3">
        <f t="shared" si="3"/>
        <v>8.1960461285008233</v>
      </c>
      <c r="J22" s="3">
        <f t="shared" si="4"/>
        <v>9.3904448105436575</v>
      </c>
      <c r="K22" s="3">
        <f t="shared" si="5"/>
        <v>13.920922570016474</v>
      </c>
      <c r="L22" s="3">
        <f t="shared" si="6"/>
        <v>21.993410214168041</v>
      </c>
      <c r="M22" s="3">
        <f t="shared" si="7"/>
        <v>46.499176276771003</v>
      </c>
      <c r="N22" s="1" t="s">
        <v>105</v>
      </c>
      <c r="O22" s="1">
        <v>2428</v>
      </c>
      <c r="P22" s="1">
        <v>199</v>
      </c>
      <c r="Q22" s="1">
        <v>228</v>
      </c>
      <c r="R22" s="1">
        <v>338</v>
      </c>
      <c r="S22" s="1">
        <v>534</v>
      </c>
      <c r="T22" s="1">
        <v>1129</v>
      </c>
      <c r="U22" s="3">
        <f t="shared" si="8"/>
        <v>1.2683951249327405</v>
      </c>
      <c r="V22" s="3">
        <f t="shared" si="9"/>
        <v>0.50876923863578261</v>
      </c>
      <c r="W22" s="3">
        <f t="shared" si="10"/>
        <v>0.60879549277722889</v>
      </c>
      <c r="X22" s="3">
        <f t="shared" si="11"/>
        <v>0.88287535262772965</v>
      </c>
      <c r="Y22" s="3">
        <f t="shared" si="12"/>
        <v>1.389901093180635</v>
      </c>
      <c r="Z22" s="3">
        <f t="shared" si="13"/>
        <v>2.9590606489489963</v>
      </c>
    </row>
    <row r="23" spans="1:34" ht="9.6" customHeight="1" x14ac:dyDescent="0.2">
      <c r="A23" s="1" t="s">
        <v>106</v>
      </c>
      <c r="B23" s="1">
        <v>16472</v>
      </c>
      <c r="C23" s="1">
        <v>2243</v>
      </c>
      <c r="D23" s="1">
        <v>2377</v>
      </c>
      <c r="E23" s="1">
        <v>2601</v>
      </c>
      <c r="F23" s="1">
        <v>3504</v>
      </c>
      <c r="G23" s="1">
        <v>5747</v>
      </c>
      <c r="H23" s="3">
        <f t="shared" si="2"/>
        <v>100</v>
      </c>
      <c r="I23" s="3">
        <f t="shared" si="3"/>
        <v>13.617047110247693</v>
      </c>
      <c r="J23" s="3">
        <f t="shared" si="4"/>
        <v>14.430548810101991</v>
      </c>
      <c r="K23" s="3">
        <f t="shared" si="5"/>
        <v>15.7904322486644</v>
      </c>
      <c r="L23" s="3">
        <f t="shared" si="6"/>
        <v>21.272462360369111</v>
      </c>
      <c r="M23" s="3">
        <f t="shared" si="7"/>
        <v>34.889509470616801</v>
      </c>
      <c r="N23" s="1" t="s">
        <v>106</v>
      </c>
      <c r="O23" s="1">
        <v>16472</v>
      </c>
      <c r="P23" s="1">
        <v>2243</v>
      </c>
      <c r="Q23" s="1">
        <v>2377</v>
      </c>
      <c r="R23" s="1">
        <v>2601</v>
      </c>
      <c r="S23" s="1">
        <v>3504</v>
      </c>
      <c r="T23" s="1">
        <v>5747</v>
      </c>
      <c r="U23" s="3">
        <f t="shared" si="8"/>
        <v>8.6050265642059731</v>
      </c>
      <c r="V23" s="3">
        <f t="shared" si="9"/>
        <v>5.7345196093470365</v>
      </c>
      <c r="W23" s="3">
        <f t="shared" si="10"/>
        <v>6.3469600277696188</v>
      </c>
      <c r="X23" s="3">
        <f t="shared" si="11"/>
        <v>6.7939609236234455</v>
      </c>
      <c r="Y23" s="3">
        <f t="shared" si="12"/>
        <v>9.1202498698594479</v>
      </c>
      <c r="Z23" s="3">
        <f t="shared" si="13"/>
        <v>15.062640876448079</v>
      </c>
    </row>
    <row r="24" spans="1:34" ht="9.6" customHeight="1" x14ac:dyDescent="0.2">
      <c r="A24" s="1" t="s">
        <v>107</v>
      </c>
      <c r="B24" s="1">
        <v>809</v>
      </c>
      <c r="C24" s="1">
        <v>18</v>
      </c>
      <c r="D24" s="1">
        <v>37</v>
      </c>
      <c r="E24" s="1">
        <v>59</v>
      </c>
      <c r="F24" s="1">
        <v>85</v>
      </c>
      <c r="G24" s="1">
        <v>610</v>
      </c>
      <c r="H24" s="3">
        <f t="shared" si="2"/>
        <v>100</v>
      </c>
      <c r="I24" s="3">
        <f t="shared" si="3"/>
        <v>2.2249690976514214</v>
      </c>
      <c r="J24" s="3">
        <f t="shared" si="4"/>
        <v>4.573547589616811</v>
      </c>
      <c r="K24" s="3">
        <f t="shared" si="5"/>
        <v>7.2929542645241039</v>
      </c>
      <c r="L24" s="3">
        <f t="shared" si="6"/>
        <v>10.506798516687269</v>
      </c>
      <c r="M24" s="3">
        <f t="shared" si="7"/>
        <v>75.4017305315204</v>
      </c>
      <c r="N24" s="1" t="s">
        <v>107</v>
      </c>
      <c r="O24" s="1">
        <v>809</v>
      </c>
      <c r="P24" s="1">
        <v>18</v>
      </c>
      <c r="Q24" s="1">
        <v>37</v>
      </c>
      <c r="R24" s="1">
        <v>59</v>
      </c>
      <c r="S24" s="1">
        <v>85</v>
      </c>
      <c r="T24" s="1">
        <v>610</v>
      </c>
      <c r="U24" s="3">
        <f t="shared" si="8"/>
        <v>0.42262424055625497</v>
      </c>
      <c r="V24" s="3">
        <f t="shared" si="9"/>
        <v>4.6019328117809483E-2</v>
      </c>
      <c r="W24" s="3">
        <f t="shared" si="10"/>
        <v>9.8795759792795923E-2</v>
      </c>
      <c r="X24" s="3">
        <f t="shared" si="11"/>
        <v>0.15411137812140843</v>
      </c>
      <c r="Y24" s="3">
        <f t="shared" si="12"/>
        <v>0.22123893805309736</v>
      </c>
      <c r="Z24" s="3">
        <f t="shared" si="13"/>
        <v>1.5987838758714683</v>
      </c>
    </row>
    <row r="25" spans="1:34" ht="9.6" customHeight="1" x14ac:dyDescent="0.2">
      <c r="H25" s="3"/>
      <c r="I25" s="3"/>
      <c r="J25" s="3"/>
      <c r="K25" s="3"/>
      <c r="L25" s="3"/>
      <c r="M25" s="3"/>
      <c r="U25" s="3"/>
      <c r="V25" s="3"/>
      <c r="W25" s="3"/>
      <c r="X25" s="3"/>
      <c r="Y25" s="3"/>
      <c r="Z25" s="3"/>
      <c r="AC25" s="1"/>
      <c r="AD25" s="1"/>
      <c r="AE25" s="1"/>
      <c r="AF25" s="1"/>
      <c r="AG25" s="1"/>
      <c r="AH25" s="1"/>
    </row>
    <row r="26" spans="1:34" ht="9.6" customHeight="1" x14ac:dyDescent="0.2">
      <c r="A26" s="1" t="s">
        <v>167</v>
      </c>
      <c r="B26" s="1">
        <v>97754</v>
      </c>
      <c r="C26" s="1">
        <v>19201</v>
      </c>
      <c r="D26" s="1">
        <v>18414</v>
      </c>
      <c r="E26" s="1">
        <v>19120</v>
      </c>
      <c r="F26" s="1">
        <v>19551</v>
      </c>
      <c r="G26" s="1">
        <v>21468</v>
      </c>
      <c r="H26" s="3">
        <f t="shared" si="2"/>
        <v>100</v>
      </c>
      <c r="I26" s="3">
        <f t="shared" si="3"/>
        <v>19.642162980542995</v>
      </c>
      <c r="J26" s="3">
        <f t="shared" si="4"/>
        <v>18.83708083556683</v>
      </c>
      <c r="K26" s="3">
        <f t="shared" si="5"/>
        <v>19.559301921149007</v>
      </c>
      <c r="L26" s="3">
        <f t="shared" si="6"/>
        <v>20.00020459520838</v>
      </c>
      <c r="M26" s="3">
        <f t="shared" si="7"/>
        <v>21.961249667532787</v>
      </c>
      <c r="N26" s="1" t="s">
        <v>167</v>
      </c>
      <c r="O26" s="1">
        <v>97754</v>
      </c>
      <c r="P26" s="1">
        <v>19201</v>
      </c>
      <c r="Q26" s="1">
        <v>18414</v>
      </c>
      <c r="R26" s="1">
        <v>19120</v>
      </c>
      <c r="S26" s="1">
        <v>19551</v>
      </c>
      <c r="T26" s="1">
        <v>21468</v>
      </c>
      <c r="U26" s="3">
        <f>O26*100/B$26</f>
        <v>100</v>
      </c>
      <c r="V26" s="3">
        <f t="shared" ref="V26:Z26" si="14">P26*100/C$26</f>
        <v>100</v>
      </c>
      <c r="W26" s="3">
        <f t="shared" si="14"/>
        <v>100</v>
      </c>
      <c r="X26" s="3">
        <f t="shared" si="14"/>
        <v>100</v>
      </c>
      <c r="Y26" s="3">
        <f t="shared" si="14"/>
        <v>100</v>
      </c>
      <c r="Z26" s="3">
        <f t="shared" si="14"/>
        <v>100</v>
      </c>
      <c r="AC26" s="1"/>
      <c r="AD26" s="1"/>
      <c r="AE26" s="1"/>
      <c r="AF26" s="1"/>
      <c r="AG26" s="1"/>
      <c r="AH26" s="1"/>
    </row>
    <row r="27" spans="1:34" ht="9.6" customHeight="1" x14ac:dyDescent="0.2">
      <c r="A27" s="1" t="s">
        <v>88</v>
      </c>
      <c r="B27" s="1">
        <v>62513</v>
      </c>
      <c r="C27" s="1">
        <v>16430</v>
      </c>
      <c r="D27" s="1">
        <v>15008</v>
      </c>
      <c r="E27" s="1">
        <v>14178</v>
      </c>
      <c r="F27" s="1">
        <v>11762</v>
      </c>
      <c r="G27" s="1">
        <v>5135</v>
      </c>
      <c r="H27" s="3">
        <f t="shared" si="2"/>
        <v>100</v>
      </c>
      <c r="I27" s="3">
        <f t="shared" si="3"/>
        <v>26.282533233087516</v>
      </c>
      <c r="J27" s="3">
        <f t="shared" si="4"/>
        <v>24.007806376273734</v>
      </c>
      <c r="K27" s="3">
        <f t="shared" si="5"/>
        <v>22.680082542831091</v>
      </c>
      <c r="L27" s="3">
        <f t="shared" si="6"/>
        <v>18.815286420424552</v>
      </c>
      <c r="M27" s="3">
        <f t="shared" si="7"/>
        <v>8.2142914273831042</v>
      </c>
      <c r="N27" s="1" t="s">
        <v>88</v>
      </c>
      <c r="O27" s="1">
        <v>62513</v>
      </c>
      <c r="P27" s="1">
        <v>16430</v>
      </c>
      <c r="Q27" s="1">
        <v>15008</v>
      </c>
      <c r="R27" s="1">
        <v>14178</v>
      </c>
      <c r="S27" s="1">
        <v>11762</v>
      </c>
      <c r="T27" s="1">
        <v>5135</v>
      </c>
      <c r="U27" s="3">
        <f t="shared" ref="U27:U46" si="15">O27*100/B$26</f>
        <v>63.949301307363385</v>
      </c>
      <c r="V27" s="3">
        <f t="shared" ref="V27:V46" si="16">P27*100/C$26</f>
        <v>85.568459976042917</v>
      </c>
      <c r="W27" s="3">
        <f t="shared" ref="W27:W46" si="17">Q27*100/D$26</f>
        <v>81.503204083849241</v>
      </c>
      <c r="X27" s="3">
        <f t="shared" ref="X27:X46" si="18">R27*100/E$26</f>
        <v>74.15271966527196</v>
      </c>
      <c r="Y27" s="3">
        <f t="shared" ref="Y27:Y46" si="19">S27*100/F$26</f>
        <v>60.160605595621711</v>
      </c>
      <c r="Z27" s="3">
        <f t="shared" ref="Z27:Z46" si="20">T27*100/G$26</f>
        <v>23.919321781255821</v>
      </c>
    </row>
    <row r="28" spans="1:34" ht="9.6" customHeight="1" x14ac:dyDescent="0.2">
      <c r="A28" s="1" t="s">
        <v>89</v>
      </c>
      <c r="B28" s="1">
        <v>384</v>
      </c>
      <c r="C28" s="1">
        <v>71</v>
      </c>
      <c r="D28" s="1">
        <v>85</v>
      </c>
      <c r="E28" s="1">
        <v>77</v>
      </c>
      <c r="F28" s="1">
        <v>71</v>
      </c>
      <c r="G28" s="1">
        <v>80</v>
      </c>
      <c r="H28" s="3">
        <f t="shared" si="2"/>
        <v>100</v>
      </c>
      <c r="I28" s="3">
        <f t="shared" si="3"/>
        <v>18.489583333333332</v>
      </c>
      <c r="J28" s="3">
        <f t="shared" si="4"/>
        <v>22.135416666666668</v>
      </c>
      <c r="K28" s="3">
        <f t="shared" si="5"/>
        <v>20.052083333333332</v>
      </c>
      <c r="L28" s="3">
        <f t="shared" si="6"/>
        <v>18.489583333333332</v>
      </c>
      <c r="M28" s="3">
        <f t="shared" si="7"/>
        <v>20.833333333333332</v>
      </c>
      <c r="N28" s="1" t="s">
        <v>89</v>
      </c>
      <c r="O28" s="1">
        <v>384</v>
      </c>
      <c r="P28" s="1">
        <v>71</v>
      </c>
      <c r="Q28" s="1">
        <v>85</v>
      </c>
      <c r="R28" s="1">
        <v>77</v>
      </c>
      <c r="S28" s="1">
        <v>71</v>
      </c>
      <c r="T28" s="1">
        <v>80</v>
      </c>
      <c r="U28" s="3">
        <f t="shared" si="15"/>
        <v>0.39282280009002191</v>
      </c>
      <c r="V28" s="3">
        <f t="shared" si="16"/>
        <v>0.36977240768709962</v>
      </c>
      <c r="W28" s="3">
        <f t="shared" si="17"/>
        <v>0.46160530031497771</v>
      </c>
      <c r="X28" s="3">
        <f t="shared" si="18"/>
        <v>0.40271966527196651</v>
      </c>
      <c r="Y28" s="3">
        <f t="shared" si="19"/>
        <v>0.36315277990895606</v>
      </c>
      <c r="Z28" s="3">
        <f t="shared" si="20"/>
        <v>0.37264766163592322</v>
      </c>
    </row>
    <row r="29" spans="1:34" ht="9.6" customHeight="1" x14ac:dyDescent="0.2">
      <c r="A29" s="1" t="s">
        <v>90</v>
      </c>
      <c r="B29" s="1">
        <v>3906</v>
      </c>
      <c r="C29" s="1">
        <v>362</v>
      </c>
      <c r="D29" s="1">
        <v>492</v>
      </c>
      <c r="E29" s="1">
        <v>724</v>
      </c>
      <c r="F29" s="1">
        <v>972</v>
      </c>
      <c r="G29" s="1">
        <v>1356</v>
      </c>
      <c r="H29" s="3">
        <f t="shared" si="2"/>
        <v>100</v>
      </c>
      <c r="I29" s="3">
        <f t="shared" si="3"/>
        <v>9.2677931387608812</v>
      </c>
      <c r="J29" s="3">
        <f t="shared" si="4"/>
        <v>12.596006144393241</v>
      </c>
      <c r="K29" s="3">
        <f t="shared" si="5"/>
        <v>18.535586277521762</v>
      </c>
      <c r="L29" s="3">
        <f t="shared" si="6"/>
        <v>24.88479262672811</v>
      </c>
      <c r="M29" s="3">
        <f t="shared" si="7"/>
        <v>34.715821812596005</v>
      </c>
      <c r="N29" s="1" t="s">
        <v>90</v>
      </c>
      <c r="O29" s="1">
        <v>3906</v>
      </c>
      <c r="P29" s="1">
        <v>362</v>
      </c>
      <c r="Q29" s="1">
        <v>492</v>
      </c>
      <c r="R29" s="1">
        <v>724</v>
      </c>
      <c r="S29" s="1">
        <v>972</v>
      </c>
      <c r="T29" s="1">
        <v>1356</v>
      </c>
      <c r="U29" s="3">
        <f t="shared" si="15"/>
        <v>3.9957444196656913</v>
      </c>
      <c r="V29" s="3">
        <f t="shared" si="16"/>
        <v>1.885318472996198</v>
      </c>
      <c r="W29" s="3">
        <f t="shared" si="17"/>
        <v>2.6718800912349301</v>
      </c>
      <c r="X29" s="3">
        <f t="shared" si="18"/>
        <v>3.7866108786610879</v>
      </c>
      <c r="Y29" s="3">
        <f t="shared" si="19"/>
        <v>4.9716127052324692</v>
      </c>
      <c r="Z29" s="3">
        <f t="shared" si="20"/>
        <v>6.3163778647288984</v>
      </c>
    </row>
    <row r="30" spans="1:34" ht="9.6" customHeight="1" x14ac:dyDescent="0.2">
      <c r="A30" s="1" t="s">
        <v>91</v>
      </c>
      <c r="B30" s="1">
        <v>366</v>
      </c>
      <c r="C30" s="1">
        <v>2</v>
      </c>
      <c r="D30" s="1">
        <v>4</v>
      </c>
      <c r="E30" s="1">
        <v>18</v>
      </c>
      <c r="F30" s="1">
        <v>42</v>
      </c>
      <c r="G30" s="1">
        <v>300</v>
      </c>
      <c r="H30" s="3">
        <f t="shared" si="2"/>
        <v>100</v>
      </c>
      <c r="I30" s="3">
        <f t="shared" si="3"/>
        <v>0.54644808743169404</v>
      </c>
      <c r="J30" s="3">
        <f t="shared" si="4"/>
        <v>1.0928961748633881</v>
      </c>
      <c r="K30" s="3">
        <f t="shared" si="5"/>
        <v>4.918032786885246</v>
      </c>
      <c r="L30" s="3">
        <f t="shared" si="6"/>
        <v>11.475409836065573</v>
      </c>
      <c r="M30" s="3">
        <f t="shared" si="7"/>
        <v>81.967213114754102</v>
      </c>
      <c r="N30" s="1" t="s">
        <v>91</v>
      </c>
      <c r="O30" s="1">
        <v>366</v>
      </c>
      <c r="P30" s="1">
        <v>2</v>
      </c>
      <c r="Q30" s="1">
        <v>4</v>
      </c>
      <c r="R30" s="1">
        <v>18</v>
      </c>
      <c r="S30" s="1">
        <v>42</v>
      </c>
      <c r="T30" s="1">
        <v>300</v>
      </c>
      <c r="U30" s="3">
        <f t="shared" si="15"/>
        <v>0.37440923133580212</v>
      </c>
      <c r="V30" s="3">
        <f t="shared" si="16"/>
        <v>1.0416124160199989E-2</v>
      </c>
      <c r="W30" s="3">
        <f t="shared" si="17"/>
        <v>2.1722602367763657E-2</v>
      </c>
      <c r="X30" s="3">
        <f t="shared" si="18"/>
        <v>9.4142259414225937E-2</v>
      </c>
      <c r="Y30" s="3">
        <f t="shared" si="19"/>
        <v>0.21482277121374865</v>
      </c>
      <c r="Z30" s="3">
        <f t="shared" si="20"/>
        <v>1.3974287311347122</v>
      </c>
      <c r="AC30" s="1"/>
      <c r="AD30" s="1"/>
      <c r="AE30" s="1"/>
      <c r="AF30" s="1"/>
      <c r="AG30" s="1"/>
      <c r="AH30" s="1"/>
    </row>
    <row r="31" spans="1:34" ht="9.6" customHeight="1" x14ac:dyDescent="0.2">
      <c r="A31" s="1" t="s">
        <v>92</v>
      </c>
      <c r="B31" s="1">
        <v>25</v>
      </c>
      <c r="C31" s="1">
        <v>1</v>
      </c>
      <c r="D31" s="1">
        <v>0</v>
      </c>
      <c r="E31" s="1">
        <v>2</v>
      </c>
      <c r="F31" s="1">
        <v>5</v>
      </c>
      <c r="G31" s="1">
        <v>17</v>
      </c>
      <c r="H31" s="3">
        <f t="shared" si="2"/>
        <v>100</v>
      </c>
      <c r="I31" s="3">
        <f t="shared" si="3"/>
        <v>4</v>
      </c>
      <c r="J31" s="3">
        <f t="shared" si="4"/>
        <v>0</v>
      </c>
      <c r="K31" s="3">
        <f t="shared" si="5"/>
        <v>8</v>
      </c>
      <c r="L31" s="3">
        <f t="shared" si="6"/>
        <v>20</v>
      </c>
      <c r="M31" s="3">
        <f t="shared" si="7"/>
        <v>68</v>
      </c>
      <c r="N31" s="1" t="s">
        <v>92</v>
      </c>
      <c r="O31" s="1">
        <v>25</v>
      </c>
      <c r="P31" s="1">
        <v>1</v>
      </c>
      <c r="Q31" s="1">
        <v>0</v>
      </c>
      <c r="R31" s="1">
        <v>2</v>
      </c>
      <c r="S31" s="1">
        <v>5</v>
      </c>
      <c r="T31" s="1">
        <v>17</v>
      </c>
      <c r="U31" s="3">
        <f t="shared" si="15"/>
        <v>2.5574401047527468E-2</v>
      </c>
      <c r="V31" s="3">
        <f t="shared" si="16"/>
        <v>5.2080620800999946E-3</v>
      </c>
      <c r="W31" s="3">
        <f t="shared" si="17"/>
        <v>0</v>
      </c>
      <c r="X31" s="3">
        <f t="shared" si="18"/>
        <v>1.0460251046025104E-2</v>
      </c>
      <c r="Y31" s="3">
        <f t="shared" si="19"/>
        <v>2.5574139430208174E-2</v>
      </c>
      <c r="Z31" s="3">
        <f t="shared" si="20"/>
        <v>7.9187628097633689E-2</v>
      </c>
    </row>
    <row r="32" spans="1:34" ht="9.6" customHeight="1" x14ac:dyDescent="0.2">
      <c r="A32" s="1" t="s">
        <v>93</v>
      </c>
      <c r="B32" s="1">
        <v>7855</v>
      </c>
      <c r="C32" s="1">
        <v>1105</v>
      </c>
      <c r="D32" s="1">
        <v>1190</v>
      </c>
      <c r="E32" s="1">
        <v>1499</v>
      </c>
      <c r="F32" s="1">
        <v>1721</v>
      </c>
      <c r="G32" s="1">
        <v>2340</v>
      </c>
      <c r="H32" s="3">
        <f t="shared" si="2"/>
        <v>100</v>
      </c>
      <c r="I32" s="3">
        <f t="shared" si="3"/>
        <v>14.06747294716741</v>
      </c>
      <c r="J32" s="3">
        <f t="shared" si="4"/>
        <v>15.149586250795672</v>
      </c>
      <c r="K32" s="3">
        <f t="shared" si="5"/>
        <v>19.083386378103118</v>
      </c>
      <c r="L32" s="3">
        <f t="shared" si="6"/>
        <v>21.909611712285169</v>
      </c>
      <c r="M32" s="3">
        <f t="shared" si="7"/>
        <v>29.789942711648632</v>
      </c>
      <c r="N32" s="1" t="s">
        <v>93</v>
      </c>
      <c r="O32" s="1">
        <v>7855</v>
      </c>
      <c r="P32" s="1">
        <v>1105</v>
      </c>
      <c r="Q32" s="1">
        <v>1190</v>
      </c>
      <c r="R32" s="1">
        <v>1499</v>
      </c>
      <c r="S32" s="1">
        <v>1721</v>
      </c>
      <c r="T32" s="1">
        <v>2340</v>
      </c>
      <c r="U32" s="3">
        <f t="shared" si="15"/>
        <v>8.0354768091331294</v>
      </c>
      <c r="V32" s="3">
        <f t="shared" si="16"/>
        <v>5.754908598510494</v>
      </c>
      <c r="W32" s="3">
        <f t="shared" si="17"/>
        <v>6.4624742044096886</v>
      </c>
      <c r="X32" s="3">
        <f t="shared" si="18"/>
        <v>7.8399581589958158</v>
      </c>
      <c r="Y32" s="3">
        <f t="shared" si="19"/>
        <v>8.8026187918776539</v>
      </c>
      <c r="Z32" s="3">
        <f t="shared" si="20"/>
        <v>10.899944102850755</v>
      </c>
    </row>
    <row r="33" spans="1:26" ht="9.6" customHeight="1" x14ac:dyDescent="0.2">
      <c r="A33" s="1" t="s">
        <v>94</v>
      </c>
      <c r="B33" s="1">
        <v>4846</v>
      </c>
      <c r="C33" s="1">
        <v>150</v>
      </c>
      <c r="D33" s="1">
        <v>211</v>
      </c>
      <c r="E33" s="1">
        <v>543</v>
      </c>
      <c r="F33" s="1">
        <v>1116</v>
      </c>
      <c r="G33" s="1">
        <v>2826</v>
      </c>
      <c r="H33" s="3">
        <f t="shared" si="2"/>
        <v>100</v>
      </c>
      <c r="I33" s="3">
        <f t="shared" si="3"/>
        <v>3.0953363598844406</v>
      </c>
      <c r="J33" s="3">
        <f t="shared" si="4"/>
        <v>4.3541064795707802</v>
      </c>
      <c r="K33" s="3">
        <f t="shared" si="5"/>
        <v>11.205117622781676</v>
      </c>
      <c r="L33" s="3">
        <f t="shared" si="6"/>
        <v>23.029302517540238</v>
      </c>
      <c r="M33" s="3">
        <f t="shared" si="7"/>
        <v>58.316137020222861</v>
      </c>
      <c r="N33" s="1" t="s">
        <v>94</v>
      </c>
      <c r="O33" s="1">
        <v>4846</v>
      </c>
      <c r="P33" s="1">
        <v>150</v>
      </c>
      <c r="Q33" s="1">
        <v>211</v>
      </c>
      <c r="R33" s="1">
        <v>543</v>
      </c>
      <c r="S33" s="1">
        <v>1116</v>
      </c>
      <c r="T33" s="1">
        <v>2826</v>
      </c>
      <c r="U33" s="3">
        <f t="shared" si="15"/>
        <v>4.9573418990527243</v>
      </c>
      <c r="V33" s="3">
        <f t="shared" si="16"/>
        <v>0.78120931201499921</v>
      </c>
      <c r="W33" s="3">
        <f t="shared" si="17"/>
        <v>1.1458672748995329</v>
      </c>
      <c r="X33" s="3">
        <f t="shared" si="18"/>
        <v>2.8399581589958158</v>
      </c>
      <c r="Y33" s="3">
        <f t="shared" si="19"/>
        <v>5.7081479208224639</v>
      </c>
      <c r="Z33" s="3">
        <f t="shared" si="20"/>
        <v>13.163778647288988</v>
      </c>
    </row>
    <row r="34" spans="1:26" ht="9.6" customHeight="1" x14ac:dyDescent="0.2">
      <c r="A34" s="1" t="s">
        <v>95</v>
      </c>
      <c r="B34" s="1">
        <v>519</v>
      </c>
      <c r="C34" s="1">
        <v>9</v>
      </c>
      <c r="D34" s="1">
        <v>14</v>
      </c>
      <c r="E34" s="1">
        <v>48</v>
      </c>
      <c r="F34" s="1">
        <v>121</v>
      </c>
      <c r="G34" s="1">
        <v>327</v>
      </c>
      <c r="H34" s="3">
        <f t="shared" si="2"/>
        <v>100</v>
      </c>
      <c r="I34" s="3">
        <f t="shared" si="3"/>
        <v>1.7341040462427746</v>
      </c>
      <c r="J34" s="3">
        <f t="shared" si="4"/>
        <v>2.6974951830443161</v>
      </c>
      <c r="K34" s="3">
        <f t="shared" si="5"/>
        <v>9.2485549132947984</v>
      </c>
      <c r="L34" s="3">
        <f t="shared" si="6"/>
        <v>23.314065510597302</v>
      </c>
      <c r="M34" s="3">
        <f t="shared" si="7"/>
        <v>63.005780346820806</v>
      </c>
      <c r="N34" s="1" t="s">
        <v>95</v>
      </c>
      <c r="O34" s="1">
        <v>519</v>
      </c>
      <c r="P34" s="1">
        <v>9</v>
      </c>
      <c r="Q34" s="1">
        <v>14</v>
      </c>
      <c r="R34" s="1">
        <v>48</v>
      </c>
      <c r="S34" s="1">
        <v>121</v>
      </c>
      <c r="T34" s="1">
        <v>327</v>
      </c>
      <c r="U34" s="3">
        <f t="shared" si="15"/>
        <v>0.53092456574667024</v>
      </c>
      <c r="V34" s="3">
        <f t="shared" si="16"/>
        <v>4.6872558720899953E-2</v>
      </c>
      <c r="W34" s="3">
        <f t="shared" si="17"/>
        <v>7.6029108287172797E-2</v>
      </c>
      <c r="X34" s="3">
        <f t="shared" si="18"/>
        <v>0.2510460251046025</v>
      </c>
      <c r="Y34" s="3">
        <f t="shared" si="19"/>
        <v>0.61889417421103776</v>
      </c>
      <c r="Z34" s="3">
        <f t="shared" si="20"/>
        <v>1.5231973169368362</v>
      </c>
    </row>
    <row r="35" spans="1:26" ht="9.6" customHeight="1" x14ac:dyDescent="0.2">
      <c r="A35" s="1" t="s">
        <v>96</v>
      </c>
      <c r="B35" s="1">
        <v>562</v>
      </c>
      <c r="C35" s="1">
        <v>16</v>
      </c>
      <c r="D35" s="1">
        <v>22</v>
      </c>
      <c r="E35" s="1">
        <v>35</v>
      </c>
      <c r="F35" s="1">
        <v>74</v>
      </c>
      <c r="G35" s="1">
        <v>415</v>
      </c>
      <c r="H35" s="3">
        <f t="shared" si="2"/>
        <v>100</v>
      </c>
      <c r="I35" s="3">
        <f t="shared" si="3"/>
        <v>2.8469750889679717</v>
      </c>
      <c r="J35" s="3">
        <f t="shared" si="4"/>
        <v>3.9145907473309607</v>
      </c>
      <c r="K35" s="3">
        <f t="shared" si="5"/>
        <v>6.2277580071174379</v>
      </c>
      <c r="L35" s="3">
        <f t="shared" si="6"/>
        <v>13.167259786476869</v>
      </c>
      <c r="M35" s="3">
        <f t="shared" si="7"/>
        <v>73.843416370106766</v>
      </c>
      <c r="N35" s="1" t="s">
        <v>96</v>
      </c>
      <c r="O35" s="1">
        <v>562</v>
      </c>
      <c r="P35" s="1">
        <v>16</v>
      </c>
      <c r="Q35" s="1">
        <v>22</v>
      </c>
      <c r="R35" s="1">
        <v>35</v>
      </c>
      <c r="S35" s="1">
        <v>74</v>
      </c>
      <c r="T35" s="1">
        <v>415</v>
      </c>
      <c r="U35" s="3">
        <f t="shared" si="15"/>
        <v>0.57491253554841748</v>
      </c>
      <c r="V35" s="3">
        <f t="shared" si="16"/>
        <v>8.3328993281599914E-2</v>
      </c>
      <c r="W35" s="3">
        <f t="shared" si="17"/>
        <v>0.11947431302270012</v>
      </c>
      <c r="X35" s="3">
        <f t="shared" si="18"/>
        <v>0.18305439330543932</v>
      </c>
      <c r="Y35" s="3">
        <f t="shared" si="19"/>
        <v>0.37849726356708097</v>
      </c>
      <c r="Z35" s="3">
        <f t="shared" si="20"/>
        <v>1.9331097447363519</v>
      </c>
    </row>
    <row r="36" spans="1:26" ht="9.6" customHeight="1" x14ac:dyDescent="0.2">
      <c r="A36" s="1" t="s">
        <v>97</v>
      </c>
      <c r="B36" s="1">
        <v>242</v>
      </c>
      <c r="C36" s="1">
        <v>0</v>
      </c>
      <c r="D36" s="1">
        <v>2</v>
      </c>
      <c r="E36" s="1">
        <v>7</v>
      </c>
      <c r="F36" s="1">
        <v>18</v>
      </c>
      <c r="G36" s="1">
        <v>215</v>
      </c>
      <c r="H36" s="3">
        <f t="shared" si="2"/>
        <v>100</v>
      </c>
      <c r="I36" s="3">
        <f t="shared" si="3"/>
        <v>0</v>
      </c>
      <c r="J36" s="3">
        <f t="shared" si="4"/>
        <v>0.82644628099173556</v>
      </c>
      <c r="K36" s="3">
        <f t="shared" si="5"/>
        <v>2.8925619834710745</v>
      </c>
      <c r="L36" s="3">
        <f t="shared" si="6"/>
        <v>7.4380165289256199</v>
      </c>
      <c r="M36" s="3">
        <f t="shared" si="7"/>
        <v>88.84297520661157</v>
      </c>
      <c r="N36" s="1" t="s">
        <v>97</v>
      </c>
      <c r="O36" s="1">
        <v>242</v>
      </c>
      <c r="P36" s="1">
        <v>0</v>
      </c>
      <c r="Q36" s="1">
        <v>2</v>
      </c>
      <c r="R36" s="1">
        <v>7</v>
      </c>
      <c r="S36" s="1">
        <v>18</v>
      </c>
      <c r="T36" s="1">
        <v>215</v>
      </c>
      <c r="U36" s="3">
        <f t="shared" si="15"/>
        <v>0.24756020214006588</v>
      </c>
      <c r="V36" s="3">
        <f t="shared" si="16"/>
        <v>0</v>
      </c>
      <c r="W36" s="3">
        <f t="shared" si="17"/>
        <v>1.0861301183881828E-2</v>
      </c>
      <c r="X36" s="3">
        <f t="shared" si="18"/>
        <v>3.6610878661087864E-2</v>
      </c>
      <c r="Y36" s="3">
        <f t="shared" si="19"/>
        <v>9.2066901948749419E-2</v>
      </c>
      <c r="Z36" s="3">
        <f t="shared" si="20"/>
        <v>1.0014905906465437</v>
      </c>
    </row>
    <row r="37" spans="1:26" ht="9.6" customHeight="1" x14ac:dyDescent="0.2">
      <c r="A37" s="1" t="s">
        <v>98</v>
      </c>
      <c r="B37" s="1">
        <v>13</v>
      </c>
      <c r="C37" s="1">
        <v>0</v>
      </c>
      <c r="D37" s="1">
        <v>0</v>
      </c>
      <c r="E37" s="1">
        <v>0</v>
      </c>
      <c r="F37" s="1">
        <v>3</v>
      </c>
      <c r="G37" s="1">
        <v>10</v>
      </c>
      <c r="H37" s="3">
        <f t="shared" si="2"/>
        <v>100</v>
      </c>
      <c r="I37" s="3">
        <f t="shared" si="3"/>
        <v>0</v>
      </c>
      <c r="J37" s="3">
        <f t="shared" si="4"/>
        <v>0</v>
      </c>
      <c r="K37" s="3">
        <f t="shared" si="5"/>
        <v>0</v>
      </c>
      <c r="L37" s="3">
        <f t="shared" si="6"/>
        <v>23.076923076923077</v>
      </c>
      <c r="M37" s="3">
        <f t="shared" si="7"/>
        <v>76.92307692307692</v>
      </c>
      <c r="N37" s="1" t="s">
        <v>98</v>
      </c>
      <c r="O37" s="1">
        <v>13</v>
      </c>
      <c r="P37" s="1">
        <v>0</v>
      </c>
      <c r="Q37" s="1">
        <v>0</v>
      </c>
      <c r="R37" s="1">
        <v>0</v>
      </c>
      <c r="S37" s="1">
        <v>3</v>
      </c>
      <c r="T37" s="1">
        <v>10</v>
      </c>
      <c r="U37" s="3">
        <f t="shared" si="15"/>
        <v>1.3298688544714284E-2</v>
      </c>
      <c r="V37" s="3">
        <f t="shared" si="16"/>
        <v>0</v>
      </c>
      <c r="W37" s="3">
        <f t="shared" si="17"/>
        <v>0</v>
      </c>
      <c r="X37" s="3">
        <f t="shared" si="18"/>
        <v>0</v>
      </c>
      <c r="Y37" s="3">
        <f t="shared" si="19"/>
        <v>1.5344483658124904E-2</v>
      </c>
      <c r="Z37" s="3">
        <f t="shared" si="20"/>
        <v>4.6580957704490403E-2</v>
      </c>
    </row>
    <row r="38" spans="1:26" ht="9.6" customHeight="1" x14ac:dyDescent="0.2">
      <c r="A38" s="1" t="s">
        <v>99</v>
      </c>
      <c r="B38" s="1">
        <v>316</v>
      </c>
      <c r="C38" s="1">
        <v>21</v>
      </c>
      <c r="D38" s="1">
        <v>18</v>
      </c>
      <c r="E38" s="1">
        <v>25</v>
      </c>
      <c r="F38" s="1">
        <v>37</v>
      </c>
      <c r="G38" s="1">
        <v>215</v>
      </c>
      <c r="H38" s="3">
        <f t="shared" si="2"/>
        <v>100</v>
      </c>
      <c r="I38" s="3">
        <f t="shared" si="3"/>
        <v>6.6455696202531644</v>
      </c>
      <c r="J38" s="3">
        <f t="shared" si="4"/>
        <v>5.6962025316455698</v>
      </c>
      <c r="K38" s="3">
        <f t="shared" si="5"/>
        <v>7.9113924050632916</v>
      </c>
      <c r="L38" s="3">
        <f t="shared" si="6"/>
        <v>11.708860759493671</v>
      </c>
      <c r="M38" s="3">
        <f t="shared" si="7"/>
        <v>68.037974683544306</v>
      </c>
      <c r="N38" s="1" t="s">
        <v>99</v>
      </c>
      <c r="O38" s="1">
        <v>316</v>
      </c>
      <c r="P38" s="1">
        <v>21</v>
      </c>
      <c r="Q38" s="1">
        <v>18</v>
      </c>
      <c r="R38" s="1">
        <v>25</v>
      </c>
      <c r="S38" s="1">
        <v>37</v>
      </c>
      <c r="T38" s="1">
        <v>215</v>
      </c>
      <c r="U38" s="3">
        <f t="shared" si="15"/>
        <v>0.32326042924074716</v>
      </c>
      <c r="V38" s="3">
        <f t="shared" si="16"/>
        <v>0.10936930368209989</v>
      </c>
      <c r="W38" s="3">
        <f t="shared" si="17"/>
        <v>9.7751710654936458E-2</v>
      </c>
      <c r="X38" s="3">
        <f t="shared" si="18"/>
        <v>0.1307531380753138</v>
      </c>
      <c r="Y38" s="3">
        <f t="shared" si="19"/>
        <v>0.18924863178354048</v>
      </c>
      <c r="Z38" s="3">
        <f t="shared" si="20"/>
        <v>1.0014905906465437</v>
      </c>
    </row>
    <row r="39" spans="1:26" ht="9.6" customHeight="1" x14ac:dyDescent="0.2">
      <c r="A39" s="1" t="s">
        <v>100</v>
      </c>
      <c r="B39" s="1">
        <v>1959</v>
      </c>
      <c r="C39" s="1">
        <v>48</v>
      </c>
      <c r="D39" s="1">
        <v>60</v>
      </c>
      <c r="E39" s="1">
        <v>154</v>
      </c>
      <c r="F39" s="1">
        <v>517</v>
      </c>
      <c r="G39" s="1">
        <v>1180</v>
      </c>
      <c r="H39" s="3">
        <f t="shared" si="2"/>
        <v>100</v>
      </c>
      <c r="I39" s="3">
        <f t="shared" si="3"/>
        <v>2.4502297090352219</v>
      </c>
      <c r="J39" s="3">
        <f t="shared" si="4"/>
        <v>3.0627871362940278</v>
      </c>
      <c r="K39" s="3">
        <f t="shared" si="5"/>
        <v>7.861153649821337</v>
      </c>
      <c r="L39" s="3">
        <f t="shared" si="6"/>
        <v>26.391015824400203</v>
      </c>
      <c r="M39" s="3">
        <f t="shared" si="7"/>
        <v>60.234813680449207</v>
      </c>
      <c r="N39" s="1" t="s">
        <v>100</v>
      </c>
      <c r="O39" s="1">
        <v>1959</v>
      </c>
      <c r="P39" s="1">
        <v>48</v>
      </c>
      <c r="Q39" s="1">
        <v>60</v>
      </c>
      <c r="R39" s="1">
        <v>154</v>
      </c>
      <c r="S39" s="1">
        <v>517</v>
      </c>
      <c r="T39" s="1">
        <v>1180</v>
      </c>
      <c r="U39" s="3">
        <f t="shared" si="15"/>
        <v>2.0040100660842524</v>
      </c>
      <c r="V39" s="3">
        <f t="shared" si="16"/>
        <v>0.24998697984479976</v>
      </c>
      <c r="W39" s="3">
        <f t="shared" si="17"/>
        <v>0.32583903551645488</v>
      </c>
      <c r="X39" s="3">
        <f t="shared" si="18"/>
        <v>0.80543933054393302</v>
      </c>
      <c r="Y39" s="3">
        <f t="shared" si="19"/>
        <v>2.644366017083525</v>
      </c>
      <c r="Z39" s="3">
        <f t="shared" si="20"/>
        <v>5.496553009129868</v>
      </c>
    </row>
    <row r="40" spans="1:26" ht="9.6" customHeight="1" x14ac:dyDescent="0.2">
      <c r="A40" s="1" t="s">
        <v>101</v>
      </c>
      <c r="B40" s="1">
        <v>4784</v>
      </c>
      <c r="C40" s="1">
        <v>223</v>
      </c>
      <c r="D40" s="1">
        <v>282</v>
      </c>
      <c r="E40" s="1">
        <v>458</v>
      </c>
      <c r="F40" s="1">
        <v>761</v>
      </c>
      <c r="G40" s="1">
        <v>3060</v>
      </c>
      <c r="H40" s="3">
        <f t="shared" si="2"/>
        <v>100</v>
      </c>
      <c r="I40" s="3">
        <f t="shared" si="3"/>
        <v>4.6613712374581944</v>
      </c>
      <c r="J40" s="3">
        <f t="shared" si="4"/>
        <v>5.8946488294314383</v>
      </c>
      <c r="K40" s="3">
        <f t="shared" si="5"/>
        <v>9.5735785953177253</v>
      </c>
      <c r="L40" s="3">
        <f t="shared" si="6"/>
        <v>15.907190635451505</v>
      </c>
      <c r="M40" s="3">
        <f t="shared" si="7"/>
        <v>63.963210702341136</v>
      </c>
      <c r="N40" s="1" t="s">
        <v>101</v>
      </c>
      <c r="O40" s="1">
        <v>4784</v>
      </c>
      <c r="P40" s="1">
        <v>223</v>
      </c>
      <c r="Q40" s="1">
        <v>282</v>
      </c>
      <c r="R40" s="1">
        <v>458</v>
      </c>
      <c r="S40" s="1">
        <v>761</v>
      </c>
      <c r="T40" s="1">
        <v>3060</v>
      </c>
      <c r="U40" s="3">
        <f t="shared" si="15"/>
        <v>4.8939173844548565</v>
      </c>
      <c r="V40" s="3">
        <f t="shared" si="16"/>
        <v>1.1613978438622989</v>
      </c>
      <c r="W40" s="3">
        <f t="shared" si="17"/>
        <v>1.5314434669273378</v>
      </c>
      <c r="X40" s="3">
        <f t="shared" si="18"/>
        <v>2.3953974895397487</v>
      </c>
      <c r="Y40" s="3">
        <f t="shared" si="19"/>
        <v>3.8923840212776839</v>
      </c>
      <c r="Z40" s="3">
        <f t="shared" si="20"/>
        <v>14.253773057574064</v>
      </c>
    </row>
    <row r="41" spans="1:26" ht="9.6" customHeight="1" x14ac:dyDescent="0.2">
      <c r="A41" s="1" t="s">
        <v>102</v>
      </c>
      <c r="B41" s="1">
        <v>3813</v>
      </c>
      <c r="C41" s="1">
        <v>269</v>
      </c>
      <c r="D41" s="1">
        <v>465</v>
      </c>
      <c r="E41" s="1">
        <v>592</v>
      </c>
      <c r="F41" s="1">
        <v>1176</v>
      </c>
      <c r="G41" s="1">
        <v>1311</v>
      </c>
      <c r="H41" s="3">
        <f t="shared" si="2"/>
        <v>100</v>
      </c>
      <c r="I41" s="3">
        <f t="shared" si="3"/>
        <v>7.0548124836087069</v>
      </c>
      <c r="J41" s="3">
        <f t="shared" si="4"/>
        <v>12.195121951219512</v>
      </c>
      <c r="K41" s="3">
        <f t="shared" si="5"/>
        <v>15.525832677681615</v>
      </c>
      <c r="L41" s="3">
        <f t="shared" si="6"/>
        <v>30.841856805664833</v>
      </c>
      <c r="M41" s="3">
        <f t="shared" si="7"/>
        <v>34.382376081825335</v>
      </c>
      <c r="N41" s="1" t="s">
        <v>102</v>
      </c>
      <c r="O41" s="1">
        <v>3813</v>
      </c>
      <c r="P41" s="1">
        <v>269</v>
      </c>
      <c r="Q41" s="1">
        <v>465</v>
      </c>
      <c r="R41" s="1">
        <v>592</v>
      </c>
      <c r="S41" s="1">
        <v>1176</v>
      </c>
      <c r="T41" s="1">
        <v>1311</v>
      </c>
      <c r="U41" s="3">
        <f t="shared" si="15"/>
        <v>3.9006076477688891</v>
      </c>
      <c r="V41" s="3">
        <f t="shared" si="16"/>
        <v>1.4009686995468986</v>
      </c>
      <c r="W41" s="3">
        <f t="shared" si="17"/>
        <v>2.5252525252525251</v>
      </c>
      <c r="X41" s="3">
        <f t="shared" si="18"/>
        <v>3.0962343096234308</v>
      </c>
      <c r="Y41" s="3">
        <f t="shared" si="19"/>
        <v>6.0150375939849621</v>
      </c>
      <c r="Z41" s="3">
        <f t="shared" si="20"/>
        <v>6.1067635550586923</v>
      </c>
    </row>
    <row r="42" spans="1:26" ht="9.6" customHeight="1" x14ac:dyDescent="0.2">
      <c r="A42" s="1" t="s">
        <v>103</v>
      </c>
      <c r="B42" s="1">
        <v>857</v>
      </c>
      <c r="C42" s="1">
        <v>36</v>
      </c>
      <c r="D42" s="1">
        <v>49</v>
      </c>
      <c r="E42" s="1">
        <v>73</v>
      </c>
      <c r="F42" s="1">
        <v>144</v>
      </c>
      <c r="G42" s="1">
        <v>555</v>
      </c>
      <c r="H42" s="3">
        <f t="shared" si="2"/>
        <v>100</v>
      </c>
      <c r="I42" s="3">
        <f t="shared" si="3"/>
        <v>4.2007001166861144</v>
      </c>
      <c r="J42" s="3">
        <f t="shared" si="4"/>
        <v>5.7176196032672113</v>
      </c>
      <c r="K42" s="3">
        <f t="shared" si="5"/>
        <v>8.5180863477246209</v>
      </c>
      <c r="L42" s="3">
        <f t="shared" si="6"/>
        <v>16.802800466744458</v>
      </c>
      <c r="M42" s="3">
        <f t="shared" si="7"/>
        <v>64.760793465577592</v>
      </c>
      <c r="N42" s="1" t="s">
        <v>103</v>
      </c>
      <c r="O42" s="1">
        <v>857</v>
      </c>
      <c r="P42" s="1">
        <v>36</v>
      </c>
      <c r="Q42" s="1">
        <v>49</v>
      </c>
      <c r="R42" s="1">
        <v>73</v>
      </c>
      <c r="S42" s="1">
        <v>144</v>
      </c>
      <c r="T42" s="1">
        <v>555</v>
      </c>
      <c r="U42" s="3">
        <f t="shared" si="15"/>
        <v>0.87669046790924154</v>
      </c>
      <c r="V42" s="3">
        <f t="shared" si="16"/>
        <v>0.18749023488359981</v>
      </c>
      <c r="W42" s="3">
        <f t="shared" si="17"/>
        <v>0.26610187900510479</v>
      </c>
      <c r="X42" s="3">
        <f t="shared" si="18"/>
        <v>0.3817991631799163</v>
      </c>
      <c r="Y42" s="3">
        <f t="shared" si="19"/>
        <v>0.73653521558999535</v>
      </c>
      <c r="Z42" s="3">
        <f t="shared" si="20"/>
        <v>2.5852431525992174</v>
      </c>
    </row>
    <row r="43" spans="1:26" ht="9.6" customHeight="1" x14ac:dyDescent="0.2">
      <c r="A43" s="1" t="s">
        <v>104</v>
      </c>
      <c r="B43" s="1">
        <v>292</v>
      </c>
      <c r="C43" s="1">
        <v>7</v>
      </c>
      <c r="D43" s="1">
        <v>14</v>
      </c>
      <c r="E43" s="1">
        <v>24</v>
      </c>
      <c r="F43" s="1">
        <v>46</v>
      </c>
      <c r="G43" s="1">
        <v>201</v>
      </c>
      <c r="H43" s="3">
        <f t="shared" si="2"/>
        <v>100</v>
      </c>
      <c r="I43" s="3">
        <f t="shared" si="3"/>
        <v>2.3972602739726026</v>
      </c>
      <c r="J43" s="3">
        <f t="shared" si="4"/>
        <v>4.7945205479452051</v>
      </c>
      <c r="K43" s="3">
        <f t="shared" si="5"/>
        <v>8.2191780821917817</v>
      </c>
      <c r="L43" s="3">
        <f t="shared" si="6"/>
        <v>15.753424657534246</v>
      </c>
      <c r="M43" s="3">
        <f t="shared" si="7"/>
        <v>68.835616438356169</v>
      </c>
      <c r="N43" s="1" t="s">
        <v>104</v>
      </c>
      <c r="O43" s="1">
        <v>292</v>
      </c>
      <c r="P43" s="1">
        <v>7</v>
      </c>
      <c r="Q43" s="1">
        <v>14</v>
      </c>
      <c r="R43" s="1">
        <v>24</v>
      </c>
      <c r="S43" s="1">
        <v>46</v>
      </c>
      <c r="T43" s="1">
        <v>201</v>
      </c>
      <c r="U43" s="3">
        <f t="shared" si="15"/>
        <v>0.29870900423512081</v>
      </c>
      <c r="V43" s="3">
        <f t="shared" si="16"/>
        <v>3.6456434560699962E-2</v>
      </c>
      <c r="W43" s="3">
        <f t="shared" si="17"/>
        <v>7.6029108287172797E-2</v>
      </c>
      <c r="X43" s="3">
        <f t="shared" si="18"/>
        <v>0.12552301255230125</v>
      </c>
      <c r="Y43" s="3">
        <f t="shared" si="19"/>
        <v>0.23528208275791521</v>
      </c>
      <c r="Z43" s="3">
        <f t="shared" si="20"/>
        <v>0.93627724986025718</v>
      </c>
    </row>
    <row r="44" spans="1:26" ht="9.6" customHeight="1" x14ac:dyDescent="0.2">
      <c r="A44" s="1" t="s">
        <v>105</v>
      </c>
      <c r="B44" s="1">
        <v>1963</v>
      </c>
      <c r="C44" s="1">
        <v>187</v>
      </c>
      <c r="D44" s="1">
        <v>200</v>
      </c>
      <c r="E44" s="1">
        <v>304</v>
      </c>
      <c r="F44" s="1">
        <v>445</v>
      </c>
      <c r="G44" s="1">
        <v>827</v>
      </c>
      <c r="H44" s="3">
        <f t="shared" si="2"/>
        <v>100</v>
      </c>
      <c r="I44" s="3">
        <f t="shared" si="3"/>
        <v>9.5262353540499234</v>
      </c>
      <c r="J44" s="3">
        <f t="shared" si="4"/>
        <v>10.188487009679063</v>
      </c>
      <c r="K44" s="3">
        <f t="shared" si="5"/>
        <v>15.486500254712174</v>
      </c>
      <c r="L44" s="3">
        <f t="shared" si="6"/>
        <v>22.669383596535916</v>
      </c>
      <c r="M44" s="3">
        <f t="shared" si="7"/>
        <v>42.129393785022927</v>
      </c>
      <c r="N44" s="1" t="s">
        <v>105</v>
      </c>
      <c r="O44" s="1">
        <v>1963</v>
      </c>
      <c r="P44" s="1">
        <v>187</v>
      </c>
      <c r="Q44" s="1">
        <v>200</v>
      </c>
      <c r="R44" s="1">
        <v>304</v>
      </c>
      <c r="S44" s="1">
        <v>445</v>
      </c>
      <c r="T44" s="1">
        <v>827</v>
      </c>
      <c r="U44" s="3">
        <f t="shared" si="15"/>
        <v>2.0081019702518565</v>
      </c>
      <c r="V44" s="3">
        <f t="shared" si="16"/>
        <v>0.97390760897869899</v>
      </c>
      <c r="W44" s="3">
        <f t="shared" si="17"/>
        <v>1.0861301183881829</v>
      </c>
      <c r="X44" s="3">
        <f t="shared" si="18"/>
        <v>1.5899581589958158</v>
      </c>
      <c r="Y44" s="3">
        <f t="shared" si="19"/>
        <v>2.2760984092885272</v>
      </c>
      <c r="Z44" s="3">
        <f t="shared" si="20"/>
        <v>3.8522452021613565</v>
      </c>
    </row>
    <row r="45" spans="1:26" ht="9.6" customHeight="1" x14ac:dyDescent="0.2">
      <c r="A45" s="1" t="s">
        <v>106</v>
      </c>
      <c r="B45" s="1">
        <v>2009</v>
      </c>
      <c r="C45" s="1">
        <v>247</v>
      </c>
      <c r="D45" s="1">
        <v>265</v>
      </c>
      <c r="E45" s="1">
        <v>311</v>
      </c>
      <c r="F45" s="1">
        <v>454</v>
      </c>
      <c r="G45" s="1">
        <v>732</v>
      </c>
      <c r="H45" s="3">
        <f t="shared" si="2"/>
        <v>100</v>
      </c>
      <c r="I45" s="3">
        <f t="shared" si="3"/>
        <v>12.294673967147835</v>
      </c>
      <c r="J45" s="3">
        <f t="shared" si="4"/>
        <v>13.190642110502738</v>
      </c>
      <c r="K45" s="3">
        <f t="shared" si="5"/>
        <v>15.480338476854156</v>
      </c>
      <c r="L45" s="3">
        <f t="shared" si="6"/>
        <v>22.598307615729219</v>
      </c>
      <c r="M45" s="3">
        <f t="shared" si="7"/>
        <v>36.43603782976605</v>
      </c>
      <c r="N45" s="1" t="s">
        <v>106</v>
      </c>
      <c r="O45" s="1">
        <v>2009</v>
      </c>
      <c r="P45" s="1">
        <v>247</v>
      </c>
      <c r="Q45" s="1">
        <v>265</v>
      </c>
      <c r="R45" s="1">
        <v>311</v>
      </c>
      <c r="S45" s="1">
        <v>454</v>
      </c>
      <c r="T45" s="1">
        <v>732</v>
      </c>
      <c r="U45" s="3">
        <f t="shared" si="15"/>
        <v>2.0551588681793072</v>
      </c>
      <c r="V45" s="3">
        <f t="shared" si="16"/>
        <v>1.2863913337846986</v>
      </c>
      <c r="W45" s="3">
        <f t="shared" si="17"/>
        <v>1.4391224068643425</v>
      </c>
      <c r="X45" s="3">
        <f t="shared" si="18"/>
        <v>1.6265690376569037</v>
      </c>
      <c r="Y45" s="3">
        <f t="shared" si="19"/>
        <v>2.322131860262902</v>
      </c>
      <c r="Z45" s="3">
        <f t="shared" si="20"/>
        <v>3.4097261039686977</v>
      </c>
    </row>
    <row r="46" spans="1:26" ht="9.6" customHeight="1" x14ac:dyDescent="0.2">
      <c r="A46" s="1" t="s">
        <v>107</v>
      </c>
      <c r="B46" s="1">
        <v>530</v>
      </c>
      <c r="C46" s="1">
        <v>17</v>
      </c>
      <c r="D46" s="1">
        <v>33</v>
      </c>
      <c r="E46" s="1">
        <v>48</v>
      </c>
      <c r="F46" s="1">
        <v>66</v>
      </c>
      <c r="G46" s="1">
        <v>366</v>
      </c>
      <c r="H46" s="3">
        <f t="shared" si="2"/>
        <v>100</v>
      </c>
      <c r="I46" s="3">
        <f t="shared" si="3"/>
        <v>3.2075471698113209</v>
      </c>
      <c r="J46" s="3">
        <f t="shared" si="4"/>
        <v>6.2264150943396226</v>
      </c>
      <c r="K46" s="3">
        <f t="shared" si="5"/>
        <v>9.0566037735849054</v>
      </c>
      <c r="L46" s="3">
        <f t="shared" si="6"/>
        <v>12.452830188679245</v>
      </c>
      <c r="M46" s="3">
        <f t="shared" si="7"/>
        <v>69.056603773584911</v>
      </c>
      <c r="N46" s="1" t="s">
        <v>107</v>
      </c>
      <c r="O46" s="1">
        <v>530</v>
      </c>
      <c r="P46" s="1">
        <v>17</v>
      </c>
      <c r="Q46" s="1">
        <v>33</v>
      </c>
      <c r="R46" s="1">
        <v>48</v>
      </c>
      <c r="S46" s="1">
        <v>66</v>
      </c>
      <c r="T46" s="1">
        <v>366</v>
      </c>
      <c r="U46" s="3">
        <f t="shared" si="15"/>
        <v>0.54217730220758231</v>
      </c>
      <c r="V46" s="3">
        <f t="shared" si="16"/>
        <v>8.853705536169991E-2</v>
      </c>
      <c r="W46" s="3">
        <f t="shared" si="17"/>
        <v>0.17921146953405018</v>
      </c>
      <c r="X46" s="3">
        <f t="shared" si="18"/>
        <v>0.2510460251046025</v>
      </c>
      <c r="Y46" s="3">
        <f t="shared" si="19"/>
        <v>0.33757864047874792</v>
      </c>
      <c r="Z46" s="3">
        <f t="shared" si="20"/>
        <v>1.7048630519843488</v>
      </c>
    </row>
    <row r="47" spans="1:26" ht="9.6" customHeight="1" x14ac:dyDescent="0.2">
      <c r="H47" s="3"/>
      <c r="I47" s="3"/>
      <c r="J47" s="3"/>
      <c r="K47" s="3"/>
      <c r="L47" s="3"/>
      <c r="M47" s="3"/>
      <c r="U47" s="3"/>
      <c r="V47" s="3"/>
      <c r="W47" s="3"/>
      <c r="X47" s="3"/>
      <c r="Y47" s="3"/>
      <c r="Z47" s="3"/>
    </row>
    <row r="48" spans="1:26" ht="9.6" customHeight="1" x14ac:dyDescent="0.2">
      <c r="A48" s="1" t="s">
        <v>166</v>
      </c>
      <c r="B48" s="1">
        <v>93669</v>
      </c>
      <c r="C48" s="1">
        <v>19913</v>
      </c>
      <c r="D48" s="1">
        <v>19037</v>
      </c>
      <c r="E48" s="1">
        <v>19164</v>
      </c>
      <c r="F48" s="1">
        <v>18869</v>
      </c>
      <c r="G48" s="1">
        <v>16686</v>
      </c>
      <c r="H48" s="3">
        <f t="shared" si="2"/>
        <v>100</v>
      </c>
      <c r="I48" s="3">
        <f t="shared" si="3"/>
        <v>21.258901023817913</v>
      </c>
      <c r="J48" s="3">
        <f t="shared" si="4"/>
        <v>20.323693004088867</v>
      </c>
      <c r="K48" s="3">
        <f t="shared" si="5"/>
        <v>20.459276815168305</v>
      </c>
      <c r="L48" s="3">
        <f t="shared" si="6"/>
        <v>20.144338041401102</v>
      </c>
      <c r="M48" s="3">
        <f t="shared" si="7"/>
        <v>17.813791115523813</v>
      </c>
      <c r="N48" s="1" t="s">
        <v>166</v>
      </c>
      <c r="O48" s="1">
        <v>93669</v>
      </c>
      <c r="P48" s="1">
        <v>19913</v>
      </c>
      <c r="Q48" s="1">
        <v>19037</v>
      </c>
      <c r="R48" s="1">
        <v>19164</v>
      </c>
      <c r="S48" s="1">
        <v>18869</v>
      </c>
      <c r="T48" s="1">
        <v>16686</v>
      </c>
      <c r="U48" s="3">
        <f>O48*100/B$48</f>
        <v>100</v>
      </c>
      <c r="V48" s="3">
        <f t="shared" ref="V48:Z63" si="21">P48*100/C$48</f>
        <v>100</v>
      </c>
      <c r="W48" s="3">
        <f t="shared" si="21"/>
        <v>100</v>
      </c>
      <c r="X48" s="3">
        <f t="shared" si="21"/>
        <v>100</v>
      </c>
      <c r="Y48" s="3">
        <f t="shared" si="21"/>
        <v>100</v>
      </c>
      <c r="Z48" s="3">
        <f t="shared" si="21"/>
        <v>100</v>
      </c>
    </row>
    <row r="49" spans="1:26" ht="9.6" customHeight="1" x14ac:dyDescent="0.2">
      <c r="A49" s="1" t="s">
        <v>88</v>
      </c>
      <c r="B49" s="1">
        <v>65037</v>
      </c>
      <c r="C49" s="1">
        <v>17246</v>
      </c>
      <c r="D49" s="1">
        <v>16037</v>
      </c>
      <c r="E49" s="1">
        <v>15164</v>
      </c>
      <c r="F49" s="1">
        <v>12569</v>
      </c>
      <c r="G49" s="1">
        <v>4021</v>
      </c>
      <c r="H49" s="3">
        <f t="shared" si="2"/>
        <v>100</v>
      </c>
      <c r="I49" s="3">
        <f t="shared" si="3"/>
        <v>26.517213278595261</v>
      </c>
      <c r="J49" s="3">
        <f t="shared" si="4"/>
        <v>24.658271445484878</v>
      </c>
      <c r="K49" s="3">
        <f t="shared" si="5"/>
        <v>23.315958608176885</v>
      </c>
      <c r="L49" s="3">
        <f t="shared" si="6"/>
        <v>19.325922167381645</v>
      </c>
      <c r="M49" s="3">
        <f t="shared" si="7"/>
        <v>6.182634500361333</v>
      </c>
      <c r="N49" s="1" t="s">
        <v>88</v>
      </c>
      <c r="O49" s="1">
        <v>65037</v>
      </c>
      <c r="P49" s="1">
        <v>17246</v>
      </c>
      <c r="Q49" s="1">
        <v>16037</v>
      </c>
      <c r="R49" s="1">
        <v>15164</v>
      </c>
      <c r="S49" s="1">
        <v>12569</v>
      </c>
      <c r="T49" s="1">
        <v>4021</v>
      </c>
      <c r="U49" s="3">
        <f t="shared" ref="U49:U68" si="22">O49*100/B$48</f>
        <v>69.432789930499951</v>
      </c>
      <c r="V49" s="3">
        <f t="shared" si="21"/>
        <v>86.606739316024701</v>
      </c>
      <c r="W49" s="3">
        <f t="shared" si="21"/>
        <v>84.241214477070969</v>
      </c>
      <c r="X49" s="3">
        <f t="shared" si="21"/>
        <v>79.127530786892095</v>
      </c>
      <c r="Y49" s="3">
        <f t="shared" si="21"/>
        <v>66.611903121522076</v>
      </c>
      <c r="Z49" s="3">
        <f t="shared" si="21"/>
        <v>24.098046266331057</v>
      </c>
    </row>
    <row r="50" spans="1:26" ht="9.6" customHeight="1" x14ac:dyDescent="0.2">
      <c r="A50" s="1" t="s">
        <v>89</v>
      </c>
      <c r="B50" s="1">
        <v>214</v>
      </c>
      <c r="C50" s="1">
        <v>46</v>
      </c>
      <c r="D50" s="1">
        <v>54</v>
      </c>
      <c r="E50" s="1">
        <v>52</v>
      </c>
      <c r="F50" s="1">
        <v>35</v>
      </c>
      <c r="G50" s="1">
        <v>27</v>
      </c>
      <c r="H50" s="3">
        <f t="shared" si="2"/>
        <v>100</v>
      </c>
      <c r="I50" s="3">
        <f t="shared" si="3"/>
        <v>21.495327102803738</v>
      </c>
      <c r="J50" s="3">
        <f t="shared" si="4"/>
        <v>25.233644859813083</v>
      </c>
      <c r="K50" s="3">
        <f t="shared" si="5"/>
        <v>24.299065420560748</v>
      </c>
      <c r="L50" s="3">
        <f t="shared" si="6"/>
        <v>16.355140186915889</v>
      </c>
      <c r="M50" s="3">
        <f t="shared" si="7"/>
        <v>12.616822429906541</v>
      </c>
      <c r="N50" s="1" t="s">
        <v>89</v>
      </c>
      <c r="O50" s="1">
        <v>214</v>
      </c>
      <c r="P50" s="1">
        <v>46</v>
      </c>
      <c r="Q50" s="1">
        <v>54</v>
      </c>
      <c r="R50" s="1">
        <v>52</v>
      </c>
      <c r="S50" s="1">
        <v>35</v>
      </c>
      <c r="T50" s="1">
        <v>27</v>
      </c>
      <c r="U50" s="3">
        <f t="shared" si="22"/>
        <v>0.22846405961417332</v>
      </c>
      <c r="V50" s="3">
        <f t="shared" si="21"/>
        <v>0.23100487118967508</v>
      </c>
      <c r="W50" s="3">
        <f t="shared" si="21"/>
        <v>0.28365813941272261</v>
      </c>
      <c r="X50" s="3">
        <f t="shared" si="21"/>
        <v>0.27134209977040286</v>
      </c>
      <c r="Y50" s="3">
        <f t="shared" si="21"/>
        <v>0.18548942710265515</v>
      </c>
      <c r="Z50" s="3">
        <f t="shared" si="21"/>
        <v>0.16181229773462782</v>
      </c>
    </row>
    <row r="51" spans="1:26" ht="9.6" customHeight="1" x14ac:dyDescent="0.2">
      <c r="A51" s="1" t="s">
        <v>90</v>
      </c>
      <c r="B51" s="1">
        <v>1921</v>
      </c>
      <c r="C51" s="1">
        <v>90</v>
      </c>
      <c r="D51" s="1">
        <v>133</v>
      </c>
      <c r="E51" s="1">
        <v>376</v>
      </c>
      <c r="F51" s="1">
        <v>684</v>
      </c>
      <c r="G51" s="1">
        <v>638</v>
      </c>
      <c r="H51" s="3">
        <f t="shared" si="2"/>
        <v>100</v>
      </c>
      <c r="I51" s="3">
        <f t="shared" si="3"/>
        <v>4.6850598646538257</v>
      </c>
      <c r="J51" s="3">
        <f t="shared" si="4"/>
        <v>6.9234773555439872</v>
      </c>
      <c r="K51" s="3">
        <f t="shared" si="5"/>
        <v>19.573138990109317</v>
      </c>
      <c r="L51" s="3">
        <f t="shared" si="6"/>
        <v>35.606454971369075</v>
      </c>
      <c r="M51" s="3">
        <f t="shared" si="7"/>
        <v>33.211868818323786</v>
      </c>
      <c r="N51" s="1" t="s">
        <v>90</v>
      </c>
      <c r="O51" s="1">
        <v>1921</v>
      </c>
      <c r="P51" s="1">
        <v>90</v>
      </c>
      <c r="Q51" s="1">
        <v>133</v>
      </c>
      <c r="R51" s="1">
        <v>376</v>
      </c>
      <c r="S51" s="1">
        <v>684</v>
      </c>
      <c r="T51" s="1">
        <v>638</v>
      </c>
      <c r="U51" s="3">
        <f t="shared" si="22"/>
        <v>2.0508385912094718</v>
      </c>
      <c r="V51" s="3">
        <f t="shared" si="21"/>
        <v>0.45196605232762516</v>
      </c>
      <c r="W51" s="3">
        <f t="shared" si="21"/>
        <v>0.69863949151652049</v>
      </c>
      <c r="X51" s="3">
        <f t="shared" si="21"/>
        <v>1.9620121060321436</v>
      </c>
      <c r="Y51" s="3">
        <f t="shared" si="21"/>
        <v>3.6249933753776036</v>
      </c>
      <c r="Z51" s="3">
        <f t="shared" si="21"/>
        <v>3.8235646649886132</v>
      </c>
    </row>
    <row r="52" spans="1:26" ht="9.6" customHeight="1" x14ac:dyDescent="0.2">
      <c r="A52" s="1" t="s">
        <v>91</v>
      </c>
      <c r="B52" s="1">
        <v>47</v>
      </c>
      <c r="C52" s="1">
        <v>0</v>
      </c>
      <c r="D52" s="1">
        <v>1</v>
      </c>
      <c r="E52" s="1">
        <v>0</v>
      </c>
      <c r="F52" s="1">
        <v>4</v>
      </c>
      <c r="G52" s="1">
        <v>42</v>
      </c>
      <c r="H52" s="3">
        <f t="shared" si="2"/>
        <v>100</v>
      </c>
      <c r="I52" s="3">
        <f t="shared" si="3"/>
        <v>0</v>
      </c>
      <c r="J52" s="3">
        <f t="shared" si="4"/>
        <v>2.1276595744680851</v>
      </c>
      <c r="K52" s="3">
        <f t="shared" si="5"/>
        <v>0</v>
      </c>
      <c r="L52" s="3">
        <f t="shared" si="6"/>
        <v>8.5106382978723403</v>
      </c>
      <c r="M52" s="3">
        <f t="shared" si="7"/>
        <v>89.361702127659569</v>
      </c>
      <c r="N52" s="1" t="s">
        <v>91</v>
      </c>
      <c r="O52" s="1">
        <v>47</v>
      </c>
      <c r="P52" s="1">
        <v>0</v>
      </c>
      <c r="Q52" s="1">
        <v>1</v>
      </c>
      <c r="R52" s="1">
        <v>0</v>
      </c>
      <c r="S52" s="1">
        <v>4</v>
      </c>
      <c r="T52" s="1">
        <v>42</v>
      </c>
      <c r="U52" s="3">
        <f t="shared" si="22"/>
        <v>5.0176685990028717E-2</v>
      </c>
      <c r="V52" s="3">
        <f t="shared" si="21"/>
        <v>0</v>
      </c>
      <c r="W52" s="3">
        <f t="shared" si="21"/>
        <v>5.2529285076430106E-3</v>
      </c>
      <c r="X52" s="3">
        <f t="shared" si="21"/>
        <v>0</v>
      </c>
      <c r="Y52" s="3">
        <f t="shared" si="21"/>
        <v>2.1198791668874874E-2</v>
      </c>
      <c r="Z52" s="3">
        <f t="shared" si="21"/>
        <v>0.25170801869830994</v>
      </c>
    </row>
    <row r="53" spans="1:26" ht="9.6" customHeight="1" x14ac:dyDescent="0.2">
      <c r="A53" s="1" t="s">
        <v>92</v>
      </c>
      <c r="B53" s="1">
        <v>6</v>
      </c>
      <c r="C53" s="1">
        <v>0</v>
      </c>
      <c r="D53" s="1">
        <v>0</v>
      </c>
      <c r="E53" s="1">
        <v>0</v>
      </c>
      <c r="F53" s="1">
        <v>1</v>
      </c>
      <c r="G53" s="1">
        <v>5</v>
      </c>
      <c r="H53" s="3">
        <f t="shared" si="2"/>
        <v>100</v>
      </c>
      <c r="I53" s="3">
        <f t="shared" si="3"/>
        <v>0</v>
      </c>
      <c r="J53" s="3">
        <f t="shared" si="4"/>
        <v>0</v>
      </c>
      <c r="K53" s="3">
        <f t="shared" si="5"/>
        <v>0</v>
      </c>
      <c r="L53" s="3">
        <f t="shared" si="6"/>
        <v>16.666666666666668</v>
      </c>
      <c r="M53" s="3">
        <f t="shared" si="7"/>
        <v>83.333333333333329</v>
      </c>
      <c r="N53" s="1" t="s">
        <v>92</v>
      </c>
      <c r="O53" s="1">
        <v>6</v>
      </c>
      <c r="P53" s="1">
        <v>0</v>
      </c>
      <c r="Q53" s="1">
        <v>0</v>
      </c>
      <c r="R53" s="1">
        <v>0</v>
      </c>
      <c r="S53" s="1">
        <v>1</v>
      </c>
      <c r="T53" s="1">
        <v>5</v>
      </c>
      <c r="U53" s="3">
        <f t="shared" si="22"/>
        <v>6.4055343817057938E-3</v>
      </c>
      <c r="V53" s="3">
        <f t="shared" si="21"/>
        <v>0</v>
      </c>
      <c r="W53" s="3">
        <f t="shared" si="21"/>
        <v>0</v>
      </c>
      <c r="X53" s="3">
        <f t="shared" si="21"/>
        <v>0</v>
      </c>
      <c r="Y53" s="3">
        <f t="shared" si="21"/>
        <v>5.2996979172187184E-3</v>
      </c>
      <c r="Z53" s="3">
        <f t="shared" si="21"/>
        <v>2.9965240321227375E-2</v>
      </c>
    </row>
    <row r="54" spans="1:26" ht="9.6" customHeight="1" x14ac:dyDescent="0.2">
      <c r="A54" s="1" t="s">
        <v>93</v>
      </c>
      <c r="B54" s="1">
        <v>161</v>
      </c>
      <c r="C54" s="1">
        <v>21</v>
      </c>
      <c r="D54" s="1">
        <v>24</v>
      </c>
      <c r="E54" s="1">
        <v>31</v>
      </c>
      <c r="F54" s="1">
        <v>24</v>
      </c>
      <c r="G54" s="1">
        <v>61</v>
      </c>
      <c r="H54" s="3">
        <f t="shared" si="2"/>
        <v>100</v>
      </c>
      <c r="I54" s="3">
        <f t="shared" si="3"/>
        <v>13.043478260869565</v>
      </c>
      <c r="J54" s="3">
        <f t="shared" si="4"/>
        <v>14.906832298136646</v>
      </c>
      <c r="K54" s="3">
        <f t="shared" si="5"/>
        <v>19.254658385093169</v>
      </c>
      <c r="L54" s="3">
        <f t="shared" si="6"/>
        <v>14.906832298136646</v>
      </c>
      <c r="M54" s="3">
        <f t="shared" si="7"/>
        <v>37.888198757763973</v>
      </c>
      <c r="N54" s="1" t="s">
        <v>93</v>
      </c>
      <c r="O54" s="1">
        <v>161</v>
      </c>
      <c r="P54" s="1">
        <v>21</v>
      </c>
      <c r="Q54" s="1">
        <v>24</v>
      </c>
      <c r="R54" s="1">
        <v>31</v>
      </c>
      <c r="S54" s="1">
        <v>24</v>
      </c>
      <c r="T54" s="1">
        <v>61</v>
      </c>
      <c r="U54" s="3">
        <f t="shared" si="22"/>
        <v>0.1718818392424388</v>
      </c>
      <c r="V54" s="3">
        <f t="shared" si="21"/>
        <v>0.10545874554311253</v>
      </c>
      <c r="W54" s="3">
        <f t="shared" si="21"/>
        <v>0.12607028418343227</v>
      </c>
      <c r="X54" s="3">
        <f t="shared" si="21"/>
        <v>0.16176163640158631</v>
      </c>
      <c r="Y54" s="3">
        <f t="shared" si="21"/>
        <v>0.12719275001324926</v>
      </c>
      <c r="Z54" s="3">
        <f t="shared" si="21"/>
        <v>0.36557593191897397</v>
      </c>
    </row>
    <row r="55" spans="1:26" ht="9.6" customHeight="1" x14ac:dyDescent="0.2">
      <c r="A55" s="1" t="s">
        <v>94</v>
      </c>
      <c r="B55" s="1">
        <v>3659</v>
      </c>
      <c r="C55" s="1">
        <v>185</v>
      </c>
      <c r="D55" s="1">
        <v>173</v>
      </c>
      <c r="E55" s="1">
        <v>406</v>
      </c>
      <c r="F55" s="1">
        <v>883</v>
      </c>
      <c r="G55" s="1">
        <v>2012</v>
      </c>
      <c r="H55" s="3">
        <f t="shared" si="2"/>
        <v>100</v>
      </c>
      <c r="I55" s="3">
        <f t="shared" si="3"/>
        <v>5.0560262366766873</v>
      </c>
      <c r="J55" s="3">
        <f t="shared" si="4"/>
        <v>4.7280677780814431</v>
      </c>
      <c r="K55" s="3">
        <f t="shared" si="5"/>
        <v>11.095927849139109</v>
      </c>
      <c r="L55" s="3">
        <f t="shared" si="6"/>
        <v>24.132276578300083</v>
      </c>
      <c r="M55" s="3">
        <f t="shared" si="7"/>
        <v>54.98770155780268</v>
      </c>
      <c r="N55" s="1" t="s">
        <v>94</v>
      </c>
      <c r="O55" s="1">
        <v>3659</v>
      </c>
      <c r="P55" s="1">
        <v>185</v>
      </c>
      <c r="Q55" s="1">
        <v>173</v>
      </c>
      <c r="R55" s="1">
        <v>406</v>
      </c>
      <c r="S55" s="1">
        <v>883</v>
      </c>
      <c r="T55" s="1">
        <v>2012</v>
      </c>
      <c r="U55" s="3">
        <f t="shared" si="22"/>
        <v>3.9063083837769166</v>
      </c>
      <c r="V55" s="3">
        <f t="shared" si="21"/>
        <v>0.92904132978456289</v>
      </c>
      <c r="W55" s="3">
        <f t="shared" si="21"/>
        <v>0.90875663182224087</v>
      </c>
      <c r="X55" s="3">
        <f t="shared" si="21"/>
        <v>2.1185556251304529</v>
      </c>
      <c r="Y55" s="3">
        <f t="shared" si="21"/>
        <v>4.6796332609041285</v>
      </c>
      <c r="Z55" s="3">
        <f t="shared" si="21"/>
        <v>12.058012705261897</v>
      </c>
    </row>
    <row r="56" spans="1:26" ht="9.6" customHeight="1" x14ac:dyDescent="0.2">
      <c r="A56" s="1" t="s">
        <v>95</v>
      </c>
      <c r="B56" s="1">
        <v>832</v>
      </c>
      <c r="C56" s="1">
        <v>28</v>
      </c>
      <c r="D56" s="1">
        <v>41</v>
      </c>
      <c r="E56" s="1">
        <v>77</v>
      </c>
      <c r="F56" s="1">
        <v>154</v>
      </c>
      <c r="G56" s="1">
        <v>532</v>
      </c>
      <c r="H56" s="3">
        <f t="shared" si="2"/>
        <v>100</v>
      </c>
      <c r="I56" s="3">
        <f t="shared" si="3"/>
        <v>3.3653846153846154</v>
      </c>
      <c r="J56" s="3">
        <f t="shared" si="4"/>
        <v>4.927884615384615</v>
      </c>
      <c r="K56" s="3">
        <f t="shared" si="5"/>
        <v>9.2548076923076916</v>
      </c>
      <c r="L56" s="3">
        <f t="shared" si="6"/>
        <v>18.509615384615383</v>
      </c>
      <c r="M56" s="3">
        <f t="shared" si="7"/>
        <v>63.942307692307693</v>
      </c>
      <c r="N56" s="1" t="s">
        <v>95</v>
      </c>
      <c r="O56" s="1">
        <v>832</v>
      </c>
      <c r="P56" s="1">
        <v>28</v>
      </c>
      <c r="Q56" s="1">
        <v>41</v>
      </c>
      <c r="R56" s="1">
        <v>77</v>
      </c>
      <c r="S56" s="1">
        <v>154</v>
      </c>
      <c r="T56" s="1">
        <v>532</v>
      </c>
      <c r="U56" s="3">
        <f t="shared" si="22"/>
        <v>0.8882341009298701</v>
      </c>
      <c r="V56" s="3">
        <f t="shared" si="21"/>
        <v>0.14061166072415004</v>
      </c>
      <c r="W56" s="3">
        <f t="shared" si="21"/>
        <v>0.21537006881336346</v>
      </c>
      <c r="X56" s="3">
        <f t="shared" si="21"/>
        <v>0.40179503235232727</v>
      </c>
      <c r="Y56" s="3">
        <f t="shared" si="21"/>
        <v>0.81615347925168269</v>
      </c>
      <c r="Z56" s="3">
        <f t="shared" si="21"/>
        <v>3.1883015701785928</v>
      </c>
    </row>
    <row r="57" spans="1:26" ht="9.6" customHeight="1" x14ac:dyDescent="0.2">
      <c r="A57" s="1" t="s">
        <v>96</v>
      </c>
      <c r="B57" s="1">
        <v>199</v>
      </c>
      <c r="C57" s="1">
        <v>12</v>
      </c>
      <c r="D57" s="1">
        <v>10</v>
      </c>
      <c r="E57" s="1">
        <v>20</v>
      </c>
      <c r="F57" s="1">
        <v>19</v>
      </c>
      <c r="G57" s="1">
        <v>138</v>
      </c>
      <c r="H57" s="3">
        <f t="shared" si="2"/>
        <v>100</v>
      </c>
      <c r="I57" s="3">
        <f t="shared" si="3"/>
        <v>6.0301507537688446</v>
      </c>
      <c r="J57" s="3">
        <f t="shared" si="4"/>
        <v>5.025125628140704</v>
      </c>
      <c r="K57" s="3">
        <f t="shared" si="5"/>
        <v>10.050251256281408</v>
      </c>
      <c r="L57" s="3">
        <f t="shared" si="6"/>
        <v>9.5477386934673358</v>
      </c>
      <c r="M57" s="3">
        <f t="shared" si="7"/>
        <v>69.346733668341713</v>
      </c>
      <c r="N57" s="1" t="s">
        <v>96</v>
      </c>
      <c r="O57" s="1">
        <v>199</v>
      </c>
      <c r="P57" s="1">
        <v>12</v>
      </c>
      <c r="Q57" s="1">
        <v>10</v>
      </c>
      <c r="R57" s="1">
        <v>20</v>
      </c>
      <c r="S57" s="1">
        <v>19</v>
      </c>
      <c r="T57" s="1">
        <v>138</v>
      </c>
      <c r="U57" s="3">
        <f t="shared" si="22"/>
        <v>0.21245022365990882</v>
      </c>
      <c r="V57" s="3">
        <f t="shared" si="21"/>
        <v>6.0262140310350022E-2</v>
      </c>
      <c r="W57" s="3">
        <f t="shared" si="21"/>
        <v>5.2529285076430107E-2</v>
      </c>
      <c r="X57" s="3">
        <f t="shared" si="21"/>
        <v>0.10436234606553955</v>
      </c>
      <c r="Y57" s="3">
        <f t="shared" si="21"/>
        <v>0.10069426042715565</v>
      </c>
      <c r="Z57" s="3">
        <f t="shared" si="21"/>
        <v>0.82704063286587559</v>
      </c>
    </row>
    <row r="58" spans="1:26" ht="9.6" customHeight="1" x14ac:dyDescent="0.2">
      <c r="A58" s="1" t="s">
        <v>97</v>
      </c>
      <c r="B58" s="1">
        <v>239</v>
      </c>
      <c r="C58" s="1">
        <v>0</v>
      </c>
      <c r="D58" s="1">
        <v>1</v>
      </c>
      <c r="E58" s="1">
        <v>3</v>
      </c>
      <c r="F58" s="1">
        <v>19</v>
      </c>
      <c r="G58" s="1">
        <v>216</v>
      </c>
      <c r="H58" s="3">
        <f t="shared" si="2"/>
        <v>100</v>
      </c>
      <c r="I58" s="3">
        <f t="shared" si="3"/>
        <v>0</v>
      </c>
      <c r="J58" s="3">
        <f t="shared" si="4"/>
        <v>0.41841004184100417</v>
      </c>
      <c r="K58" s="3">
        <f t="shared" si="5"/>
        <v>1.2552301255230125</v>
      </c>
      <c r="L58" s="3">
        <f t="shared" si="6"/>
        <v>7.9497907949790791</v>
      </c>
      <c r="M58" s="3">
        <f t="shared" si="7"/>
        <v>90.376569037656907</v>
      </c>
      <c r="N58" s="1" t="s">
        <v>97</v>
      </c>
      <c r="O58" s="1">
        <v>239</v>
      </c>
      <c r="P58" s="1">
        <v>0</v>
      </c>
      <c r="Q58" s="1">
        <v>1</v>
      </c>
      <c r="R58" s="1">
        <v>3</v>
      </c>
      <c r="S58" s="1">
        <v>19</v>
      </c>
      <c r="T58" s="1">
        <v>216</v>
      </c>
      <c r="U58" s="3">
        <f t="shared" si="22"/>
        <v>0.2551537862046141</v>
      </c>
      <c r="V58" s="3">
        <f t="shared" si="21"/>
        <v>0</v>
      </c>
      <c r="W58" s="3">
        <f t="shared" si="21"/>
        <v>5.2529285076430106E-3</v>
      </c>
      <c r="X58" s="3">
        <f t="shared" si="21"/>
        <v>1.5654351909830933E-2</v>
      </c>
      <c r="Y58" s="3">
        <f t="shared" si="21"/>
        <v>0.10069426042715565</v>
      </c>
      <c r="Z58" s="3">
        <f t="shared" si="21"/>
        <v>1.2944983818770226</v>
      </c>
    </row>
    <row r="59" spans="1:26" ht="9.6" customHeight="1" x14ac:dyDescent="0.2">
      <c r="A59" s="1" t="s">
        <v>98</v>
      </c>
      <c r="B59" s="1">
        <v>3</v>
      </c>
      <c r="C59" s="1">
        <v>1</v>
      </c>
      <c r="D59" s="1">
        <v>0</v>
      </c>
      <c r="E59" s="1">
        <v>0</v>
      </c>
      <c r="F59" s="1">
        <v>0</v>
      </c>
      <c r="G59" s="1">
        <v>2</v>
      </c>
      <c r="H59" s="3">
        <f t="shared" si="2"/>
        <v>100</v>
      </c>
      <c r="I59" s="3">
        <f t="shared" si="3"/>
        <v>33.333333333333336</v>
      </c>
      <c r="J59" s="3">
        <f t="shared" si="4"/>
        <v>0</v>
      </c>
      <c r="K59" s="3">
        <f t="shared" si="5"/>
        <v>0</v>
      </c>
      <c r="L59" s="3">
        <f t="shared" si="6"/>
        <v>0</v>
      </c>
      <c r="M59" s="3">
        <f t="shared" si="7"/>
        <v>66.666666666666671</v>
      </c>
      <c r="N59" s="1" t="s">
        <v>98</v>
      </c>
      <c r="O59" s="1">
        <v>3</v>
      </c>
      <c r="P59" s="1">
        <v>1</v>
      </c>
      <c r="Q59" s="1">
        <v>0</v>
      </c>
      <c r="R59" s="1">
        <v>0</v>
      </c>
      <c r="S59" s="1">
        <v>0</v>
      </c>
      <c r="T59" s="1">
        <v>2</v>
      </c>
      <c r="U59" s="3">
        <f t="shared" si="22"/>
        <v>3.2027671908528969E-3</v>
      </c>
      <c r="V59" s="3">
        <f t="shared" si="21"/>
        <v>5.0218450258625019E-3</v>
      </c>
      <c r="W59" s="3">
        <f t="shared" si="21"/>
        <v>0</v>
      </c>
      <c r="X59" s="3">
        <f t="shared" si="21"/>
        <v>0</v>
      </c>
      <c r="Y59" s="3">
        <f t="shared" si="21"/>
        <v>0</v>
      </c>
      <c r="Z59" s="3">
        <f t="shared" si="21"/>
        <v>1.198609612849095E-2</v>
      </c>
    </row>
    <row r="60" spans="1:26" ht="9.6" customHeight="1" x14ac:dyDescent="0.2">
      <c r="A60" s="1" t="s">
        <v>99</v>
      </c>
      <c r="B60" s="1">
        <v>146</v>
      </c>
      <c r="C60" s="1">
        <v>6</v>
      </c>
      <c r="D60" s="1">
        <v>13</v>
      </c>
      <c r="E60" s="1">
        <v>12</v>
      </c>
      <c r="F60" s="1">
        <v>14</v>
      </c>
      <c r="G60" s="1">
        <v>101</v>
      </c>
      <c r="H60" s="3">
        <f t="shared" si="2"/>
        <v>100</v>
      </c>
      <c r="I60" s="3">
        <f t="shared" si="3"/>
        <v>4.1095890410958908</v>
      </c>
      <c r="J60" s="3">
        <f t="shared" si="4"/>
        <v>8.9041095890410951</v>
      </c>
      <c r="K60" s="3">
        <f t="shared" si="5"/>
        <v>8.2191780821917817</v>
      </c>
      <c r="L60" s="3">
        <f t="shared" si="6"/>
        <v>9.5890410958904102</v>
      </c>
      <c r="M60" s="3">
        <f t="shared" si="7"/>
        <v>69.178082191780817</v>
      </c>
      <c r="N60" s="1" t="s">
        <v>99</v>
      </c>
      <c r="O60" s="1">
        <v>146</v>
      </c>
      <c r="P60" s="1">
        <v>6</v>
      </c>
      <c r="Q60" s="1">
        <v>13</v>
      </c>
      <c r="R60" s="1">
        <v>12</v>
      </c>
      <c r="S60" s="1">
        <v>14</v>
      </c>
      <c r="T60" s="1">
        <v>101</v>
      </c>
      <c r="U60" s="3">
        <f t="shared" si="22"/>
        <v>0.15586800328817432</v>
      </c>
      <c r="V60" s="3">
        <f t="shared" si="21"/>
        <v>3.0131070155175011E-2</v>
      </c>
      <c r="W60" s="3">
        <f t="shared" si="21"/>
        <v>6.8288070599359138E-2</v>
      </c>
      <c r="X60" s="3">
        <f t="shared" si="21"/>
        <v>6.2617407639323733E-2</v>
      </c>
      <c r="Y60" s="3">
        <f t="shared" si="21"/>
        <v>7.4195770841062061E-2</v>
      </c>
      <c r="Z60" s="3">
        <f t="shared" si="21"/>
        <v>0.60529785448879303</v>
      </c>
    </row>
    <row r="61" spans="1:26" ht="9.6" customHeight="1" x14ac:dyDescent="0.2">
      <c r="A61" s="1" t="s">
        <v>100</v>
      </c>
      <c r="B61" s="1">
        <v>124</v>
      </c>
      <c r="C61" s="1">
        <v>2</v>
      </c>
      <c r="D61" s="1">
        <v>1</v>
      </c>
      <c r="E61" s="1">
        <v>1</v>
      </c>
      <c r="F61" s="1">
        <v>11</v>
      </c>
      <c r="G61" s="1">
        <v>109</v>
      </c>
      <c r="H61" s="3">
        <f t="shared" si="2"/>
        <v>100</v>
      </c>
      <c r="I61" s="3">
        <f t="shared" si="3"/>
        <v>1.6129032258064515</v>
      </c>
      <c r="J61" s="3">
        <f t="shared" si="4"/>
        <v>0.80645161290322576</v>
      </c>
      <c r="K61" s="3">
        <f t="shared" si="5"/>
        <v>0.80645161290322576</v>
      </c>
      <c r="L61" s="3">
        <f t="shared" si="6"/>
        <v>8.870967741935484</v>
      </c>
      <c r="M61" s="3">
        <f t="shared" si="7"/>
        <v>87.903225806451616</v>
      </c>
      <c r="N61" s="1" t="s">
        <v>100</v>
      </c>
      <c r="O61" s="1">
        <v>124</v>
      </c>
      <c r="P61" s="1">
        <v>2</v>
      </c>
      <c r="Q61" s="1">
        <v>1</v>
      </c>
      <c r="R61" s="1">
        <v>1</v>
      </c>
      <c r="S61" s="1">
        <v>11</v>
      </c>
      <c r="T61" s="1">
        <v>109</v>
      </c>
      <c r="U61" s="3">
        <f t="shared" si="22"/>
        <v>0.1323810438885864</v>
      </c>
      <c r="V61" s="3">
        <f t="shared" si="21"/>
        <v>1.0043690051725004E-2</v>
      </c>
      <c r="W61" s="3">
        <f t="shared" si="21"/>
        <v>5.2529285076430106E-3</v>
      </c>
      <c r="X61" s="3">
        <f t="shared" si="21"/>
        <v>5.2181173032769777E-3</v>
      </c>
      <c r="Y61" s="3">
        <f t="shared" si="21"/>
        <v>5.8296677089405904E-2</v>
      </c>
      <c r="Z61" s="3">
        <f t="shared" si="21"/>
        <v>0.6532422390027568</v>
      </c>
    </row>
    <row r="62" spans="1:26" ht="9.6" customHeight="1" x14ac:dyDescent="0.2">
      <c r="A62" s="1" t="s">
        <v>101</v>
      </c>
      <c r="B62" s="1">
        <v>1653</v>
      </c>
      <c r="C62" s="1">
        <v>69</v>
      </c>
      <c r="D62" s="1">
        <v>66</v>
      </c>
      <c r="E62" s="1">
        <v>122</v>
      </c>
      <c r="F62" s="1">
        <v>216</v>
      </c>
      <c r="G62" s="1">
        <v>1180</v>
      </c>
      <c r="H62" s="3">
        <f t="shared" si="2"/>
        <v>100</v>
      </c>
      <c r="I62" s="3">
        <f t="shared" si="3"/>
        <v>4.1742286751361162</v>
      </c>
      <c r="J62" s="3">
        <f t="shared" si="4"/>
        <v>3.9927404718693285</v>
      </c>
      <c r="K62" s="3">
        <f t="shared" si="5"/>
        <v>7.3805202661826979</v>
      </c>
      <c r="L62" s="3">
        <f t="shared" si="6"/>
        <v>13.067150635208712</v>
      </c>
      <c r="M62" s="3">
        <f t="shared" si="7"/>
        <v>71.385359951603149</v>
      </c>
      <c r="N62" s="1" t="s">
        <v>101</v>
      </c>
      <c r="O62" s="1">
        <v>1653</v>
      </c>
      <c r="P62" s="1">
        <v>69</v>
      </c>
      <c r="Q62" s="1">
        <v>66</v>
      </c>
      <c r="R62" s="1">
        <v>122</v>
      </c>
      <c r="S62" s="1">
        <v>216</v>
      </c>
      <c r="T62" s="1">
        <v>1180</v>
      </c>
      <c r="U62" s="3">
        <f t="shared" si="22"/>
        <v>1.7647247221599462</v>
      </c>
      <c r="V62" s="3">
        <f t="shared" si="21"/>
        <v>0.34650730678451264</v>
      </c>
      <c r="W62" s="3">
        <f t="shared" si="21"/>
        <v>0.34669328150443873</v>
      </c>
      <c r="X62" s="3">
        <f t="shared" si="21"/>
        <v>0.63661031099979126</v>
      </c>
      <c r="Y62" s="3">
        <f t="shared" si="21"/>
        <v>1.1447347501192433</v>
      </c>
      <c r="Z62" s="3">
        <f t="shared" si="21"/>
        <v>7.0717967158096604</v>
      </c>
    </row>
    <row r="63" spans="1:26" ht="9.6" customHeight="1" x14ac:dyDescent="0.2">
      <c r="A63" s="1" t="s">
        <v>102</v>
      </c>
      <c r="B63" s="1">
        <v>3081</v>
      </c>
      <c r="C63" s="1">
        <v>174</v>
      </c>
      <c r="D63" s="1">
        <v>290</v>
      </c>
      <c r="E63" s="1">
        <v>481</v>
      </c>
      <c r="F63" s="1">
        <v>865</v>
      </c>
      <c r="G63" s="1">
        <v>1271</v>
      </c>
      <c r="H63" s="3">
        <f t="shared" si="2"/>
        <v>100</v>
      </c>
      <c r="I63" s="3">
        <f t="shared" si="3"/>
        <v>5.6475170399221035</v>
      </c>
      <c r="J63" s="3">
        <f t="shared" si="4"/>
        <v>9.4125283998701725</v>
      </c>
      <c r="K63" s="3">
        <f t="shared" si="5"/>
        <v>15.611814345991561</v>
      </c>
      <c r="L63" s="3">
        <f t="shared" si="6"/>
        <v>28.075300227198962</v>
      </c>
      <c r="M63" s="3">
        <f t="shared" si="7"/>
        <v>41.252839987017204</v>
      </c>
      <c r="N63" s="1" t="s">
        <v>102</v>
      </c>
      <c r="O63" s="1">
        <v>3081</v>
      </c>
      <c r="P63" s="1">
        <v>174</v>
      </c>
      <c r="Q63" s="1">
        <v>290</v>
      </c>
      <c r="R63" s="1">
        <v>481</v>
      </c>
      <c r="S63" s="1">
        <v>865</v>
      </c>
      <c r="T63" s="1">
        <v>1271</v>
      </c>
      <c r="U63" s="3">
        <f t="shared" si="22"/>
        <v>3.2892419050059249</v>
      </c>
      <c r="V63" s="3">
        <f t="shared" si="21"/>
        <v>0.87380103450007529</v>
      </c>
      <c r="W63" s="3">
        <f t="shared" si="21"/>
        <v>1.5233492672164732</v>
      </c>
      <c r="X63" s="3">
        <f t="shared" si="21"/>
        <v>2.5099144228762262</v>
      </c>
      <c r="Y63" s="3">
        <f t="shared" si="21"/>
        <v>4.5842386983941914</v>
      </c>
      <c r="Z63" s="3">
        <f t="shared" si="21"/>
        <v>7.6171640896559989</v>
      </c>
    </row>
    <row r="64" spans="1:26" ht="9.6" customHeight="1" x14ac:dyDescent="0.2">
      <c r="A64" s="1" t="s">
        <v>103</v>
      </c>
      <c r="B64" s="1">
        <v>950</v>
      </c>
      <c r="C64" s="1">
        <v>11</v>
      </c>
      <c r="D64" s="1">
        <v>39</v>
      </c>
      <c r="E64" s="1">
        <v>71</v>
      </c>
      <c r="F64" s="1">
        <v>184</v>
      </c>
      <c r="G64" s="1">
        <v>645</v>
      </c>
      <c r="H64" s="3">
        <f t="shared" ref="H64:H68" si="23">B64*100/$B64</f>
        <v>100</v>
      </c>
      <c r="I64" s="3">
        <f t="shared" ref="I64:I68" si="24">C64*100/$B64</f>
        <v>1.1578947368421053</v>
      </c>
      <c r="J64" s="3">
        <f t="shared" ref="J64:J68" si="25">D64*100/$B64</f>
        <v>4.1052631578947372</v>
      </c>
      <c r="K64" s="3">
        <f t="shared" ref="K64:K68" si="26">E64*100/$B64</f>
        <v>7.4736842105263159</v>
      </c>
      <c r="L64" s="3">
        <f t="shared" ref="L64:L68" si="27">F64*100/$B64</f>
        <v>19.368421052631579</v>
      </c>
      <c r="M64" s="3">
        <f t="shared" ref="M64:M68" si="28">G64*100/$B64</f>
        <v>67.89473684210526</v>
      </c>
      <c r="N64" s="1" t="s">
        <v>103</v>
      </c>
      <c r="O64" s="1">
        <v>950</v>
      </c>
      <c r="P64" s="1">
        <v>11</v>
      </c>
      <c r="Q64" s="1">
        <v>39</v>
      </c>
      <c r="R64" s="1">
        <v>71</v>
      </c>
      <c r="S64" s="1">
        <v>184</v>
      </c>
      <c r="T64" s="1">
        <v>645</v>
      </c>
      <c r="U64" s="3">
        <f t="shared" si="22"/>
        <v>1.0142096104367506</v>
      </c>
      <c r="V64" s="3">
        <f t="shared" ref="V64:V68" si="29">P64*100/C$48</f>
        <v>5.5240295284487519E-2</v>
      </c>
      <c r="W64" s="3">
        <f t="shared" ref="W64:W68" si="30">Q64*100/D$48</f>
        <v>0.20486421179807743</v>
      </c>
      <c r="X64" s="3">
        <f t="shared" ref="X64:X68" si="31">R64*100/E$48</f>
        <v>0.37048632853266539</v>
      </c>
      <c r="Y64" s="3">
        <f t="shared" ref="Y64:Y68" si="32">S64*100/F$48</f>
        <v>0.97514441676824426</v>
      </c>
      <c r="Z64" s="3">
        <f t="shared" ref="Z64:Z68" si="33">T64*100/G$48</f>
        <v>3.8655160014383316</v>
      </c>
    </row>
    <row r="65" spans="1:26" ht="9.6" customHeight="1" x14ac:dyDescent="0.2">
      <c r="A65" s="1" t="s">
        <v>104</v>
      </c>
      <c r="B65" s="1">
        <v>190</v>
      </c>
      <c r="C65" s="1">
        <v>13</v>
      </c>
      <c r="D65" s="1">
        <v>10</v>
      </c>
      <c r="E65" s="1">
        <v>13</v>
      </c>
      <c r="F65" s="1">
        <v>29</v>
      </c>
      <c r="G65" s="1">
        <v>125</v>
      </c>
      <c r="H65" s="3">
        <f t="shared" si="23"/>
        <v>100</v>
      </c>
      <c r="I65" s="3">
        <f t="shared" si="24"/>
        <v>6.8421052631578947</v>
      </c>
      <c r="J65" s="3">
        <f t="shared" si="25"/>
        <v>5.2631578947368425</v>
      </c>
      <c r="K65" s="3">
        <f t="shared" si="26"/>
        <v>6.8421052631578947</v>
      </c>
      <c r="L65" s="3">
        <f t="shared" si="27"/>
        <v>15.263157894736842</v>
      </c>
      <c r="M65" s="3">
        <f t="shared" si="28"/>
        <v>65.78947368421052</v>
      </c>
      <c r="N65" s="1" t="s">
        <v>104</v>
      </c>
      <c r="O65" s="1">
        <v>190</v>
      </c>
      <c r="P65" s="1">
        <v>13</v>
      </c>
      <c r="Q65" s="1">
        <v>10</v>
      </c>
      <c r="R65" s="1">
        <v>13</v>
      </c>
      <c r="S65" s="1">
        <v>29</v>
      </c>
      <c r="T65" s="1">
        <v>125</v>
      </c>
      <c r="U65" s="3">
        <f t="shared" si="22"/>
        <v>0.20284192208735013</v>
      </c>
      <c r="V65" s="3">
        <f t="shared" si="29"/>
        <v>6.5283985336212519E-2</v>
      </c>
      <c r="W65" s="3">
        <f t="shared" si="30"/>
        <v>5.2529285076430107E-2</v>
      </c>
      <c r="X65" s="3">
        <f t="shared" si="31"/>
        <v>6.7835524942600714E-2</v>
      </c>
      <c r="Y65" s="3">
        <f t="shared" si="32"/>
        <v>0.15369123959934283</v>
      </c>
      <c r="Z65" s="3">
        <f t="shared" si="33"/>
        <v>0.74913100803068444</v>
      </c>
    </row>
    <row r="66" spans="1:26" ht="9.6" customHeight="1" x14ac:dyDescent="0.2">
      <c r="A66" s="1" t="s">
        <v>105</v>
      </c>
      <c r="B66" s="1">
        <v>465</v>
      </c>
      <c r="C66" s="1">
        <v>12</v>
      </c>
      <c r="D66" s="1">
        <v>28</v>
      </c>
      <c r="E66" s="1">
        <v>34</v>
      </c>
      <c r="F66" s="1">
        <v>89</v>
      </c>
      <c r="G66" s="1">
        <v>302</v>
      </c>
      <c r="H66" s="3">
        <f t="shared" si="23"/>
        <v>100</v>
      </c>
      <c r="I66" s="3">
        <f t="shared" si="24"/>
        <v>2.5806451612903225</v>
      </c>
      <c r="J66" s="3">
        <f t="shared" si="25"/>
        <v>6.021505376344086</v>
      </c>
      <c r="K66" s="3">
        <f t="shared" si="26"/>
        <v>7.311827956989247</v>
      </c>
      <c r="L66" s="3">
        <f t="shared" si="27"/>
        <v>19.13978494623656</v>
      </c>
      <c r="M66" s="3">
        <f t="shared" si="28"/>
        <v>64.946236559139791</v>
      </c>
      <c r="N66" s="1" t="s">
        <v>105</v>
      </c>
      <c r="O66" s="1">
        <v>465</v>
      </c>
      <c r="P66" s="1">
        <v>12</v>
      </c>
      <c r="Q66" s="1">
        <v>28</v>
      </c>
      <c r="R66" s="1">
        <v>34</v>
      </c>
      <c r="S66" s="1">
        <v>89</v>
      </c>
      <c r="T66" s="1">
        <v>302</v>
      </c>
      <c r="U66" s="3">
        <f t="shared" si="22"/>
        <v>0.49642891458219901</v>
      </c>
      <c r="V66" s="3">
        <f t="shared" si="29"/>
        <v>6.0262140310350022E-2</v>
      </c>
      <c r="W66" s="3">
        <f t="shared" si="30"/>
        <v>0.14708199821400431</v>
      </c>
      <c r="X66" s="3">
        <f t="shared" si="31"/>
        <v>0.17741598831141725</v>
      </c>
      <c r="Y66" s="3">
        <f t="shared" si="32"/>
        <v>0.47167311463246597</v>
      </c>
      <c r="Z66" s="3">
        <f t="shared" si="33"/>
        <v>1.8099005154021335</v>
      </c>
    </row>
    <row r="67" spans="1:26" ht="9.6" customHeight="1" x14ac:dyDescent="0.2">
      <c r="A67" s="1" t="s">
        <v>106</v>
      </c>
      <c r="B67" s="1">
        <v>14463</v>
      </c>
      <c r="C67" s="1">
        <v>1996</v>
      </c>
      <c r="D67" s="1">
        <v>2112</v>
      </c>
      <c r="E67" s="1">
        <v>2290</v>
      </c>
      <c r="F67" s="1">
        <v>3050</v>
      </c>
      <c r="G67" s="1">
        <v>5015</v>
      </c>
      <c r="H67" s="3">
        <f t="shared" si="23"/>
        <v>100</v>
      </c>
      <c r="I67" s="3">
        <f t="shared" si="24"/>
        <v>13.800732904653254</v>
      </c>
      <c r="J67" s="3">
        <f t="shared" si="25"/>
        <v>14.602779506326488</v>
      </c>
      <c r="K67" s="3">
        <f t="shared" si="26"/>
        <v>15.833506188204383</v>
      </c>
      <c r="L67" s="3">
        <f t="shared" si="27"/>
        <v>21.088294268132476</v>
      </c>
      <c r="M67" s="3">
        <f t="shared" si="28"/>
        <v>34.674687132683403</v>
      </c>
      <c r="N67" s="1" t="s">
        <v>106</v>
      </c>
      <c r="O67" s="1">
        <v>14463</v>
      </c>
      <c r="P67" s="1">
        <v>1996</v>
      </c>
      <c r="Q67" s="1">
        <v>2112</v>
      </c>
      <c r="R67" s="1">
        <v>2290</v>
      </c>
      <c r="S67" s="1">
        <v>3050</v>
      </c>
      <c r="T67" s="1">
        <v>5015</v>
      </c>
      <c r="U67" s="3">
        <f t="shared" si="22"/>
        <v>15.440540627101816</v>
      </c>
      <c r="V67" s="3">
        <f t="shared" si="29"/>
        <v>10.023602671621553</v>
      </c>
      <c r="W67" s="3">
        <f t="shared" si="30"/>
        <v>11.094185008142039</v>
      </c>
      <c r="X67" s="3">
        <f t="shared" si="31"/>
        <v>11.949488624504278</v>
      </c>
      <c r="Y67" s="3">
        <f t="shared" si="32"/>
        <v>16.164078647517091</v>
      </c>
      <c r="Z67" s="3">
        <f t="shared" si="33"/>
        <v>30.055136042191059</v>
      </c>
    </row>
    <row r="68" spans="1:26" ht="9.6" customHeight="1" x14ac:dyDescent="0.2">
      <c r="A68" s="1" t="s">
        <v>107</v>
      </c>
      <c r="B68" s="1">
        <v>279</v>
      </c>
      <c r="C68" s="1">
        <v>1</v>
      </c>
      <c r="D68" s="1">
        <v>4</v>
      </c>
      <c r="E68" s="1">
        <v>11</v>
      </c>
      <c r="F68" s="1">
        <v>19</v>
      </c>
      <c r="G68" s="1">
        <v>244</v>
      </c>
      <c r="H68" s="3">
        <f t="shared" si="23"/>
        <v>100</v>
      </c>
      <c r="I68" s="3">
        <f t="shared" si="24"/>
        <v>0.35842293906810035</v>
      </c>
      <c r="J68" s="3">
        <f t="shared" si="25"/>
        <v>1.4336917562724014</v>
      </c>
      <c r="K68" s="3">
        <f t="shared" si="26"/>
        <v>3.9426523297491038</v>
      </c>
      <c r="L68" s="3">
        <f t="shared" si="27"/>
        <v>6.8100358422939067</v>
      </c>
      <c r="M68" s="3">
        <f t="shared" si="28"/>
        <v>87.45519713261649</v>
      </c>
      <c r="N68" s="1" t="s">
        <v>107</v>
      </c>
      <c r="O68" s="1">
        <v>279</v>
      </c>
      <c r="P68" s="1">
        <v>1</v>
      </c>
      <c r="Q68" s="1">
        <v>4</v>
      </c>
      <c r="R68" s="1">
        <v>11</v>
      </c>
      <c r="S68" s="1">
        <v>19</v>
      </c>
      <c r="T68" s="1">
        <v>244</v>
      </c>
      <c r="U68" s="3">
        <f t="shared" si="22"/>
        <v>0.29785734874931941</v>
      </c>
      <c r="V68" s="3">
        <f t="shared" si="29"/>
        <v>5.0218450258625019E-3</v>
      </c>
      <c r="W68" s="3">
        <f t="shared" si="30"/>
        <v>2.1011714030572042E-2</v>
      </c>
      <c r="X68" s="3">
        <f t="shared" si="31"/>
        <v>5.7399290336046752E-2</v>
      </c>
      <c r="Y68" s="3">
        <f t="shared" si="32"/>
        <v>0.10069426042715565</v>
      </c>
      <c r="Z68" s="3">
        <f t="shared" si="33"/>
        <v>1.4623037276758959</v>
      </c>
    </row>
    <row r="69" spans="1:26" ht="9.6" customHeight="1" x14ac:dyDescent="0.2">
      <c r="A69" s="43" t="s">
        <v>228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 t="s">
        <v>228</v>
      </c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</sheetData>
  <mergeCells count="6">
    <mergeCell ref="B2:G2"/>
    <mergeCell ref="H2:M2"/>
    <mergeCell ref="O2:T2"/>
    <mergeCell ref="U2:Z2"/>
    <mergeCell ref="A69:M69"/>
    <mergeCell ref="N69:Z69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53E6-7169-4353-ABDC-32967DE64171}">
  <dimension ref="A1:Z27"/>
  <sheetViews>
    <sheetView view="pageBreakPreview" zoomScale="125" zoomScaleNormal="100" zoomScaleSheetLayoutView="125" workbookViewId="0">
      <selection activeCell="N27" sqref="N27:Z27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16384" width="8.88671875" style="1"/>
  </cols>
  <sheetData>
    <row r="1" spans="1:26" x14ac:dyDescent="0.2">
      <c r="A1" s="1" t="s">
        <v>209</v>
      </c>
      <c r="N1" s="1" t="s">
        <v>209</v>
      </c>
    </row>
    <row r="2" spans="1:26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26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26" x14ac:dyDescent="0.2">
      <c r="A4" s="1" t="s">
        <v>124</v>
      </c>
      <c r="N4" s="1" t="s">
        <v>124</v>
      </c>
    </row>
    <row r="6" spans="1:26" x14ac:dyDescent="0.2">
      <c r="A6" s="1" t="s">
        <v>215</v>
      </c>
      <c r="B6" s="1">
        <v>115547</v>
      </c>
      <c r="C6" s="1">
        <v>18158</v>
      </c>
      <c r="D6" s="1">
        <v>18420</v>
      </c>
      <c r="E6" s="1">
        <v>20344</v>
      </c>
      <c r="F6" s="1">
        <v>22668</v>
      </c>
      <c r="G6" s="1">
        <v>35957</v>
      </c>
      <c r="H6" s="3">
        <f>B6*100/$B6</f>
        <v>100</v>
      </c>
      <c r="I6" s="3">
        <f t="shared" ref="I6:M6" si="0">C6*100/$B6</f>
        <v>15.714817347053581</v>
      </c>
      <c r="J6" s="3">
        <f t="shared" si="0"/>
        <v>15.941564904324647</v>
      </c>
      <c r="K6" s="3">
        <f t="shared" si="0"/>
        <v>17.606688187490803</v>
      </c>
      <c r="L6" s="3">
        <f t="shared" si="0"/>
        <v>19.617990947406682</v>
      </c>
      <c r="M6" s="3">
        <f t="shared" si="0"/>
        <v>31.118938613724286</v>
      </c>
      <c r="N6" s="1" t="s">
        <v>215</v>
      </c>
      <c r="O6" s="1">
        <v>115547</v>
      </c>
      <c r="P6" s="1">
        <v>18158</v>
      </c>
      <c r="Q6" s="1">
        <v>18420</v>
      </c>
      <c r="R6" s="1">
        <v>20344</v>
      </c>
      <c r="S6" s="1">
        <v>22668</v>
      </c>
      <c r="T6" s="1">
        <v>35957</v>
      </c>
      <c r="U6" s="3">
        <f>O6*100/B$6</f>
        <v>100</v>
      </c>
      <c r="V6" s="3">
        <f t="shared" ref="V6:Z6" si="1">P6*100/C$6</f>
        <v>100</v>
      </c>
      <c r="W6" s="3">
        <f t="shared" si="1"/>
        <v>100</v>
      </c>
      <c r="X6" s="3">
        <f t="shared" si="1"/>
        <v>100</v>
      </c>
      <c r="Y6" s="3">
        <f t="shared" si="1"/>
        <v>100</v>
      </c>
      <c r="Z6" s="3">
        <f t="shared" si="1"/>
        <v>100</v>
      </c>
    </row>
    <row r="7" spans="1:26" x14ac:dyDescent="0.2">
      <c r="A7" s="1" t="s">
        <v>125</v>
      </c>
      <c r="B7" s="1">
        <v>4499</v>
      </c>
      <c r="C7" s="1">
        <v>279</v>
      </c>
      <c r="D7" s="1">
        <v>430</v>
      </c>
      <c r="E7" s="1">
        <v>530</v>
      </c>
      <c r="F7" s="1">
        <v>843</v>
      </c>
      <c r="G7" s="1">
        <v>2417</v>
      </c>
      <c r="H7" s="3">
        <f t="shared" ref="H7:H26" si="2">B7*100/$B7</f>
        <v>100</v>
      </c>
      <c r="I7" s="3">
        <f t="shared" ref="I7:I26" si="3">C7*100/$B7</f>
        <v>6.2013780840186712</v>
      </c>
      <c r="J7" s="3">
        <f t="shared" ref="J7:J26" si="4">D7*100/$B7</f>
        <v>9.5576794843298511</v>
      </c>
      <c r="K7" s="3">
        <f t="shared" ref="K7:K26" si="5">E7*100/$B7</f>
        <v>11.780395643476329</v>
      </c>
      <c r="L7" s="3">
        <f t="shared" ref="L7:L26" si="6">F7*100/$B7</f>
        <v>18.737497221604801</v>
      </c>
      <c r="M7" s="3">
        <f t="shared" ref="M7:M26" si="7">G7*100/$B7</f>
        <v>53.723049566570346</v>
      </c>
      <c r="N7" s="1" t="s">
        <v>125</v>
      </c>
      <c r="O7" s="1">
        <v>4499</v>
      </c>
      <c r="P7" s="1">
        <v>279</v>
      </c>
      <c r="Q7" s="1">
        <v>430</v>
      </c>
      <c r="R7" s="1">
        <v>530</v>
      </c>
      <c r="S7" s="1">
        <v>843</v>
      </c>
      <c r="T7" s="1">
        <v>2417</v>
      </c>
      <c r="U7" s="3">
        <f t="shared" ref="U7:U8" si="8">O7*100/B$6</f>
        <v>3.8936536647424855</v>
      </c>
      <c r="V7" s="3">
        <f t="shared" ref="V7:V8" si="9">P7*100/C$6</f>
        <v>1.5365128318096706</v>
      </c>
      <c r="W7" s="3">
        <f t="shared" ref="W7:W8" si="10">Q7*100/D$6</f>
        <v>2.3344191096634095</v>
      </c>
      <c r="X7" s="3">
        <f t="shared" ref="X7:X8" si="11">R7*100/E$6</f>
        <v>2.605190719622493</v>
      </c>
      <c r="Y7" s="3">
        <f t="shared" ref="Y7:Y8" si="12">S7*100/F$6</f>
        <v>3.7188988883006884</v>
      </c>
      <c r="Z7" s="3">
        <f t="shared" ref="Z7:Z8" si="13">T7*100/G$6</f>
        <v>6.7219178463164333</v>
      </c>
    </row>
    <row r="8" spans="1:26" x14ac:dyDescent="0.2">
      <c r="A8" s="1" t="s">
        <v>126</v>
      </c>
      <c r="B8" s="1">
        <v>111048</v>
      </c>
      <c r="C8" s="1">
        <v>17879</v>
      </c>
      <c r="D8" s="1">
        <v>17990</v>
      </c>
      <c r="E8" s="1">
        <v>19814</v>
      </c>
      <c r="F8" s="1">
        <v>21825</v>
      </c>
      <c r="G8" s="1">
        <v>33540</v>
      </c>
      <c r="H8" s="3">
        <f t="shared" si="2"/>
        <v>100</v>
      </c>
      <c r="I8" s="3">
        <f t="shared" si="3"/>
        <v>16.100244939125425</v>
      </c>
      <c r="J8" s="3">
        <f t="shared" si="4"/>
        <v>16.200201714573879</v>
      </c>
      <c r="K8" s="3">
        <f t="shared" si="5"/>
        <v>17.84273467329443</v>
      </c>
      <c r="L8" s="3">
        <f t="shared" si="6"/>
        <v>19.653663280743462</v>
      </c>
      <c r="M8" s="3">
        <f t="shared" si="7"/>
        <v>30.203155392262804</v>
      </c>
      <c r="N8" s="1" t="s">
        <v>126</v>
      </c>
      <c r="O8" s="1">
        <v>111048</v>
      </c>
      <c r="P8" s="1">
        <v>17879</v>
      </c>
      <c r="Q8" s="1">
        <v>17990</v>
      </c>
      <c r="R8" s="1">
        <v>19814</v>
      </c>
      <c r="S8" s="1">
        <v>21825</v>
      </c>
      <c r="T8" s="1">
        <v>33540</v>
      </c>
      <c r="U8" s="3">
        <f t="shared" si="8"/>
        <v>96.106346335257513</v>
      </c>
      <c r="V8" s="3">
        <f t="shared" si="9"/>
        <v>98.463487168190326</v>
      </c>
      <c r="W8" s="3">
        <f t="shared" si="10"/>
        <v>97.665580890336585</v>
      </c>
      <c r="X8" s="3">
        <f t="shared" si="11"/>
        <v>97.394809280377501</v>
      </c>
      <c r="Y8" s="3">
        <f t="shared" si="12"/>
        <v>96.281101111699314</v>
      </c>
      <c r="Z8" s="3">
        <f t="shared" si="13"/>
        <v>93.27808215368357</v>
      </c>
    </row>
    <row r="9" spans="1:26" x14ac:dyDescent="0.2">
      <c r="H9" s="3"/>
      <c r="I9" s="3"/>
      <c r="J9" s="3"/>
      <c r="K9" s="3"/>
      <c r="L9" s="3"/>
      <c r="M9" s="3"/>
      <c r="U9" s="3"/>
      <c r="V9" s="3"/>
      <c r="W9" s="3"/>
      <c r="X9" s="3"/>
      <c r="Y9" s="3"/>
      <c r="Z9" s="3"/>
    </row>
    <row r="10" spans="1:26" x14ac:dyDescent="0.2">
      <c r="A10" s="1" t="s">
        <v>127</v>
      </c>
      <c r="H10" s="3"/>
      <c r="I10" s="3"/>
      <c r="J10" s="3"/>
      <c r="K10" s="3"/>
      <c r="L10" s="3"/>
      <c r="M10" s="3"/>
      <c r="N10" s="1" t="s">
        <v>127</v>
      </c>
      <c r="U10" s="3"/>
      <c r="V10" s="3"/>
      <c r="W10" s="3"/>
      <c r="X10" s="3"/>
      <c r="Y10" s="3"/>
      <c r="Z10" s="3"/>
    </row>
    <row r="11" spans="1:26" x14ac:dyDescent="0.2">
      <c r="H11" s="3"/>
      <c r="I11" s="3"/>
      <c r="J11" s="3"/>
      <c r="K11" s="3"/>
      <c r="L11" s="3"/>
      <c r="M11" s="3"/>
      <c r="U11" s="3"/>
      <c r="V11" s="3"/>
      <c r="W11" s="3"/>
      <c r="X11" s="3"/>
      <c r="Y11" s="3"/>
      <c r="Z11" s="3"/>
    </row>
    <row r="12" spans="1:26" x14ac:dyDescent="0.2">
      <c r="A12" s="1" t="s">
        <v>186</v>
      </c>
      <c r="B12" s="1">
        <v>111048</v>
      </c>
      <c r="C12" s="1">
        <v>17879</v>
      </c>
      <c r="D12" s="1">
        <v>17990</v>
      </c>
      <c r="E12" s="1">
        <v>19814</v>
      </c>
      <c r="F12" s="1">
        <v>21825</v>
      </c>
      <c r="G12" s="1">
        <v>33540</v>
      </c>
      <c r="H12" s="3">
        <f t="shared" si="2"/>
        <v>100</v>
      </c>
      <c r="I12" s="3">
        <f t="shared" si="3"/>
        <v>16.100244939125425</v>
      </c>
      <c r="J12" s="3">
        <f t="shared" si="4"/>
        <v>16.200201714573879</v>
      </c>
      <c r="K12" s="3">
        <f t="shared" si="5"/>
        <v>17.84273467329443</v>
      </c>
      <c r="L12" s="3">
        <f t="shared" si="6"/>
        <v>19.653663280743462</v>
      </c>
      <c r="M12" s="3">
        <f t="shared" si="7"/>
        <v>30.203155392262804</v>
      </c>
      <c r="N12" s="1" t="s">
        <v>186</v>
      </c>
      <c r="O12" s="1">
        <v>111048</v>
      </c>
      <c r="P12" s="1">
        <v>17879</v>
      </c>
      <c r="Q12" s="1">
        <v>17990</v>
      </c>
      <c r="R12" s="1">
        <v>19814</v>
      </c>
      <c r="S12" s="1">
        <v>21825</v>
      </c>
      <c r="T12" s="1">
        <v>33540</v>
      </c>
      <c r="U12" s="3">
        <f>O12*100/B$12</f>
        <v>100</v>
      </c>
      <c r="V12" s="3">
        <f t="shared" ref="V12:Z12" si="14">P12*100/C$12</f>
        <v>100</v>
      </c>
      <c r="W12" s="3">
        <f t="shared" si="14"/>
        <v>100</v>
      </c>
      <c r="X12" s="3">
        <f t="shared" si="14"/>
        <v>100</v>
      </c>
      <c r="Y12" s="3">
        <f t="shared" si="14"/>
        <v>100</v>
      </c>
      <c r="Z12" s="3">
        <f t="shared" si="14"/>
        <v>100</v>
      </c>
    </row>
    <row r="13" spans="1:26" x14ac:dyDescent="0.2">
      <c r="A13" s="1" t="s">
        <v>128</v>
      </c>
      <c r="B13" s="1">
        <v>10396</v>
      </c>
      <c r="C13" s="1">
        <v>1087</v>
      </c>
      <c r="D13" s="1">
        <v>1275</v>
      </c>
      <c r="E13" s="1">
        <v>1559</v>
      </c>
      <c r="F13" s="1">
        <v>1977</v>
      </c>
      <c r="G13" s="1">
        <v>4498</v>
      </c>
      <c r="H13" s="3">
        <f t="shared" si="2"/>
        <v>100</v>
      </c>
      <c r="I13" s="3">
        <f t="shared" si="3"/>
        <v>10.455944594074644</v>
      </c>
      <c r="J13" s="3">
        <f t="shared" si="4"/>
        <v>12.264332435552136</v>
      </c>
      <c r="K13" s="3">
        <f t="shared" si="5"/>
        <v>14.996152366294728</v>
      </c>
      <c r="L13" s="3">
        <f t="shared" si="6"/>
        <v>19.016929588303192</v>
      </c>
      <c r="M13" s="3">
        <f t="shared" si="7"/>
        <v>43.266641015775299</v>
      </c>
      <c r="N13" s="1" t="s">
        <v>128</v>
      </c>
      <c r="O13" s="1">
        <v>10396</v>
      </c>
      <c r="P13" s="1">
        <v>1087</v>
      </c>
      <c r="Q13" s="1">
        <v>1275</v>
      </c>
      <c r="R13" s="1">
        <v>1559</v>
      </c>
      <c r="S13" s="1">
        <v>1977</v>
      </c>
      <c r="T13" s="1">
        <v>4498</v>
      </c>
      <c r="U13" s="3">
        <f t="shared" ref="U13:U20" si="15">O13*100/B$12</f>
        <v>9.3617174555147322</v>
      </c>
      <c r="V13" s="3">
        <f t="shared" ref="V13:V20" si="16">P13*100/C$12</f>
        <v>6.0797583757480842</v>
      </c>
      <c r="W13" s="3">
        <f t="shared" ref="W13:W20" si="17">Q13*100/D$12</f>
        <v>7.0872707059477484</v>
      </c>
      <c r="X13" s="3">
        <f t="shared" ref="X13:X20" si="18">R13*100/E$12</f>
        <v>7.8681740183708486</v>
      </c>
      <c r="Y13" s="3">
        <f t="shared" ref="Y13:Y20" si="19">S13*100/F$12</f>
        <v>9.0584192439862541</v>
      </c>
      <c r="Z13" s="3">
        <f t="shared" ref="Z13:Z20" si="20">T13*100/G$12</f>
        <v>13.410852713178295</v>
      </c>
    </row>
    <row r="14" spans="1:26" x14ac:dyDescent="0.2">
      <c r="A14" s="1" t="s">
        <v>129</v>
      </c>
      <c r="B14" s="1">
        <v>65679</v>
      </c>
      <c r="C14" s="1">
        <v>11609</v>
      </c>
      <c r="D14" s="1">
        <v>11149</v>
      </c>
      <c r="E14" s="1">
        <v>12029</v>
      </c>
      <c r="F14" s="1">
        <v>13080</v>
      </c>
      <c r="G14" s="1">
        <v>17812</v>
      </c>
      <c r="H14" s="3">
        <f t="shared" si="2"/>
        <v>100</v>
      </c>
      <c r="I14" s="3">
        <f t="shared" si="3"/>
        <v>17.67536046529332</v>
      </c>
      <c r="J14" s="3">
        <f t="shared" si="4"/>
        <v>16.97498439379406</v>
      </c>
      <c r="K14" s="3">
        <f t="shared" si="5"/>
        <v>18.314834269705688</v>
      </c>
      <c r="L14" s="3">
        <f t="shared" si="6"/>
        <v>19.915041337413786</v>
      </c>
      <c r="M14" s="3">
        <f t="shared" si="7"/>
        <v>27.119779533793146</v>
      </c>
      <c r="N14" s="1" t="s">
        <v>129</v>
      </c>
      <c r="O14" s="1">
        <v>65679</v>
      </c>
      <c r="P14" s="1">
        <v>11609</v>
      </c>
      <c r="Q14" s="1">
        <v>11149</v>
      </c>
      <c r="R14" s="1">
        <v>12029</v>
      </c>
      <c r="S14" s="1">
        <v>13080</v>
      </c>
      <c r="T14" s="1">
        <v>17812</v>
      </c>
      <c r="U14" s="3">
        <f t="shared" si="15"/>
        <v>59.144694186297819</v>
      </c>
      <c r="V14" s="3">
        <f t="shared" si="16"/>
        <v>64.93092454835282</v>
      </c>
      <c r="W14" s="3">
        <f t="shared" si="17"/>
        <v>61.973318510283491</v>
      </c>
      <c r="X14" s="3">
        <f t="shared" si="18"/>
        <v>60.709599273241146</v>
      </c>
      <c r="Y14" s="3">
        <f t="shared" si="19"/>
        <v>59.93127147766323</v>
      </c>
      <c r="Z14" s="3">
        <f t="shared" si="20"/>
        <v>53.106738223017295</v>
      </c>
    </row>
    <row r="15" spans="1:26" x14ac:dyDescent="0.2">
      <c r="A15" s="1" t="s">
        <v>130</v>
      </c>
      <c r="B15" s="1">
        <v>7181</v>
      </c>
      <c r="C15" s="1">
        <v>1310</v>
      </c>
      <c r="D15" s="1">
        <v>1304</v>
      </c>
      <c r="E15" s="1">
        <v>1362</v>
      </c>
      <c r="F15" s="1">
        <v>1558</v>
      </c>
      <c r="G15" s="1">
        <v>1647</v>
      </c>
      <c r="H15" s="3">
        <f t="shared" si="2"/>
        <v>100</v>
      </c>
      <c r="I15" s="3">
        <f t="shared" si="3"/>
        <v>18.242584598245369</v>
      </c>
      <c r="J15" s="3">
        <f t="shared" si="4"/>
        <v>18.159030775657985</v>
      </c>
      <c r="K15" s="3">
        <f t="shared" si="5"/>
        <v>18.966717727336025</v>
      </c>
      <c r="L15" s="3">
        <f t="shared" si="6"/>
        <v>21.696142598523881</v>
      </c>
      <c r="M15" s="3">
        <f t="shared" si="7"/>
        <v>22.935524300236736</v>
      </c>
      <c r="N15" s="1" t="s">
        <v>130</v>
      </c>
      <c r="O15" s="1">
        <v>7181</v>
      </c>
      <c r="P15" s="1">
        <v>1310</v>
      </c>
      <c r="Q15" s="1">
        <v>1304</v>
      </c>
      <c r="R15" s="1">
        <v>1362</v>
      </c>
      <c r="S15" s="1">
        <v>1558</v>
      </c>
      <c r="T15" s="1">
        <v>1647</v>
      </c>
      <c r="U15" s="3">
        <f t="shared" si="15"/>
        <v>6.4665730134716517</v>
      </c>
      <c r="V15" s="3">
        <f t="shared" si="16"/>
        <v>7.3270317131830636</v>
      </c>
      <c r="W15" s="3">
        <f t="shared" si="17"/>
        <v>7.2484713729849917</v>
      </c>
      <c r="X15" s="3">
        <f t="shared" si="18"/>
        <v>6.8739275259917232</v>
      </c>
      <c r="Y15" s="3">
        <f t="shared" si="19"/>
        <v>7.1386025200458194</v>
      </c>
      <c r="Z15" s="3">
        <f t="shared" si="20"/>
        <v>4.9105545617173521</v>
      </c>
    </row>
    <row r="16" spans="1:26" x14ac:dyDescent="0.2">
      <c r="A16" s="1" t="s">
        <v>131</v>
      </c>
      <c r="B16" s="1">
        <v>1746</v>
      </c>
      <c r="C16" s="1">
        <v>336</v>
      </c>
      <c r="D16" s="1">
        <v>372</v>
      </c>
      <c r="E16" s="1">
        <v>406</v>
      </c>
      <c r="F16" s="1">
        <v>404</v>
      </c>
      <c r="G16" s="1">
        <v>228</v>
      </c>
      <c r="H16" s="3">
        <f t="shared" si="2"/>
        <v>100</v>
      </c>
      <c r="I16" s="3">
        <f t="shared" si="3"/>
        <v>19.243986254295532</v>
      </c>
      <c r="J16" s="3">
        <f t="shared" si="4"/>
        <v>21.305841924398624</v>
      </c>
      <c r="K16" s="3">
        <f t="shared" si="5"/>
        <v>23.253150057273768</v>
      </c>
      <c r="L16" s="3">
        <f t="shared" si="6"/>
        <v>23.138602520045819</v>
      </c>
      <c r="M16" s="3">
        <f t="shared" si="7"/>
        <v>13.058419243986254</v>
      </c>
      <c r="N16" s="1" t="s">
        <v>131</v>
      </c>
      <c r="O16" s="1">
        <v>1746</v>
      </c>
      <c r="P16" s="1">
        <v>336</v>
      </c>
      <c r="Q16" s="1">
        <v>372</v>
      </c>
      <c r="R16" s="1">
        <v>406</v>
      </c>
      <c r="S16" s="1">
        <v>404</v>
      </c>
      <c r="T16" s="1">
        <v>228</v>
      </c>
      <c r="U16" s="3">
        <f t="shared" si="15"/>
        <v>1.5722930624594771</v>
      </c>
      <c r="V16" s="3">
        <f t="shared" si="16"/>
        <v>1.879299737121763</v>
      </c>
      <c r="W16" s="3">
        <f t="shared" si="17"/>
        <v>2.067815453029461</v>
      </c>
      <c r="X16" s="3">
        <f t="shared" si="18"/>
        <v>2.049056222872716</v>
      </c>
      <c r="Y16" s="3">
        <f t="shared" si="19"/>
        <v>1.8510882016036656</v>
      </c>
      <c r="Z16" s="3">
        <f t="shared" si="20"/>
        <v>0.67978533094812166</v>
      </c>
    </row>
    <row r="17" spans="1:26" x14ac:dyDescent="0.2">
      <c r="A17" s="1" t="s">
        <v>132</v>
      </c>
      <c r="B17" s="1">
        <v>4192</v>
      </c>
      <c r="C17" s="1">
        <v>522</v>
      </c>
      <c r="D17" s="1">
        <v>585</v>
      </c>
      <c r="E17" s="1">
        <v>737</v>
      </c>
      <c r="F17" s="1">
        <v>768</v>
      </c>
      <c r="G17" s="1">
        <v>1580</v>
      </c>
      <c r="H17" s="3">
        <f t="shared" si="2"/>
        <v>100</v>
      </c>
      <c r="I17" s="3">
        <f t="shared" si="3"/>
        <v>12.452290076335878</v>
      </c>
      <c r="J17" s="3">
        <f t="shared" si="4"/>
        <v>13.955152671755725</v>
      </c>
      <c r="K17" s="3">
        <f t="shared" si="5"/>
        <v>17.581106870229007</v>
      </c>
      <c r="L17" s="3">
        <f t="shared" si="6"/>
        <v>18.320610687022899</v>
      </c>
      <c r="M17" s="3">
        <f t="shared" si="7"/>
        <v>37.690839694656489</v>
      </c>
      <c r="N17" s="1" t="s">
        <v>132</v>
      </c>
      <c r="O17" s="1">
        <v>4192</v>
      </c>
      <c r="P17" s="1">
        <v>522</v>
      </c>
      <c r="Q17" s="1">
        <v>585</v>
      </c>
      <c r="R17" s="1">
        <v>737</v>
      </c>
      <c r="S17" s="1">
        <v>768</v>
      </c>
      <c r="T17" s="1">
        <v>1580</v>
      </c>
      <c r="U17" s="3">
        <f t="shared" si="15"/>
        <v>3.7749441682875875</v>
      </c>
      <c r="V17" s="3">
        <f t="shared" si="16"/>
        <v>2.9196263773141675</v>
      </c>
      <c r="W17" s="3">
        <f t="shared" si="17"/>
        <v>3.2518065591995553</v>
      </c>
      <c r="X17" s="3">
        <f t="shared" si="18"/>
        <v>3.7195922075300292</v>
      </c>
      <c r="Y17" s="3">
        <f t="shared" si="19"/>
        <v>3.5189003436426116</v>
      </c>
      <c r="Z17" s="3">
        <f t="shared" si="20"/>
        <v>4.7107930828861058</v>
      </c>
    </row>
    <row r="18" spans="1:26" x14ac:dyDescent="0.2">
      <c r="A18" s="1" t="s">
        <v>133</v>
      </c>
      <c r="B18" s="1">
        <v>1739</v>
      </c>
      <c r="C18" s="1">
        <v>109</v>
      </c>
      <c r="D18" s="1">
        <v>197</v>
      </c>
      <c r="E18" s="1">
        <v>278</v>
      </c>
      <c r="F18" s="1">
        <v>360</v>
      </c>
      <c r="G18" s="1">
        <v>795</v>
      </c>
      <c r="H18" s="3">
        <f t="shared" si="2"/>
        <v>100</v>
      </c>
      <c r="I18" s="3">
        <f t="shared" si="3"/>
        <v>6.267970097757332</v>
      </c>
      <c r="J18" s="3">
        <f t="shared" si="4"/>
        <v>11.328349626221966</v>
      </c>
      <c r="K18" s="3">
        <f t="shared" si="5"/>
        <v>15.986198964922369</v>
      </c>
      <c r="L18" s="3">
        <f t="shared" si="6"/>
        <v>20.701552616446232</v>
      </c>
      <c r="M18" s="3">
        <f t="shared" si="7"/>
        <v>45.715928694652099</v>
      </c>
      <c r="N18" s="1" t="s">
        <v>133</v>
      </c>
      <c r="O18" s="1">
        <v>1739</v>
      </c>
      <c r="P18" s="1">
        <v>109</v>
      </c>
      <c r="Q18" s="1">
        <v>197</v>
      </c>
      <c r="R18" s="1">
        <v>278</v>
      </c>
      <c r="S18" s="1">
        <v>360</v>
      </c>
      <c r="T18" s="1">
        <v>795</v>
      </c>
      <c r="U18" s="3">
        <f t="shared" si="15"/>
        <v>1.5659894820257907</v>
      </c>
      <c r="V18" s="3">
        <f t="shared" si="16"/>
        <v>0.60965378376866719</v>
      </c>
      <c r="W18" s="3">
        <f t="shared" si="17"/>
        <v>1.095052807115064</v>
      </c>
      <c r="X18" s="3">
        <f t="shared" si="18"/>
        <v>1.4030483496517614</v>
      </c>
      <c r="Y18" s="3">
        <f t="shared" si="19"/>
        <v>1.6494845360824741</v>
      </c>
      <c r="Z18" s="3">
        <f t="shared" si="20"/>
        <v>2.3703041144901609</v>
      </c>
    </row>
    <row r="19" spans="1:26" x14ac:dyDescent="0.2">
      <c r="A19" s="1" t="s">
        <v>134</v>
      </c>
      <c r="B19" s="1">
        <v>142</v>
      </c>
      <c r="C19" s="1">
        <v>32</v>
      </c>
      <c r="D19" s="1">
        <v>39</v>
      </c>
      <c r="E19" s="1">
        <v>33</v>
      </c>
      <c r="F19" s="1">
        <v>22</v>
      </c>
      <c r="G19" s="1">
        <v>16</v>
      </c>
      <c r="H19" s="3">
        <f t="shared" si="2"/>
        <v>100</v>
      </c>
      <c r="I19" s="3">
        <f t="shared" si="3"/>
        <v>22.535211267605632</v>
      </c>
      <c r="J19" s="3">
        <f t="shared" si="4"/>
        <v>27.464788732394368</v>
      </c>
      <c r="K19" s="3">
        <f t="shared" si="5"/>
        <v>23.239436619718308</v>
      </c>
      <c r="L19" s="3">
        <f t="shared" si="6"/>
        <v>15.492957746478874</v>
      </c>
      <c r="M19" s="3">
        <f t="shared" si="7"/>
        <v>11.267605633802816</v>
      </c>
      <c r="N19" s="1" t="s">
        <v>134</v>
      </c>
      <c r="O19" s="1">
        <v>142</v>
      </c>
      <c r="P19" s="1">
        <v>32</v>
      </c>
      <c r="Q19" s="1">
        <v>39</v>
      </c>
      <c r="R19" s="1">
        <v>33</v>
      </c>
      <c r="S19" s="1">
        <v>22</v>
      </c>
      <c r="T19" s="1">
        <v>16</v>
      </c>
      <c r="U19" s="3">
        <f t="shared" si="15"/>
        <v>0.12787263165477991</v>
      </c>
      <c r="V19" s="3">
        <f t="shared" si="16"/>
        <v>0.17898092734492982</v>
      </c>
      <c r="W19" s="3">
        <f t="shared" si="17"/>
        <v>0.21678710394663703</v>
      </c>
      <c r="X19" s="3">
        <f t="shared" si="18"/>
        <v>0.16654890481477744</v>
      </c>
      <c r="Y19" s="3">
        <f t="shared" si="19"/>
        <v>0.10080183276059565</v>
      </c>
      <c r="Z19" s="3">
        <f t="shared" si="20"/>
        <v>4.7704233750745381E-2</v>
      </c>
    </row>
    <row r="20" spans="1:26" x14ac:dyDescent="0.2">
      <c r="A20" s="1" t="s">
        <v>41</v>
      </c>
      <c r="B20" s="1">
        <v>19973</v>
      </c>
      <c r="C20" s="1">
        <v>2874</v>
      </c>
      <c r="D20" s="1">
        <v>3069</v>
      </c>
      <c r="E20" s="1">
        <v>3410</v>
      </c>
      <c r="F20" s="1">
        <v>3656</v>
      </c>
      <c r="G20" s="1">
        <v>6964</v>
      </c>
      <c r="H20" s="3">
        <f t="shared" si="2"/>
        <v>100</v>
      </c>
      <c r="I20" s="3">
        <f t="shared" si="3"/>
        <v>14.389425724728383</v>
      </c>
      <c r="J20" s="3">
        <f t="shared" si="4"/>
        <v>15.365743754067992</v>
      </c>
      <c r="K20" s="3">
        <f t="shared" si="5"/>
        <v>17.073048615631102</v>
      </c>
      <c r="L20" s="3">
        <f t="shared" si="6"/>
        <v>18.304711360336455</v>
      </c>
      <c r="M20" s="3">
        <f t="shared" si="7"/>
        <v>34.867070545236068</v>
      </c>
      <c r="N20" s="1" t="s">
        <v>41</v>
      </c>
      <c r="O20" s="1">
        <v>19973</v>
      </c>
      <c r="P20" s="1">
        <v>2874</v>
      </c>
      <c r="Q20" s="1">
        <v>3069</v>
      </c>
      <c r="R20" s="1">
        <v>3410</v>
      </c>
      <c r="S20" s="1">
        <v>3656</v>
      </c>
      <c r="T20" s="1">
        <v>6964</v>
      </c>
      <c r="U20" s="3">
        <f t="shared" si="15"/>
        <v>17.985916000288164</v>
      </c>
      <c r="V20" s="3">
        <f t="shared" si="16"/>
        <v>16.074724537166507</v>
      </c>
      <c r="W20" s="3">
        <f t="shared" si="17"/>
        <v>17.059477487493051</v>
      </c>
      <c r="X20" s="3">
        <f t="shared" si="18"/>
        <v>17.210053497526999</v>
      </c>
      <c r="Y20" s="3">
        <f t="shared" si="19"/>
        <v>16.75143184421535</v>
      </c>
      <c r="Z20" s="3">
        <f t="shared" si="20"/>
        <v>20.763267740011926</v>
      </c>
    </row>
    <row r="21" spans="1:26" x14ac:dyDescent="0.2">
      <c r="H21" s="3"/>
      <c r="I21" s="3"/>
      <c r="J21" s="3"/>
      <c r="K21" s="3"/>
      <c r="L21" s="3"/>
      <c r="M21" s="3"/>
      <c r="U21" s="3"/>
      <c r="V21" s="3"/>
      <c r="W21" s="3"/>
      <c r="X21" s="3"/>
      <c r="Y21" s="3"/>
      <c r="Z21" s="3"/>
    </row>
    <row r="22" spans="1:26" x14ac:dyDescent="0.2">
      <c r="A22" s="1" t="s">
        <v>135</v>
      </c>
      <c r="H22" s="3"/>
      <c r="I22" s="3"/>
      <c r="J22" s="3"/>
      <c r="K22" s="3"/>
      <c r="L22" s="3"/>
      <c r="M22" s="3"/>
      <c r="N22" s="1" t="s">
        <v>135</v>
      </c>
      <c r="U22" s="3"/>
      <c r="V22" s="3"/>
      <c r="W22" s="3"/>
      <c r="X22" s="3"/>
      <c r="Y22" s="3"/>
      <c r="Z22" s="3"/>
    </row>
    <row r="23" spans="1:26" x14ac:dyDescent="0.2">
      <c r="H23" s="3"/>
      <c r="I23" s="3"/>
      <c r="J23" s="3"/>
      <c r="K23" s="3"/>
      <c r="L23" s="3"/>
      <c r="M23" s="3"/>
      <c r="U23" s="3"/>
      <c r="V23" s="3"/>
      <c r="W23" s="3"/>
      <c r="X23" s="3"/>
      <c r="Y23" s="3"/>
      <c r="Z23" s="3"/>
    </row>
    <row r="24" spans="1:26" x14ac:dyDescent="0.2">
      <c r="A24" s="1" t="s">
        <v>186</v>
      </c>
      <c r="B24" s="1">
        <v>115547</v>
      </c>
      <c r="C24" s="1">
        <v>18158</v>
      </c>
      <c r="D24" s="1">
        <v>18420</v>
      </c>
      <c r="E24" s="1">
        <v>20344</v>
      </c>
      <c r="F24" s="1">
        <v>22668</v>
      </c>
      <c r="G24" s="1">
        <v>35957</v>
      </c>
      <c r="H24" s="3">
        <f t="shared" si="2"/>
        <v>100</v>
      </c>
      <c r="I24" s="3">
        <f t="shared" si="3"/>
        <v>15.714817347053581</v>
      </c>
      <c r="J24" s="3">
        <f t="shared" si="4"/>
        <v>15.941564904324647</v>
      </c>
      <c r="K24" s="3">
        <f t="shared" si="5"/>
        <v>17.606688187490803</v>
      </c>
      <c r="L24" s="3">
        <f t="shared" si="6"/>
        <v>19.617990947406682</v>
      </c>
      <c r="M24" s="3">
        <f t="shared" si="7"/>
        <v>31.118938613724286</v>
      </c>
      <c r="N24" s="1" t="s">
        <v>186</v>
      </c>
      <c r="O24" s="1">
        <v>115547</v>
      </c>
      <c r="P24" s="1">
        <v>18158</v>
      </c>
      <c r="Q24" s="1">
        <v>18420</v>
      </c>
      <c r="R24" s="1">
        <v>20344</v>
      </c>
      <c r="S24" s="1">
        <v>22668</v>
      </c>
      <c r="T24" s="1">
        <v>35957</v>
      </c>
      <c r="U24" s="3">
        <f>O24*100/B$24</f>
        <v>100</v>
      </c>
      <c r="V24" s="3">
        <f t="shared" ref="V24:Z24" si="21">P24*100/C$24</f>
        <v>100</v>
      </c>
      <c r="W24" s="3">
        <f t="shared" si="21"/>
        <v>100</v>
      </c>
      <c r="X24" s="3">
        <f t="shared" si="21"/>
        <v>100</v>
      </c>
      <c r="Y24" s="3">
        <f t="shared" si="21"/>
        <v>100</v>
      </c>
      <c r="Z24" s="3">
        <f t="shared" si="21"/>
        <v>100</v>
      </c>
    </row>
    <row r="25" spans="1:26" x14ac:dyDescent="0.2">
      <c r="A25" s="1" t="s">
        <v>125</v>
      </c>
      <c r="B25" s="1">
        <v>3999</v>
      </c>
      <c r="C25" s="1">
        <v>239</v>
      </c>
      <c r="D25" s="1">
        <v>387</v>
      </c>
      <c r="E25" s="1">
        <v>468</v>
      </c>
      <c r="F25" s="1">
        <v>754</v>
      </c>
      <c r="G25" s="1">
        <v>2151</v>
      </c>
      <c r="H25" s="3">
        <f t="shared" si="2"/>
        <v>100</v>
      </c>
      <c r="I25" s="3">
        <f t="shared" si="3"/>
        <v>5.9764941235308831</v>
      </c>
      <c r="J25" s="3">
        <f t="shared" si="4"/>
        <v>9.67741935483871</v>
      </c>
      <c r="K25" s="3">
        <f t="shared" si="5"/>
        <v>11.702925731432858</v>
      </c>
      <c r="L25" s="3">
        <f t="shared" si="6"/>
        <v>18.854713678419603</v>
      </c>
      <c r="M25" s="3">
        <f t="shared" si="7"/>
        <v>53.788447111777941</v>
      </c>
      <c r="N25" s="1" t="s">
        <v>125</v>
      </c>
      <c r="O25" s="1">
        <v>3999</v>
      </c>
      <c r="P25" s="1">
        <v>239</v>
      </c>
      <c r="Q25" s="1">
        <v>387</v>
      </c>
      <c r="R25" s="1">
        <v>468</v>
      </c>
      <c r="S25" s="1">
        <v>754</v>
      </c>
      <c r="T25" s="1">
        <v>2151</v>
      </c>
      <c r="U25" s="3">
        <f t="shared" ref="U25:U26" si="22">O25*100/B$24</f>
        <v>3.4609293188053347</v>
      </c>
      <c r="V25" s="3">
        <f t="shared" ref="V25:V26" si="23">P25*100/C$24</f>
        <v>1.3162242537724418</v>
      </c>
      <c r="W25" s="3">
        <f t="shared" ref="W25:W26" si="24">Q25*100/D$24</f>
        <v>2.1009771986970684</v>
      </c>
      <c r="X25" s="3">
        <f t="shared" ref="X25:X26" si="25">R25*100/E$24</f>
        <v>2.3004325599685411</v>
      </c>
      <c r="Y25" s="3">
        <f t="shared" ref="Y25:Y26" si="26">S25*100/F$24</f>
        <v>3.3262749250044115</v>
      </c>
      <c r="Z25" s="3">
        <f t="shared" ref="Z25:Z26" si="27">T25*100/G$24</f>
        <v>5.9821453402675422</v>
      </c>
    </row>
    <row r="26" spans="1:26" x14ac:dyDescent="0.2">
      <c r="A26" s="1" t="s">
        <v>126</v>
      </c>
      <c r="B26" s="1">
        <v>111548</v>
      </c>
      <c r="C26" s="1">
        <v>17919</v>
      </c>
      <c r="D26" s="1">
        <v>18033</v>
      </c>
      <c r="E26" s="1">
        <v>19876</v>
      </c>
      <c r="F26" s="1">
        <v>21914</v>
      </c>
      <c r="G26" s="1">
        <v>33806</v>
      </c>
      <c r="H26" s="3">
        <f t="shared" si="2"/>
        <v>100</v>
      </c>
      <c r="I26" s="3">
        <f t="shared" si="3"/>
        <v>16.063936601283753</v>
      </c>
      <c r="J26" s="3">
        <f t="shared" si="4"/>
        <v>16.16613475813103</v>
      </c>
      <c r="K26" s="3">
        <f t="shared" si="5"/>
        <v>17.818338293828667</v>
      </c>
      <c r="L26" s="3">
        <f t="shared" si="6"/>
        <v>19.64535446623875</v>
      </c>
      <c r="M26" s="3">
        <f t="shared" si="7"/>
        <v>30.306235880517804</v>
      </c>
      <c r="N26" s="1" t="s">
        <v>126</v>
      </c>
      <c r="O26" s="1">
        <v>111548</v>
      </c>
      <c r="P26" s="1">
        <v>17919</v>
      </c>
      <c r="Q26" s="1">
        <v>18033</v>
      </c>
      <c r="R26" s="1">
        <v>19876</v>
      </c>
      <c r="S26" s="1">
        <v>21914</v>
      </c>
      <c r="T26" s="1">
        <v>33806</v>
      </c>
      <c r="U26" s="3">
        <f t="shared" si="22"/>
        <v>96.539070681194659</v>
      </c>
      <c r="V26" s="3">
        <f t="shared" si="23"/>
        <v>98.683775746227553</v>
      </c>
      <c r="W26" s="3">
        <f t="shared" si="24"/>
        <v>97.899022801302934</v>
      </c>
      <c r="X26" s="3">
        <f t="shared" si="25"/>
        <v>97.699567440031458</v>
      </c>
      <c r="Y26" s="3">
        <f t="shared" si="26"/>
        <v>96.673725074995588</v>
      </c>
      <c r="Z26" s="3">
        <f t="shared" si="27"/>
        <v>94.017854659732464</v>
      </c>
    </row>
    <row r="27" spans="1:26" x14ac:dyDescent="0.2">
      <c r="A27" s="43" t="s">
        <v>228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 t="s">
        <v>228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</sheetData>
  <mergeCells count="6">
    <mergeCell ref="B2:G2"/>
    <mergeCell ref="H2:M2"/>
    <mergeCell ref="O2:T2"/>
    <mergeCell ref="U2:Z2"/>
    <mergeCell ref="A27:M27"/>
    <mergeCell ref="N27:Z2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2AB4-45E8-4246-919A-601D07EF888B}">
  <dimension ref="A1:M26"/>
  <sheetViews>
    <sheetView view="pageBreakPreview" zoomScale="125" zoomScaleNormal="100" zoomScaleSheetLayoutView="125" workbookViewId="0">
      <selection activeCell="A26" sqref="A26:XFD26"/>
    </sheetView>
  </sheetViews>
  <sheetFormatPr defaultRowHeight="10.199999999999999" x14ac:dyDescent="0.2"/>
  <cols>
    <col min="1" max="1" width="20.33203125" style="2" customWidth="1"/>
    <col min="2" max="13" width="5.77734375" style="1" customWidth="1"/>
    <col min="14" max="16384" width="8.88671875" style="1"/>
  </cols>
  <sheetData>
    <row r="1" spans="1:7" x14ac:dyDescent="0.2">
      <c r="A1" s="2" t="s">
        <v>210</v>
      </c>
    </row>
    <row r="2" spans="1:7" x14ac:dyDescent="0.2">
      <c r="A2" s="10"/>
      <c r="B2" s="41" t="s">
        <v>191</v>
      </c>
      <c r="C2" s="41"/>
      <c r="D2" s="41"/>
      <c r="E2" s="41"/>
      <c r="F2" s="41"/>
      <c r="G2" s="41"/>
    </row>
    <row r="3" spans="1:7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</row>
    <row r="4" spans="1:7" x14ac:dyDescent="0.2">
      <c r="A4" s="2" t="s">
        <v>6</v>
      </c>
    </row>
    <row r="5" spans="1:7" x14ac:dyDescent="0.2">
      <c r="A5" s="2" t="s">
        <v>0</v>
      </c>
      <c r="B5" s="1">
        <v>94056</v>
      </c>
      <c r="C5" s="1">
        <v>18858</v>
      </c>
      <c r="D5" s="1">
        <v>18457</v>
      </c>
      <c r="E5" s="1">
        <v>18966</v>
      </c>
      <c r="F5" s="1">
        <v>18952</v>
      </c>
      <c r="G5" s="1">
        <v>18823</v>
      </c>
    </row>
    <row r="6" spans="1:7" x14ac:dyDescent="0.2">
      <c r="A6" s="2">
        <v>1</v>
      </c>
      <c r="B6" s="1">
        <v>15041</v>
      </c>
      <c r="C6" s="1">
        <v>2704</v>
      </c>
      <c r="D6" s="1">
        <v>2734</v>
      </c>
      <c r="E6" s="1">
        <v>2796</v>
      </c>
      <c r="F6" s="1">
        <v>2975</v>
      </c>
      <c r="G6" s="1">
        <v>3832</v>
      </c>
    </row>
    <row r="7" spans="1:7" x14ac:dyDescent="0.2">
      <c r="A7" s="2">
        <v>2</v>
      </c>
      <c r="B7" s="1">
        <v>14153</v>
      </c>
      <c r="C7" s="1">
        <v>2738</v>
      </c>
      <c r="D7" s="1">
        <v>2587</v>
      </c>
      <c r="E7" s="1">
        <v>2653</v>
      </c>
      <c r="F7" s="1">
        <v>2772</v>
      </c>
      <c r="G7" s="1">
        <v>3403</v>
      </c>
    </row>
    <row r="8" spans="1:7" x14ac:dyDescent="0.2">
      <c r="A8" s="2">
        <v>3</v>
      </c>
      <c r="B8" s="1">
        <v>13770</v>
      </c>
      <c r="C8" s="1">
        <v>2556</v>
      </c>
      <c r="D8" s="1">
        <v>2736</v>
      </c>
      <c r="E8" s="1">
        <v>2726</v>
      </c>
      <c r="F8" s="1">
        <v>2691</v>
      </c>
      <c r="G8" s="1">
        <v>3061</v>
      </c>
    </row>
    <row r="9" spans="1:7" x14ac:dyDescent="0.2">
      <c r="A9" s="2">
        <v>4</v>
      </c>
      <c r="B9" s="1">
        <v>13804</v>
      </c>
      <c r="C9" s="1">
        <v>2629</v>
      </c>
      <c r="D9" s="1">
        <v>2566</v>
      </c>
      <c r="E9" s="1">
        <v>2718</v>
      </c>
      <c r="F9" s="1">
        <v>2802</v>
      </c>
      <c r="G9" s="1">
        <v>3089</v>
      </c>
    </row>
    <row r="10" spans="1:7" x14ac:dyDescent="0.2">
      <c r="A10" s="2">
        <v>5</v>
      </c>
      <c r="B10" s="1">
        <v>11385</v>
      </c>
      <c r="C10" s="1">
        <v>2279</v>
      </c>
      <c r="D10" s="1">
        <v>2224</v>
      </c>
      <c r="E10" s="1">
        <v>2343</v>
      </c>
      <c r="F10" s="1">
        <v>2386</v>
      </c>
      <c r="G10" s="1">
        <v>2153</v>
      </c>
    </row>
    <row r="11" spans="1:7" x14ac:dyDescent="0.2">
      <c r="A11" s="2">
        <v>6</v>
      </c>
      <c r="B11" s="1">
        <v>8994</v>
      </c>
      <c r="C11" s="1">
        <v>1852</v>
      </c>
      <c r="D11" s="1">
        <v>1794</v>
      </c>
      <c r="E11" s="1">
        <v>1959</v>
      </c>
      <c r="F11" s="1">
        <v>1930</v>
      </c>
      <c r="G11" s="1">
        <v>1459</v>
      </c>
    </row>
    <row r="12" spans="1:7" x14ac:dyDescent="0.2">
      <c r="A12" s="2">
        <v>7</v>
      </c>
      <c r="B12" s="1">
        <v>6552</v>
      </c>
      <c r="C12" s="1">
        <v>1456</v>
      </c>
      <c r="D12" s="1">
        <v>1393</v>
      </c>
      <c r="E12" s="1">
        <v>1441</v>
      </c>
      <c r="F12" s="1">
        <v>1351</v>
      </c>
      <c r="G12" s="1">
        <v>911</v>
      </c>
    </row>
    <row r="13" spans="1:7" x14ac:dyDescent="0.2">
      <c r="A13" s="2">
        <v>8</v>
      </c>
      <c r="B13" s="1">
        <v>4269</v>
      </c>
      <c r="C13" s="1">
        <v>1041</v>
      </c>
      <c r="D13" s="1">
        <v>973</v>
      </c>
      <c r="E13" s="1">
        <v>948</v>
      </c>
      <c r="F13" s="1">
        <v>867</v>
      </c>
      <c r="G13" s="1">
        <v>440</v>
      </c>
    </row>
    <row r="14" spans="1:7" x14ac:dyDescent="0.2">
      <c r="A14" s="2">
        <v>9</v>
      </c>
      <c r="B14" s="1">
        <v>2693</v>
      </c>
      <c r="C14" s="1">
        <v>724</v>
      </c>
      <c r="D14" s="1">
        <v>633</v>
      </c>
      <c r="E14" s="1">
        <v>612</v>
      </c>
      <c r="F14" s="1">
        <v>496</v>
      </c>
      <c r="G14" s="1">
        <v>228</v>
      </c>
    </row>
    <row r="15" spans="1:7" x14ac:dyDescent="0.2">
      <c r="A15" s="2">
        <v>10</v>
      </c>
      <c r="B15" s="1">
        <v>1707</v>
      </c>
      <c r="C15" s="1">
        <v>423</v>
      </c>
      <c r="D15" s="1">
        <v>412</v>
      </c>
      <c r="E15" s="1">
        <v>386</v>
      </c>
      <c r="F15" s="1">
        <v>345</v>
      </c>
      <c r="G15" s="1">
        <v>141</v>
      </c>
    </row>
    <row r="16" spans="1:7" x14ac:dyDescent="0.2">
      <c r="A16" s="2">
        <v>11</v>
      </c>
      <c r="B16" s="1">
        <v>843</v>
      </c>
      <c r="C16" s="1">
        <v>212</v>
      </c>
      <c r="D16" s="1">
        <v>203</v>
      </c>
      <c r="E16" s="1">
        <v>194</v>
      </c>
      <c r="F16" s="1">
        <v>177</v>
      </c>
      <c r="G16" s="1">
        <v>57</v>
      </c>
    </row>
    <row r="17" spans="1:13" x14ac:dyDescent="0.2">
      <c r="A17" s="2" t="s">
        <v>7</v>
      </c>
      <c r="B17" s="1">
        <v>845</v>
      </c>
      <c r="C17" s="1">
        <v>244</v>
      </c>
      <c r="D17" s="1">
        <v>202</v>
      </c>
      <c r="E17" s="1">
        <v>190</v>
      </c>
      <c r="F17" s="1">
        <v>160</v>
      </c>
      <c r="G17" s="1">
        <v>49</v>
      </c>
    </row>
    <row r="18" spans="1:13" x14ac:dyDescent="0.2">
      <c r="A18" s="2" t="s">
        <v>6</v>
      </c>
    </row>
    <row r="19" spans="1:13" x14ac:dyDescent="0.2">
      <c r="A19" s="2" t="s">
        <v>0</v>
      </c>
      <c r="B19" s="1">
        <v>392168</v>
      </c>
      <c r="C19" s="1">
        <v>83585</v>
      </c>
      <c r="D19" s="1">
        <v>80393</v>
      </c>
      <c r="E19" s="1">
        <v>82252</v>
      </c>
      <c r="F19" s="1">
        <v>79620</v>
      </c>
      <c r="G19" s="1">
        <v>66318</v>
      </c>
    </row>
    <row r="20" spans="1:13" x14ac:dyDescent="0.2">
      <c r="C20" s="1" t="s">
        <v>1</v>
      </c>
      <c r="D20" s="1" t="s">
        <v>2</v>
      </c>
      <c r="E20" s="1" t="s">
        <v>3</v>
      </c>
      <c r="F20" s="1" t="s">
        <v>4</v>
      </c>
      <c r="G20" s="1" t="s">
        <v>5</v>
      </c>
    </row>
    <row r="21" spans="1:13" x14ac:dyDescent="0.2">
      <c r="B21" s="6">
        <f t="shared" ref="B21:G21" si="0">B19/B5</f>
        <v>4.1695160330016163</v>
      </c>
      <c r="C21" s="6">
        <f t="shared" si="0"/>
        <v>4.4323364089511079</v>
      </c>
      <c r="D21" s="6">
        <f t="shared" si="0"/>
        <v>4.3556916075201819</v>
      </c>
      <c r="E21" s="6">
        <f t="shared" si="0"/>
        <v>4.3368132447537695</v>
      </c>
      <c r="F21" s="6">
        <f t="shared" si="0"/>
        <v>4.201139721401435</v>
      </c>
      <c r="G21" s="6">
        <f t="shared" si="0"/>
        <v>3.523242841204909</v>
      </c>
      <c r="H21" s="6"/>
      <c r="I21" s="6"/>
      <c r="J21" s="6"/>
      <c r="K21" s="6"/>
      <c r="L21" s="6"/>
      <c r="M21" s="6"/>
    </row>
    <row r="24" spans="1:13" x14ac:dyDescent="0.2">
      <c r="C24" s="1" t="s">
        <v>1</v>
      </c>
      <c r="D24" s="1" t="s">
        <v>2</v>
      </c>
      <c r="E24" s="1" t="s">
        <v>3</v>
      </c>
      <c r="F24" s="1" t="s">
        <v>4</v>
      </c>
      <c r="G24" s="1" t="s">
        <v>5</v>
      </c>
    </row>
    <row r="25" spans="1:13" x14ac:dyDescent="0.2">
      <c r="B25" s="1" t="s">
        <v>160</v>
      </c>
      <c r="C25" s="6">
        <v>4.4323364089511079</v>
      </c>
      <c r="D25" s="6">
        <v>4.3556916075201819</v>
      </c>
      <c r="E25" s="6">
        <v>4.3368132447537695</v>
      </c>
      <c r="F25" s="6">
        <v>4.201139721401435</v>
      </c>
      <c r="G25" s="6">
        <v>3.523242841204909</v>
      </c>
    </row>
    <row r="26" spans="1:13" x14ac:dyDescent="0.2">
      <c r="A26" s="24" t="s">
        <v>228</v>
      </c>
      <c r="B26" s="22"/>
      <c r="C26" s="22"/>
      <c r="D26" s="22"/>
      <c r="E26" s="22"/>
      <c r="F26" s="22"/>
      <c r="G26" s="22"/>
    </row>
  </sheetData>
  <mergeCells count="1">
    <mergeCell ref="B2:G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3BDF-5EA9-4B26-B5D8-2E7354796EBF}">
  <dimension ref="A1:G66"/>
  <sheetViews>
    <sheetView view="pageBreakPreview" topLeftCell="A39" zoomScale="130" zoomScaleNormal="100" zoomScaleSheetLayoutView="130" workbookViewId="0">
      <selection activeCell="A25" sqref="A25:G65"/>
    </sheetView>
  </sheetViews>
  <sheetFormatPr defaultRowHeight="10.199999999999999" x14ac:dyDescent="0.2"/>
  <cols>
    <col min="1" max="1" width="20.33203125" style="12" customWidth="1"/>
    <col min="2" max="7" width="8.44140625" style="1" customWidth="1"/>
    <col min="8" max="16384" width="8.88671875" style="1"/>
  </cols>
  <sheetData>
    <row r="1" spans="1:7" x14ac:dyDescent="0.2">
      <c r="A1" s="12" t="s">
        <v>198</v>
      </c>
    </row>
    <row r="2" spans="1:7" x14ac:dyDescent="0.2">
      <c r="A2" s="13"/>
      <c r="B2" s="41" t="s">
        <v>197</v>
      </c>
      <c r="C2" s="41"/>
      <c r="D2" s="41"/>
      <c r="E2" s="41"/>
      <c r="F2" s="41"/>
      <c r="G2" s="41"/>
    </row>
    <row r="3" spans="1:7" x14ac:dyDescent="0.2">
      <c r="A3" s="14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</row>
    <row r="4" spans="1:7" x14ac:dyDescent="0.2">
      <c r="A4" s="12" t="s">
        <v>196</v>
      </c>
      <c r="B4" s="1">
        <v>466975</v>
      </c>
      <c r="C4" s="1">
        <v>91122</v>
      </c>
      <c r="D4" s="1">
        <v>89077</v>
      </c>
      <c r="E4" s="1">
        <v>91924</v>
      </c>
      <c r="F4" s="1">
        <v>92081</v>
      </c>
      <c r="G4" s="1">
        <v>102771</v>
      </c>
    </row>
    <row r="5" spans="1:7" x14ac:dyDescent="0.2">
      <c r="A5" s="12" t="s">
        <v>12</v>
      </c>
      <c r="B5" s="1">
        <v>70366</v>
      </c>
      <c r="C5" s="1">
        <v>15195</v>
      </c>
      <c r="D5" s="1">
        <v>14751</v>
      </c>
      <c r="E5" s="1">
        <v>14546</v>
      </c>
      <c r="F5" s="1">
        <v>13355</v>
      </c>
      <c r="G5" s="1">
        <v>12519</v>
      </c>
    </row>
    <row r="6" spans="1:7" x14ac:dyDescent="0.2">
      <c r="A6" s="12" t="s">
        <v>194</v>
      </c>
      <c r="B6" s="1">
        <v>65687</v>
      </c>
      <c r="C6" s="1">
        <v>13777</v>
      </c>
      <c r="D6" s="1">
        <v>13662</v>
      </c>
      <c r="E6" s="1">
        <v>13795</v>
      </c>
      <c r="F6" s="1">
        <v>12781</v>
      </c>
      <c r="G6" s="1">
        <v>11672</v>
      </c>
    </row>
    <row r="7" spans="1:7" x14ac:dyDescent="0.2">
      <c r="A7" s="12" t="s">
        <v>195</v>
      </c>
      <c r="B7" s="1">
        <v>56337</v>
      </c>
      <c r="C7" s="1">
        <v>11490</v>
      </c>
      <c r="D7" s="1">
        <v>11089</v>
      </c>
      <c r="E7" s="1">
        <v>11400</v>
      </c>
      <c r="F7" s="1">
        <v>11458</v>
      </c>
      <c r="G7" s="1">
        <v>10900</v>
      </c>
    </row>
    <row r="8" spans="1:7" x14ac:dyDescent="0.2">
      <c r="A8" s="12" t="s">
        <v>13</v>
      </c>
      <c r="B8" s="1">
        <v>44617</v>
      </c>
      <c r="C8" s="1">
        <v>8231</v>
      </c>
      <c r="D8" s="1">
        <v>7814</v>
      </c>
      <c r="E8" s="1">
        <v>8425</v>
      </c>
      <c r="F8" s="1">
        <v>9052</v>
      </c>
      <c r="G8" s="1">
        <v>11095</v>
      </c>
    </row>
    <row r="9" spans="1:7" x14ac:dyDescent="0.2">
      <c r="A9" s="12" t="s">
        <v>14</v>
      </c>
      <c r="B9" s="1">
        <v>40817</v>
      </c>
      <c r="C9" s="1">
        <v>7017</v>
      </c>
      <c r="D9" s="1">
        <v>6831</v>
      </c>
      <c r="E9" s="1">
        <v>7283</v>
      </c>
      <c r="F9" s="1">
        <v>7650</v>
      </c>
      <c r="G9" s="1">
        <v>12036</v>
      </c>
    </row>
    <row r="10" spans="1:7" x14ac:dyDescent="0.2">
      <c r="A10" s="12" t="s">
        <v>15</v>
      </c>
      <c r="B10" s="1">
        <v>38578</v>
      </c>
      <c r="C10" s="1">
        <v>6524</v>
      </c>
      <c r="D10" s="1">
        <v>6868</v>
      </c>
      <c r="E10" s="1">
        <v>7104</v>
      </c>
      <c r="F10" s="1">
        <v>7363</v>
      </c>
      <c r="G10" s="1">
        <v>10719</v>
      </c>
    </row>
    <row r="11" spans="1:7" x14ac:dyDescent="0.2">
      <c r="A11" s="12" t="s">
        <v>16</v>
      </c>
      <c r="B11" s="1">
        <v>34186</v>
      </c>
      <c r="C11" s="1">
        <v>6093</v>
      </c>
      <c r="D11" s="1">
        <v>6235</v>
      </c>
      <c r="E11" s="1">
        <v>6516</v>
      </c>
      <c r="F11" s="1">
        <v>6618</v>
      </c>
      <c r="G11" s="1">
        <v>8724</v>
      </c>
    </row>
    <row r="12" spans="1:7" x14ac:dyDescent="0.2">
      <c r="A12" s="12" t="s">
        <v>17</v>
      </c>
      <c r="B12" s="1">
        <v>30294</v>
      </c>
      <c r="C12" s="1">
        <v>5596</v>
      </c>
      <c r="D12" s="1">
        <v>5496</v>
      </c>
      <c r="E12" s="1">
        <v>5783</v>
      </c>
      <c r="F12" s="1">
        <v>5990</v>
      </c>
      <c r="G12" s="1">
        <v>7429</v>
      </c>
    </row>
    <row r="13" spans="1:7" x14ac:dyDescent="0.2">
      <c r="A13" s="12" t="s">
        <v>18</v>
      </c>
      <c r="B13" s="1">
        <v>21470</v>
      </c>
      <c r="C13" s="1">
        <v>3930</v>
      </c>
      <c r="D13" s="1">
        <v>3812</v>
      </c>
      <c r="E13" s="1">
        <v>4122</v>
      </c>
      <c r="F13" s="1">
        <v>4268</v>
      </c>
      <c r="G13" s="1">
        <v>5338</v>
      </c>
    </row>
    <row r="14" spans="1:7" x14ac:dyDescent="0.2">
      <c r="A14" s="12" t="s">
        <v>19</v>
      </c>
      <c r="B14" s="1">
        <v>17975</v>
      </c>
      <c r="C14" s="1">
        <v>3513</v>
      </c>
      <c r="D14" s="1">
        <v>3266</v>
      </c>
      <c r="E14" s="1">
        <v>3283</v>
      </c>
      <c r="F14" s="1">
        <v>3596</v>
      </c>
      <c r="G14" s="1">
        <v>4317</v>
      </c>
    </row>
    <row r="15" spans="1:7" x14ac:dyDescent="0.2">
      <c r="A15" s="12" t="s">
        <v>20</v>
      </c>
      <c r="B15" s="1">
        <v>13009</v>
      </c>
      <c r="C15" s="1">
        <v>2499</v>
      </c>
      <c r="D15" s="1">
        <v>2335</v>
      </c>
      <c r="E15" s="1">
        <v>2631</v>
      </c>
      <c r="F15" s="1">
        <v>2642</v>
      </c>
      <c r="G15" s="1">
        <v>2902</v>
      </c>
    </row>
    <row r="16" spans="1:7" x14ac:dyDescent="0.2">
      <c r="A16" s="12" t="s">
        <v>21</v>
      </c>
      <c r="B16" s="1">
        <v>10628</v>
      </c>
      <c r="C16" s="1">
        <v>2222</v>
      </c>
      <c r="D16" s="1">
        <v>2086</v>
      </c>
      <c r="E16" s="1">
        <v>2086</v>
      </c>
      <c r="F16" s="1">
        <v>2214</v>
      </c>
      <c r="G16" s="1">
        <v>2020</v>
      </c>
    </row>
    <row r="17" spans="1:7" x14ac:dyDescent="0.2">
      <c r="A17" s="12" t="s">
        <v>22</v>
      </c>
      <c r="B17" s="1">
        <v>7864</v>
      </c>
      <c r="C17" s="1">
        <v>1567</v>
      </c>
      <c r="D17" s="1">
        <v>1612</v>
      </c>
      <c r="E17" s="1">
        <v>1673</v>
      </c>
      <c r="F17" s="1">
        <v>1713</v>
      </c>
      <c r="G17" s="1">
        <v>1299</v>
      </c>
    </row>
    <row r="18" spans="1:7" x14ac:dyDescent="0.2">
      <c r="A18" s="12" t="s">
        <v>23</v>
      </c>
      <c r="B18" s="1">
        <v>5989</v>
      </c>
      <c r="C18" s="1">
        <v>1355</v>
      </c>
      <c r="D18" s="1">
        <v>1257</v>
      </c>
      <c r="E18" s="1">
        <v>1250</v>
      </c>
      <c r="F18" s="1">
        <v>1311</v>
      </c>
      <c r="G18" s="1">
        <v>816</v>
      </c>
    </row>
    <row r="19" spans="1:7" x14ac:dyDescent="0.2">
      <c r="A19" s="12" t="s">
        <v>24</v>
      </c>
      <c r="B19" s="1">
        <v>3919</v>
      </c>
      <c r="C19" s="1">
        <v>883</v>
      </c>
      <c r="D19" s="1">
        <v>844</v>
      </c>
      <c r="E19" s="1">
        <v>864</v>
      </c>
      <c r="F19" s="1">
        <v>862</v>
      </c>
      <c r="G19" s="1">
        <v>466</v>
      </c>
    </row>
    <row r="20" spans="1:7" x14ac:dyDescent="0.2">
      <c r="A20" s="12" t="s">
        <v>25</v>
      </c>
      <c r="B20" s="1">
        <v>2750</v>
      </c>
      <c r="C20" s="1">
        <v>640</v>
      </c>
      <c r="D20" s="1">
        <v>558</v>
      </c>
      <c r="E20" s="1">
        <v>569</v>
      </c>
      <c r="F20" s="1">
        <v>678</v>
      </c>
      <c r="G20" s="1">
        <v>305</v>
      </c>
    </row>
    <row r="21" spans="1:7" x14ac:dyDescent="0.2">
      <c r="A21" s="12" t="s">
        <v>26</v>
      </c>
      <c r="B21" s="1">
        <v>1218</v>
      </c>
      <c r="C21" s="1">
        <v>288</v>
      </c>
      <c r="D21" s="1">
        <v>249</v>
      </c>
      <c r="E21" s="1">
        <v>279</v>
      </c>
      <c r="F21" s="1">
        <v>289</v>
      </c>
      <c r="G21" s="1">
        <v>113</v>
      </c>
    </row>
    <row r="22" spans="1:7" x14ac:dyDescent="0.2">
      <c r="A22" s="12" t="s">
        <v>27</v>
      </c>
      <c r="B22" s="1">
        <v>1271</v>
      </c>
      <c r="C22" s="1">
        <v>302</v>
      </c>
      <c r="D22" s="1">
        <v>312</v>
      </c>
      <c r="E22" s="1">
        <v>315</v>
      </c>
      <c r="F22" s="1">
        <v>241</v>
      </c>
      <c r="G22" s="1">
        <v>101</v>
      </c>
    </row>
    <row r="23" spans="1:7" x14ac:dyDescent="0.2">
      <c r="A23" s="12" t="s">
        <v>28</v>
      </c>
      <c r="B23" s="3">
        <v>19.600000000000001</v>
      </c>
      <c r="C23" s="3">
        <v>18.100000000000001</v>
      </c>
      <c r="D23" s="3">
        <v>18.2</v>
      </c>
      <c r="E23" s="3">
        <v>18.7</v>
      </c>
      <c r="F23" s="3">
        <v>19.7</v>
      </c>
      <c r="G23" s="3">
        <v>22.2</v>
      </c>
    </row>
    <row r="25" spans="1:7" x14ac:dyDescent="0.2">
      <c r="A25" s="12" t="s">
        <v>167</v>
      </c>
      <c r="B25" s="1">
        <v>238890</v>
      </c>
      <c r="C25" s="1">
        <v>46458</v>
      </c>
      <c r="D25" s="1">
        <v>45009</v>
      </c>
      <c r="E25" s="1">
        <v>46736</v>
      </c>
      <c r="F25" s="1">
        <v>47051</v>
      </c>
      <c r="G25" s="1">
        <v>53636</v>
      </c>
    </row>
    <row r="26" spans="1:7" x14ac:dyDescent="0.2">
      <c r="A26" s="12" t="s">
        <v>12</v>
      </c>
      <c r="B26" s="1">
        <v>36711</v>
      </c>
      <c r="C26" s="1">
        <v>7907</v>
      </c>
      <c r="D26" s="1">
        <v>7701</v>
      </c>
      <c r="E26" s="1">
        <v>7598</v>
      </c>
      <c r="F26" s="1">
        <v>6887</v>
      </c>
      <c r="G26" s="1">
        <v>6618</v>
      </c>
    </row>
    <row r="27" spans="1:7" x14ac:dyDescent="0.2">
      <c r="A27" s="12">
        <v>43960</v>
      </c>
      <c r="B27" s="1">
        <v>34106</v>
      </c>
      <c r="C27" s="1">
        <v>7285</v>
      </c>
      <c r="D27" s="1">
        <v>6993</v>
      </c>
      <c r="E27" s="1">
        <v>7086</v>
      </c>
      <c r="F27" s="1">
        <v>6676</v>
      </c>
      <c r="G27" s="1">
        <v>6066</v>
      </c>
    </row>
    <row r="28" spans="1:7" x14ac:dyDescent="0.2">
      <c r="A28" s="12">
        <v>44118</v>
      </c>
      <c r="B28" s="1">
        <v>29633</v>
      </c>
      <c r="C28" s="1">
        <v>6165</v>
      </c>
      <c r="D28" s="1">
        <v>5786</v>
      </c>
      <c r="E28" s="1">
        <v>5994</v>
      </c>
      <c r="F28" s="1">
        <v>6073</v>
      </c>
      <c r="G28" s="1">
        <v>5615</v>
      </c>
    </row>
    <row r="29" spans="1:7" x14ac:dyDescent="0.2">
      <c r="A29" s="12" t="s">
        <v>13</v>
      </c>
      <c r="B29" s="1">
        <v>22838</v>
      </c>
      <c r="C29" s="1">
        <v>4235</v>
      </c>
      <c r="D29" s="1">
        <v>4042</v>
      </c>
      <c r="E29" s="1">
        <v>4350</v>
      </c>
      <c r="F29" s="1">
        <v>4712</v>
      </c>
      <c r="G29" s="1">
        <v>5499</v>
      </c>
    </row>
    <row r="30" spans="1:7" x14ac:dyDescent="0.2">
      <c r="A30" s="12" t="s">
        <v>14</v>
      </c>
      <c r="B30" s="1">
        <v>19935</v>
      </c>
      <c r="C30" s="1">
        <v>3389</v>
      </c>
      <c r="D30" s="1">
        <v>3244</v>
      </c>
      <c r="E30" s="1">
        <v>3494</v>
      </c>
      <c r="F30" s="1">
        <v>3717</v>
      </c>
      <c r="G30" s="1">
        <v>6091</v>
      </c>
    </row>
    <row r="31" spans="1:7" x14ac:dyDescent="0.2">
      <c r="A31" s="12" t="s">
        <v>15</v>
      </c>
      <c r="B31" s="1">
        <v>18575</v>
      </c>
      <c r="C31" s="1">
        <v>3043</v>
      </c>
      <c r="D31" s="1">
        <v>3195</v>
      </c>
      <c r="E31" s="1">
        <v>3395</v>
      </c>
      <c r="F31" s="1">
        <v>3556</v>
      </c>
      <c r="G31" s="1">
        <v>5386</v>
      </c>
    </row>
    <row r="32" spans="1:7" x14ac:dyDescent="0.2">
      <c r="A32" s="12" t="s">
        <v>16</v>
      </c>
      <c r="B32" s="1">
        <v>16978</v>
      </c>
      <c r="C32" s="1">
        <v>2950</v>
      </c>
      <c r="D32" s="1">
        <v>3019</v>
      </c>
      <c r="E32" s="1">
        <v>3190</v>
      </c>
      <c r="F32" s="1">
        <v>3296</v>
      </c>
      <c r="G32" s="1">
        <v>4523</v>
      </c>
    </row>
    <row r="33" spans="1:7" x14ac:dyDescent="0.2">
      <c r="A33" s="12" t="s">
        <v>17</v>
      </c>
      <c r="B33" s="1">
        <v>15435</v>
      </c>
      <c r="C33" s="1">
        <v>2824</v>
      </c>
      <c r="D33" s="1">
        <v>2753</v>
      </c>
      <c r="E33" s="1">
        <v>2885</v>
      </c>
      <c r="F33" s="1">
        <v>3053</v>
      </c>
      <c r="G33" s="1">
        <v>3920</v>
      </c>
    </row>
    <row r="34" spans="1:7" x14ac:dyDescent="0.2">
      <c r="A34" s="12" t="s">
        <v>18</v>
      </c>
      <c r="B34" s="1">
        <v>10895</v>
      </c>
      <c r="C34" s="1">
        <v>1884</v>
      </c>
      <c r="D34" s="1">
        <v>1886</v>
      </c>
      <c r="E34" s="1">
        <v>2079</v>
      </c>
      <c r="F34" s="1">
        <v>2150</v>
      </c>
      <c r="G34" s="1">
        <v>2896</v>
      </c>
    </row>
    <row r="35" spans="1:7" x14ac:dyDescent="0.2">
      <c r="A35" s="12" t="s">
        <v>19</v>
      </c>
      <c r="B35" s="1">
        <v>9247</v>
      </c>
      <c r="C35" s="1">
        <v>1715</v>
      </c>
      <c r="D35" s="1">
        <v>1613</v>
      </c>
      <c r="E35" s="1">
        <v>1698</v>
      </c>
      <c r="F35" s="1">
        <v>1804</v>
      </c>
      <c r="G35" s="1">
        <v>2417</v>
      </c>
    </row>
    <row r="36" spans="1:7" x14ac:dyDescent="0.2">
      <c r="A36" s="12" t="s">
        <v>20</v>
      </c>
      <c r="B36" s="1">
        <v>6813</v>
      </c>
      <c r="C36" s="1">
        <v>1246</v>
      </c>
      <c r="D36" s="1">
        <v>1166</v>
      </c>
      <c r="E36" s="1">
        <v>1301</v>
      </c>
      <c r="F36" s="1">
        <v>1393</v>
      </c>
      <c r="G36" s="1">
        <v>1707</v>
      </c>
    </row>
    <row r="37" spans="1:7" x14ac:dyDescent="0.2">
      <c r="A37" s="12" t="s">
        <v>21</v>
      </c>
      <c r="B37" s="1">
        <v>5558</v>
      </c>
      <c r="C37" s="1">
        <v>1104</v>
      </c>
      <c r="D37" s="1">
        <v>1079</v>
      </c>
      <c r="E37" s="1">
        <v>1040</v>
      </c>
      <c r="F37" s="1">
        <v>1144</v>
      </c>
      <c r="G37" s="1">
        <v>1191</v>
      </c>
    </row>
    <row r="38" spans="1:7" x14ac:dyDescent="0.2">
      <c r="A38" s="12" t="s">
        <v>22</v>
      </c>
      <c r="B38" s="1">
        <v>4031</v>
      </c>
      <c r="C38" s="1">
        <v>753</v>
      </c>
      <c r="D38" s="1">
        <v>808</v>
      </c>
      <c r="E38" s="1">
        <v>846</v>
      </c>
      <c r="F38" s="1">
        <v>894</v>
      </c>
      <c r="G38" s="1">
        <v>730</v>
      </c>
    </row>
    <row r="39" spans="1:7" x14ac:dyDescent="0.2">
      <c r="A39" s="12" t="s">
        <v>23</v>
      </c>
      <c r="B39" s="1">
        <v>3213</v>
      </c>
      <c r="C39" s="1">
        <v>770</v>
      </c>
      <c r="D39" s="1">
        <v>675</v>
      </c>
      <c r="E39" s="1">
        <v>674</v>
      </c>
      <c r="F39" s="1">
        <v>637</v>
      </c>
      <c r="G39" s="1">
        <v>457</v>
      </c>
    </row>
    <row r="40" spans="1:7" x14ac:dyDescent="0.2">
      <c r="A40" s="12" t="s">
        <v>24</v>
      </c>
      <c r="B40" s="1">
        <v>2029</v>
      </c>
      <c r="C40" s="1">
        <v>478</v>
      </c>
      <c r="D40" s="1">
        <v>433</v>
      </c>
      <c r="E40" s="1">
        <v>450</v>
      </c>
      <c r="F40" s="1">
        <v>430</v>
      </c>
      <c r="G40" s="1">
        <v>238</v>
      </c>
    </row>
    <row r="41" spans="1:7" x14ac:dyDescent="0.2">
      <c r="A41" s="12" t="s">
        <v>25</v>
      </c>
      <c r="B41" s="1">
        <v>1479</v>
      </c>
      <c r="C41" s="1">
        <v>345</v>
      </c>
      <c r="D41" s="1">
        <v>296</v>
      </c>
      <c r="E41" s="1">
        <v>327</v>
      </c>
      <c r="F41" s="1">
        <v>345</v>
      </c>
      <c r="G41" s="1">
        <v>166</v>
      </c>
    </row>
    <row r="42" spans="1:7" x14ac:dyDescent="0.2">
      <c r="A42" s="12" t="s">
        <v>26</v>
      </c>
      <c r="B42" s="1">
        <v>650</v>
      </c>
      <c r="C42" s="1">
        <v>166</v>
      </c>
      <c r="D42" s="1">
        <v>132</v>
      </c>
      <c r="E42" s="1">
        <v>141</v>
      </c>
      <c r="F42" s="1">
        <v>152</v>
      </c>
      <c r="G42" s="1">
        <v>59</v>
      </c>
    </row>
    <row r="43" spans="1:7" x14ac:dyDescent="0.2">
      <c r="A43" s="12" t="s">
        <v>27</v>
      </c>
      <c r="B43" s="1">
        <v>764</v>
      </c>
      <c r="C43" s="1">
        <v>199</v>
      </c>
      <c r="D43" s="1">
        <v>188</v>
      </c>
      <c r="E43" s="1">
        <v>188</v>
      </c>
      <c r="F43" s="1">
        <v>132</v>
      </c>
      <c r="G43" s="1">
        <v>57</v>
      </c>
    </row>
    <row r="44" spans="1:7" x14ac:dyDescent="0.2">
      <c r="A44" s="12" t="s">
        <v>28</v>
      </c>
      <c r="B44" s="3">
        <v>19.2</v>
      </c>
      <c r="C44" s="3">
        <v>17.2</v>
      </c>
      <c r="D44" s="3">
        <v>17.5</v>
      </c>
      <c r="E44" s="3">
        <v>18.100000000000001</v>
      </c>
      <c r="F44" s="3">
        <v>19.100000000000001</v>
      </c>
      <c r="G44" s="3">
        <v>22.5</v>
      </c>
    </row>
    <row r="46" spans="1:7" x14ac:dyDescent="0.2">
      <c r="A46" s="12" t="s">
        <v>166</v>
      </c>
      <c r="B46" s="1">
        <v>228085</v>
      </c>
      <c r="C46" s="1">
        <v>44664</v>
      </c>
      <c r="D46" s="1">
        <v>44068</v>
      </c>
      <c r="E46" s="1">
        <v>45188</v>
      </c>
      <c r="F46" s="1">
        <v>45030</v>
      </c>
      <c r="G46" s="1">
        <v>49135</v>
      </c>
    </row>
    <row r="47" spans="1:7" x14ac:dyDescent="0.2">
      <c r="A47" s="12" t="s">
        <v>12</v>
      </c>
      <c r="B47" s="1">
        <v>33655</v>
      </c>
      <c r="C47" s="1">
        <v>7288</v>
      </c>
      <c r="D47" s="1">
        <v>7050</v>
      </c>
      <c r="E47" s="1">
        <v>6948</v>
      </c>
      <c r="F47" s="1">
        <v>6468</v>
      </c>
      <c r="G47" s="1">
        <v>5901</v>
      </c>
    </row>
    <row r="48" spans="1:7" x14ac:dyDescent="0.2">
      <c r="A48" s="12">
        <v>43960</v>
      </c>
      <c r="B48" s="1">
        <v>31581</v>
      </c>
      <c r="C48" s="1">
        <v>6492</v>
      </c>
      <c r="D48" s="1">
        <v>6669</v>
      </c>
      <c r="E48" s="1">
        <v>6709</v>
      </c>
      <c r="F48" s="1">
        <v>6105</v>
      </c>
      <c r="G48" s="1">
        <v>5606</v>
      </c>
    </row>
    <row r="49" spans="1:7" x14ac:dyDescent="0.2">
      <c r="A49" s="12">
        <v>44118</v>
      </c>
      <c r="B49" s="1">
        <v>26704</v>
      </c>
      <c r="C49" s="1">
        <v>5325</v>
      </c>
      <c r="D49" s="1">
        <v>5303</v>
      </c>
      <c r="E49" s="1">
        <v>5406</v>
      </c>
      <c r="F49" s="1">
        <v>5385</v>
      </c>
      <c r="G49" s="1">
        <v>5285</v>
      </c>
    </row>
    <row r="50" spans="1:7" x14ac:dyDescent="0.2">
      <c r="A50" s="12" t="s">
        <v>13</v>
      </c>
      <c r="B50" s="1">
        <v>21779</v>
      </c>
      <c r="C50" s="1">
        <v>3996</v>
      </c>
      <c r="D50" s="1">
        <v>3772</v>
      </c>
      <c r="E50" s="1">
        <v>4075</v>
      </c>
      <c r="F50" s="1">
        <v>4340</v>
      </c>
      <c r="G50" s="1">
        <v>5596</v>
      </c>
    </row>
    <row r="51" spans="1:7" x14ac:dyDescent="0.2">
      <c r="A51" s="12" t="s">
        <v>14</v>
      </c>
      <c r="B51" s="1">
        <v>20882</v>
      </c>
      <c r="C51" s="1">
        <v>3628</v>
      </c>
      <c r="D51" s="1">
        <v>3587</v>
      </c>
      <c r="E51" s="1">
        <v>3789</v>
      </c>
      <c r="F51" s="1">
        <v>3933</v>
      </c>
      <c r="G51" s="1">
        <v>5945</v>
      </c>
    </row>
    <row r="52" spans="1:7" x14ac:dyDescent="0.2">
      <c r="A52" s="12" t="s">
        <v>15</v>
      </c>
      <c r="B52" s="1">
        <v>20003</v>
      </c>
      <c r="C52" s="1">
        <v>3481</v>
      </c>
      <c r="D52" s="1">
        <v>3673</v>
      </c>
      <c r="E52" s="1">
        <v>3709</v>
      </c>
      <c r="F52" s="1">
        <v>3807</v>
      </c>
      <c r="G52" s="1">
        <v>5333</v>
      </c>
    </row>
    <row r="53" spans="1:7" x14ac:dyDescent="0.2">
      <c r="A53" s="12" t="s">
        <v>16</v>
      </c>
      <c r="B53" s="1">
        <v>17208</v>
      </c>
      <c r="C53" s="1">
        <v>3143</v>
      </c>
      <c r="D53" s="1">
        <v>3216</v>
      </c>
      <c r="E53" s="1">
        <v>3326</v>
      </c>
      <c r="F53" s="1">
        <v>3322</v>
      </c>
      <c r="G53" s="1">
        <v>4201</v>
      </c>
    </row>
    <row r="54" spans="1:7" x14ac:dyDescent="0.2">
      <c r="A54" s="12" t="s">
        <v>17</v>
      </c>
      <c r="B54" s="1">
        <v>14859</v>
      </c>
      <c r="C54" s="1">
        <v>2772</v>
      </c>
      <c r="D54" s="1">
        <v>2743</v>
      </c>
      <c r="E54" s="1">
        <v>2898</v>
      </c>
      <c r="F54" s="1">
        <v>2937</v>
      </c>
      <c r="G54" s="1">
        <v>3509</v>
      </c>
    </row>
    <row r="55" spans="1:7" x14ac:dyDescent="0.2">
      <c r="A55" s="12" t="s">
        <v>18</v>
      </c>
      <c r="B55" s="1">
        <v>10575</v>
      </c>
      <c r="C55" s="1">
        <v>2046</v>
      </c>
      <c r="D55" s="1">
        <v>1926</v>
      </c>
      <c r="E55" s="1">
        <v>2043</v>
      </c>
      <c r="F55" s="1">
        <v>2118</v>
      </c>
      <c r="G55" s="1">
        <v>2442</v>
      </c>
    </row>
    <row r="56" spans="1:7" x14ac:dyDescent="0.2">
      <c r="A56" s="12" t="s">
        <v>19</v>
      </c>
      <c r="B56" s="1">
        <v>8728</v>
      </c>
      <c r="C56" s="1">
        <v>1798</v>
      </c>
      <c r="D56" s="1">
        <v>1653</v>
      </c>
      <c r="E56" s="1">
        <v>1585</v>
      </c>
      <c r="F56" s="1">
        <v>1792</v>
      </c>
      <c r="G56" s="1">
        <v>1900</v>
      </c>
    </row>
    <row r="57" spans="1:7" x14ac:dyDescent="0.2">
      <c r="A57" s="12" t="s">
        <v>20</v>
      </c>
      <c r="B57" s="1">
        <v>6196</v>
      </c>
      <c r="C57" s="1">
        <v>1253</v>
      </c>
      <c r="D57" s="1">
        <v>1169</v>
      </c>
      <c r="E57" s="1">
        <v>1330</v>
      </c>
      <c r="F57" s="1">
        <v>1249</v>
      </c>
      <c r="G57" s="1">
        <v>1195</v>
      </c>
    </row>
    <row r="58" spans="1:7" x14ac:dyDescent="0.2">
      <c r="A58" s="12" t="s">
        <v>21</v>
      </c>
      <c r="B58" s="1">
        <v>5070</v>
      </c>
      <c r="C58" s="1">
        <v>1118</v>
      </c>
      <c r="D58" s="1">
        <v>1007</v>
      </c>
      <c r="E58" s="1">
        <v>1046</v>
      </c>
      <c r="F58" s="1">
        <v>1070</v>
      </c>
      <c r="G58" s="1">
        <v>829</v>
      </c>
    </row>
    <row r="59" spans="1:7" x14ac:dyDescent="0.2">
      <c r="A59" s="12" t="s">
        <v>22</v>
      </c>
      <c r="B59" s="1">
        <v>3833</v>
      </c>
      <c r="C59" s="1">
        <v>814</v>
      </c>
      <c r="D59" s="1">
        <v>804</v>
      </c>
      <c r="E59" s="1">
        <v>827</v>
      </c>
      <c r="F59" s="1">
        <v>819</v>
      </c>
      <c r="G59" s="1">
        <v>569</v>
      </c>
    </row>
    <row r="60" spans="1:7" x14ac:dyDescent="0.2">
      <c r="A60" s="12" t="s">
        <v>23</v>
      </c>
      <c r="B60" s="1">
        <v>2776</v>
      </c>
      <c r="C60" s="1">
        <v>585</v>
      </c>
      <c r="D60" s="1">
        <v>582</v>
      </c>
      <c r="E60" s="1">
        <v>576</v>
      </c>
      <c r="F60" s="1">
        <v>674</v>
      </c>
      <c r="G60" s="1">
        <v>359</v>
      </c>
    </row>
    <row r="61" spans="1:7" x14ac:dyDescent="0.2">
      <c r="A61" s="12" t="s">
        <v>24</v>
      </c>
      <c r="B61" s="1">
        <v>1890</v>
      </c>
      <c r="C61" s="1">
        <v>405</v>
      </c>
      <c r="D61" s="1">
        <v>411</v>
      </c>
      <c r="E61" s="1">
        <v>414</v>
      </c>
      <c r="F61" s="1">
        <v>432</v>
      </c>
      <c r="G61" s="1">
        <v>228</v>
      </c>
    </row>
    <row r="62" spans="1:7" x14ac:dyDescent="0.2">
      <c r="A62" s="12" t="s">
        <v>25</v>
      </c>
      <c r="B62" s="1">
        <v>1271</v>
      </c>
      <c r="C62" s="1">
        <v>295</v>
      </c>
      <c r="D62" s="1">
        <v>262</v>
      </c>
      <c r="E62" s="1">
        <v>242</v>
      </c>
      <c r="F62" s="1">
        <v>333</v>
      </c>
      <c r="G62" s="1">
        <v>139</v>
      </c>
    </row>
    <row r="63" spans="1:7" x14ac:dyDescent="0.2">
      <c r="A63" s="12" t="s">
        <v>26</v>
      </c>
      <c r="B63" s="1">
        <v>568</v>
      </c>
      <c r="C63" s="1">
        <v>122</v>
      </c>
      <c r="D63" s="1">
        <v>117</v>
      </c>
      <c r="E63" s="1">
        <v>138</v>
      </c>
      <c r="F63" s="1">
        <v>137</v>
      </c>
      <c r="G63" s="1">
        <v>54</v>
      </c>
    </row>
    <row r="64" spans="1:7" x14ac:dyDescent="0.2">
      <c r="A64" s="12" t="s">
        <v>27</v>
      </c>
      <c r="B64" s="1">
        <v>507</v>
      </c>
      <c r="C64" s="1">
        <v>103</v>
      </c>
      <c r="D64" s="1">
        <v>124</v>
      </c>
      <c r="E64" s="1">
        <v>127</v>
      </c>
      <c r="F64" s="1">
        <v>109</v>
      </c>
      <c r="G64" s="1">
        <v>44</v>
      </c>
    </row>
    <row r="65" spans="1:7" x14ac:dyDescent="0.2">
      <c r="A65" s="12" t="s">
        <v>28</v>
      </c>
      <c r="B65" s="3">
        <v>20.100000000000001</v>
      </c>
      <c r="C65" s="3">
        <v>19</v>
      </c>
      <c r="D65" s="3">
        <v>19</v>
      </c>
      <c r="E65" s="3">
        <v>19.3</v>
      </c>
      <c r="F65" s="3">
        <v>20.3</v>
      </c>
      <c r="G65" s="3">
        <v>21.8</v>
      </c>
    </row>
    <row r="66" spans="1:7" x14ac:dyDescent="0.2">
      <c r="A66" s="24" t="s">
        <v>228</v>
      </c>
      <c r="B66" s="22"/>
      <c r="C66" s="22"/>
      <c r="D66" s="22"/>
      <c r="E66" s="22"/>
      <c r="F66" s="22"/>
      <c r="G66" s="22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0B29-6CF8-4DE0-98BF-01DEE5825A0F}">
  <dimension ref="A2:N41"/>
  <sheetViews>
    <sheetView workbookViewId="0">
      <selection activeCell="K3" sqref="K3:L20"/>
    </sheetView>
  </sheetViews>
  <sheetFormatPr defaultRowHeight="14.4" x14ac:dyDescent="0.3"/>
  <sheetData>
    <row r="2" spans="3:14" x14ac:dyDescent="0.3">
      <c r="C2" s="1">
        <v>238890</v>
      </c>
      <c r="D2" s="1">
        <v>228085</v>
      </c>
      <c r="E2" s="1">
        <v>46458</v>
      </c>
      <c r="F2" s="1">
        <v>44664</v>
      </c>
      <c r="G2" s="1">
        <v>45009</v>
      </c>
      <c r="H2" s="1">
        <v>44068</v>
      </c>
      <c r="I2" s="1">
        <v>46736</v>
      </c>
      <c r="J2" s="1">
        <v>45188</v>
      </c>
      <c r="K2" s="1">
        <v>47051</v>
      </c>
      <c r="L2" s="1">
        <v>45030</v>
      </c>
      <c r="M2" s="1">
        <v>53636</v>
      </c>
      <c r="N2" s="1">
        <v>49135</v>
      </c>
    </row>
    <row r="3" spans="3:14" x14ac:dyDescent="0.3">
      <c r="C3" s="1">
        <v>36711</v>
      </c>
      <c r="D3" s="1">
        <v>33655</v>
      </c>
      <c r="E3" s="1">
        <v>7907</v>
      </c>
      <c r="F3" s="1">
        <v>7288</v>
      </c>
      <c r="G3" s="1">
        <v>7701</v>
      </c>
      <c r="H3" s="1">
        <v>7050</v>
      </c>
      <c r="I3" s="1">
        <v>7598</v>
      </c>
      <c r="J3" s="1">
        <v>6948</v>
      </c>
      <c r="K3" s="1">
        <v>6887</v>
      </c>
      <c r="L3" s="1">
        <v>6468</v>
      </c>
      <c r="M3" s="1">
        <v>6618</v>
      </c>
      <c r="N3" s="1">
        <v>5901</v>
      </c>
    </row>
    <row r="4" spans="3:14" x14ac:dyDescent="0.3">
      <c r="C4" s="1">
        <v>34106</v>
      </c>
      <c r="D4" s="1">
        <v>31581</v>
      </c>
      <c r="E4" s="1">
        <v>7285</v>
      </c>
      <c r="F4" s="1">
        <v>6492</v>
      </c>
      <c r="G4" s="1">
        <v>6993</v>
      </c>
      <c r="H4" s="1">
        <v>6669</v>
      </c>
      <c r="I4" s="1">
        <v>7086</v>
      </c>
      <c r="J4" s="1">
        <v>6709</v>
      </c>
      <c r="K4" s="1">
        <v>6676</v>
      </c>
      <c r="L4" s="1">
        <v>6105</v>
      </c>
      <c r="M4" s="1">
        <v>6066</v>
      </c>
      <c r="N4" s="1">
        <v>5606</v>
      </c>
    </row>
    <row r="5" spans="3:14" x14ac:dyDescent="0.3">
      <c r="C5" s="1">
        <v>29633</v>
      </c>
      <c r="D5" s="1">
        <v>26704</v>
      </c>
      <c r="E5" s="1">
        <v>6165</v>
      </c>
      <c r="F5" s="1">
        <v>5325</v>
      </c>
      <c r="G5" s="1">
        <v>5786</v>
      </c>
      <c r="H5" s="1">
        <v>5303</v>
      </c>
      <c r="I5" s="1">
        <v>5994</v>
      </c>
      <c r="J5" s="1">
        <v>5406</v>
      </c>
      <c r="K5" s="1">
        <v>6073</v>
      </c>
      <c r="L5" s="1">
        <v>5385</v>
      </c>
      <c r="M5" s="1">
        <v>5615</v>
      </c>
      <c r="N5" s="1">
        <v>5285</v>
      </c>
    </row>
    <row r="6" spans="3:14" x14ac:dyDescent="0.3">
      <c r="C6" s="1">
        <v>22838</v>
      </c>
      <c r="D6" s="1">
        <v>21779</v>
      </c>
      <c r="E6" s="1">
        <v>4235</v>
      </c>
      <c r="F6" s="1">
        <v>3996</v>
      </c>
      <c r="G6" s="1">
        <v>4042</v>
      </c>
      <c r="H6" s="1">
        <v>3772</v>
      </c>
      <c r="I6" s="1">
        <v>4350</v>
      </c>
      <c r="J6" s="1">
        <v>4075</v>
      </c>
      <c r="K6" s="1">
        <v>4712</v>
      </c>
      <c r="L6" s="1">
        <v>4340</v>
      </c>
      <c r="M6" s="1">
        <v>5499</v>
      </c>
      <c r="N6" s="1">
        <v>5596</v>
      </c>
    </row>
    <row r="7" spans="3:14" x14ac:dyDescent="0.3">
      <c r="C7" s="1">
        <v>19935</v>
      </c>
      <c r="D7" s="1">
        <v>20882</v>
      </c>
      <c r="E7" s="1">
        <v>3389</v>
      </c>
      <c r="F7" s="1">
        <v>3628</v>
      </c>
      <c r="G7" s="1">
        <v>3244</v>
      </c>
      <c r="H7" s="1">
        <v>3587</v>
      </c>
      <c r="I7" s="1">
        <v>3494</v>
      </c>
      <c r="J7" s="1">
        <v>3789</v>
      </c>
      <c r="K7" s="1">
        <v>3717</v>
      </c>
      <c r="L7" s="1">
        <v>3933</v>
      </c>
      <c r="M7" s="1">
        <v>6091</v>
      </c>
      <c r="N7" s="1">
        <v>5945</v>
      </c>
    </row>
    <row r="8" spans="3:14" x14ac:dyDescent="0.3">
      <c r="C8" s="1">
        <v>18575</v>
      </c>
      <c r="D8" s="1">
        <v>20003</v>
      </c>
      <c r="E8" s="1">
        <v>3043</v>
      </c>
      <c r="F8" s="1">
        <v>3481</v>
      </c>
      <c r="G8" s="1">
        <v>3195</v>
      </c>
      <c r="H8" s="1">
        <v>3673</v>
      </c>
      <c r="I8" s="1">
        <v>3395</v>
      </c>
      <c r="J8" s="1">
        <v>3709</v>
      </c>
      <c r="K8" s="1">
        <v>3556</v>
      </c>
      <c r="L8" s="1">
        <v>3807</v>
      </c>
      <c r="M8" s="1">
        <v>5386</v>
      </c>
      <c r="N8" s="1">
        <v>5333</v>
      </c>
    </row>
    <row r="9" spans="3:14" x14ac:dyDescent="0.3">
      <c r="C9" s="1">
        <v>16978</v>
      </c>
      <c r="D9" s="1">
        <v>17208</v>
      </c>
      <c r="E9" s="1">
        <v>2950</v>
      </c>
      <c r="F9" s="1">
        <v>3143</v>
      </c>
      <c r="G9" s="1">
        <v>3019</v>
      </c>
      <c r="H9" s="1">
        <v>3216</v>
      </c>
      <c r="I9" s="1">
        <v>3190</v>
      </c>
      <c r="J9" s="1">
        <v>3326</v>
      </c>
      <c r="K9" s="1">
        <v>3296</v>
      </c>
      <c r="L9" s="1">
        <v>3322</v>
      </c>
      <c r="M9" s="1">
        <v>4523</v>
      </c>
      <c r="N9" s="1">
        <v>4201</v>
      </c>
    </row>
    <row r="10" spans="3:14" x14ac:dyDescent="0.3">
      <c r="C10" s="1">
        <v>15435</v>
      </c>
      <c r="D10" s="1">
        <v>14859</v>
      </c>
      <c r="E10" s="1">
        <v>2824</v>
      </c>
      <c r="F10" s="1">
        <v>2772</v>
      </c>
      <c r="G10" s="1">
        <v>2753</v>
      </c>
      <c r="H10" s="1">
        <v>2743</v>
      </c>
      <c r="I10" s="1">
        <v>2885</v>
      </c>
      <c r="J10" s="1">
        <v>2898</v>
      </c>
      <c r="K10" s="1">
        <v>3053</v>
      </c>
      <c r="L10" s="1">
        <v>2937</v>
      </c>
      <c r="M10" s="1">
        <v>3920</v>
      </c>
      <c r="N10" s="1">
        <v>3509</v>
      </c>
    </row>
    <row r="11" spans="3:14" x14ac:dyDescent="0.3">
      <c r="C11" s="1">
        <v>10895</v>
      </c>
      <c r="D11" s="1">
        <v>10575</v>
      </c>
      <c r="E11" s="1">
        <v>1884</v>
      </c>
      <c r="F11" s="1">
        <v>2046</v>
      </c>
      <c r="G11" s="1">
        <v>1886</v>
      </c>
      <c r="H11" s="1">
        <v>1926</v>
      </c>
      <c r="I11" s="1">
        <v>2079</v>
      </c>
      <c r="J11" s="1">
        <v>2043</v>
      </c>
      <c r="K11" s="1">
        <v>2150</v>
      </c>
      <c r="L11" s="1">
        <v>2118</v>
      </c>
      <c r="M11" s="1">
        <v>2896</v>
      </c>
      <c r="N11" s="1">
        <v>2442</v>
      </c>
    </row>
    <row r="12" spans="3:14" x14ac:dyDescent="0.3">
      <c r="C12" s="1">
        <v>9247</v>
      </c>
      <c r="D12" s="1">
        <v>8728</v>
      </c>
      <c r="E12" s="1">
        <v>1715</v>
      </c>
      <c r="F12" s="1">
        <v>1798</v>
      </c>
      <c r="G12" s="1">
        <v>1613</v>
      </c>
      <c r="H12" s="1">
        <v>1653</v>
      </c>
      <c r="I12" s="1">
        <v>1698</v>
      </c>
      <c r="J12" s="1">
        <v>1585</v>
      </c>
      <c r="K12" s="1">
        <v>1804</v>
      </c>
      <c r="L12" s="1">
        <v>1792</v>
      </c>
      <c r="M12" s="1">
        <v>2417</v>
      </c>
      <c r="N12" s="1">
        <v>1900</v>
      </c>
    </row>
    <row r="13" spans="3:14" x14ac:dyDescent="0.3">
      <c r="C13" s="1">
        <v>6813</v>
      </c>
      <c r="D13" s="1">
        <v>6196</v>
      </c>
      <c r="E13" s="1">
        <v>1246</v>
      </c>
      <c r="F13" s="1">
        <v>1253</v>
      </c>
      <c r="G13" s="1">
        <v>1166</v>
      </c>
      <c r="H13" s="1">
        <v>1169</v>
      </c>
      <c r="I13" s="1">
        <v>1301</v>
      </c>
      <c r="J13" s="1">
        <v>1330</v>
      </c>
      <c r="K13" s="1">
        <v>1393</v>
      </c>
      <c r="L13" s="1">
        <v>1249</v>
      </c>
      <c r="M13" s="1">
        <v>1707</v>
      </c>
      <c r="N13" s="1">
        <v>1195</v>
      </c>
    </row>
    <row r="14" spans="3:14" x14ac:dyDescent="0.3">
      <c r="C14" s="1">
        <v>5558</v>
      </c>
      <c r="D14" s="1">
        <v>5070</v>
      </c>
      <c r="E14" s="1">
        <v>1104</v>
      </c>
      <c r="F14" s="1">
        <v>1118</v>
      </c>
      <c r="G14" s="1">
        <v>1079</v>
      </c>
      <c r="H14" s="1">
        <v>1007</v>
      </c>
      <c r="I14" s="1">
        <v>1040</v>
      </c>
      <c r="J14" s="1">
        <v>1046</v>
      </c>
      <c r="K14" s="1">
        <v>1144</v>
      </c>
      <c r="L14" s="1">
        <v>1070</v>
      </c>
      <c r="M14" s="1">
        <v>1191</v>
      </c>
      <c r="N14" s="1">
        <v>829</v>
      </c>
    </row>
    <row r="15" spans="3:14" x14ac:dyDescent="0.3">
      <c r="C15" s="1">
        <v>4031</v>
      </c>
      <c r="D15" s="1">
        <v>3833</v>
      </c>
      <c r="E15" s="1">
        <v>753</v>
      </c>
      <c r="F15" s="1">
        <v>814</v>
      </c>
      <c r="G15" s="1">
        <v>808</v>
      </c>
      <c r="H15" s="1">
        <v>804</v>
      </c>
      <c r="I15" s="1">
        <v>846</v>
      </c>
      <c r="J15" s="1">
        <v>827</v>
      </c>
      <c r="K15" s="1">
        <v>894</v>
      </c>
      <c r="L15" s="1">
        <v>819</v>
      </c>
      <c r="M15" s="1">
        <v>730</v>
      </c>
      <c r="N15" s="1">
        <v>569</v>
      </c>
    </row>
    <row r="16" spans="3:14" x14ac:dyDescent="0.3">
      <c r="C16" s="1">
        <v>3213</v>
      </c>
      <c r="D16" s="1">
        <v>2776</v>
      </c>
      <c r="E16" s="1">
        <v>770</v>
      </c>
      <c r="F16" s="1">
        <v>585</v>
      </c>
      <c r="G16" s="1">
        <v>675</v>
      </c>
      <c r="H16" s="1">
        <v>582</v>
      </c>
      <c r="I16" s="1">
        <v>674</v>
      </c>
      <c r="J16" s="1">
        <v>576</v>
      </c>
      <c r="K16" s="1">
        <v>637</v>
      </c>
      <c r="L16" s="1">
        <v>674</v>
      </c>
      <c r="M16" s="1">
        <v>457</v>
      </c>
      <c r="N16" s="1">
        <v>359</v>
      </c>
    </row>
    <row r="17" spans="1:14" x14ac:dyDescent="0.3">
      <c r="C17" s="1">
        <v>2029</v>
      </c>
      <c r="D17" s="1">
        <v>1890</v>
      </c>
      <c r="E17" s="1">
        <v>478</v>
      </c>
      <c r="F17" s="1">
        <v>405</v>
      </c>
      <c r="G17" s="1">
        <v>433</v>
      </c>
      <c r="H17" s="1">
        <v>411</v>
      </c>
      <c r="I17" s="1">
        <v>450</v>
      </c>
      <c r="J17" s="1">
        <v>414</v>
      </c>
      <c r="K17" s="1">
        <v>430</v>
      </c>
      <c r="L17" s="1">
        <v>432</v>
      </c>
      <c r="M17" s="1">
        <v>238</v>
      </c>
      <c r="N17" s="1">
        <v>228</v>
      </c>
    </row>
    <row r="18" spans="1:14" x14ac:dyDescent="0.3">
      <c r="C18" s="1">
        <v>1479</v>
      </c>
      <c r="D18" s="1">
        <v>1271</v>
      </c>
      <c r="E18" s="1">
        <v>345</v>
      </c>
      <c r="F18" s="1">
        <v>295</v>
      </c>
      <c r="G18" s="1">
        <v>296</v>
      </c>
      <c r="H18" s="1">
        <v>262</v>
      </c>
      <c r="I18" s="1">
        <v>327</v>
      </c>
      <c r="J18" s="1">
        <v>242</v>
      </c>
      <c r="K18" s="1">
        <v>345</v>
      </c>
      <c r="L18" s="1">
        <v>333</v>
      </c>
      <c r="M18" s="1">
        <v>166</v>
      </c>
      <c r="N18" s="1">
        <v>139</v>
      </c>
    </row>
    <row r="19" spans="1:14" x14ac:dyDescent="0.3">
      <c r="C19" s="1">
        <v>650</v>
      </c>
      <c r="D19" s="1">
        <v>568</v>
      </c>
      <c r="E19" s="1">
        <v>166</v>
      </c>
      <c r="F19" s="1">
        <v>122</v>
      </c>
      <c r="G19" s="1">
        <v>132</v>
      </c>
      <c r="H19" s="1">
        <v>117</v>
      </c>
      <c r="I19" s="1">
        <v>141</v>
      </c>
      <c r="J19" s="1">
        <v>138</v>
      </c>
      <c r="K19" s="1">
        <v>152</v>
      </c>
      <c r="L19" s="1">
        <v>137</v>
      </c>
      <c r="M19" s="1">
        <v>59</v>
      </c>
      <c r="N19" s="1">
        <v>54</v>
      </c>
    </row>
    <row r="20" spans="1:14" x14ac:dyDescent="0.3">
      <c r="C20" s="1">
        <v>764</v>
      </c>
      <c r="D20" s="1">
        <v>507</v>
      </c>
      <c r="E20" s="1">
        <v>199</v>
      </c>
      <c r="F20" s="1">
        <v>103</v>
      </c>
      <c r="G20" s="1">
        <v>188</v>
      </c>
      <c r="H20" s="1">
        <v>124</v>
      </c>
      <c r="I20" s="1">
        <v>188</v>
      </c>
      <c r="J20" s="1">
        <v>127</v>
      </c>
      <c r="K20" s="1">
        <v>132</v>
      </c>
      <c r="L20" s="1">
        <v>109</v>
      </c>
      <c r="M20" s="1">
        <v>57</v>
      </c>
      <c r="N20" s="1">
        <v>44</v>
      </c>
    </row>
    <row r="21" spans="1:14" x14ac:dyDescent="0.3">
      <c r="C21" s="3">
        <v>19.2</v>
      </c>
      <c r="D21" s="3">
        <v>20.100000000000001</v>
      </c>
      <c r="E21" s="3">
        <v>17.2</v>
      </c>
      <c r="F21" s="3">
        <v>19</v>
      </c>
      <c r="G21" s="3">
        <v>17.5</v>
      </c>
      <c r="H21" s="3">
        <v>19</v>
      </c>
      <c r="I21" s="3">
        <v>18.100000000000001</v>
      </c>
      <c r="J21" s="3">
        <v>19.3</v>
      </c>
      <c r="K21" s="3">
        <v>19.100000000000001</v>
      </c>
      <c r="L21" s="3">
        <v>20.3</v>
      </c>
      <c r="M21" s="3">
        <v>22.5</v>
      </c>
      <c r="N21" s="3">
        <v>21.8</v>
      </c>
    </row>
    <row r="22" spans="1:14" x14ac:dyDescent="0.3">
      <c r="A22" s="12" t="s">
        <v>166</v>
      </c>
      <c r="B22" s="12"/>
      <c r="D22" s="1"/>
      <c r="F22" s="1"/>
      <c r="H22" s="1"/>
      <c r="J22" s="1"/>
      <c r="L22" s="1"/>
    </row>
    <row r="23" spans="1:14" x14ac:dyDescent="0.3">
      <c r="A23" s="12" t="s">
        <v>12</v>
      </c>
      <c r="B23" s="12"/>
      <c r="D23" s="1"/>
      <c r="F23" s="1"/>
      <c r="H23" s="1"/>
      <c r="J23" s="1"/>
      <c r="L23" s="1"/>
    </row>
    <row r="24" spans="1:14" x14ac:dyDescent="0.3">
      <c r="A24" s="12">
        <v>43960</v>
      </c>
      <c r="B24" s="12"/>
      <c r="D24" s="1"/>
      <c r="F24" s="1"/>
      <c r="H24" s="1"/>
      <c r="J24" s="1"/>
      <c r="L24" s="1"/>
    </row>
    <row r="25" spans="1:14" x14ac:dyDescent="0.3">
      <c r="A25" s="12">
        <v>44118</v>
      </c>
      <c r="B25" s="12"/>
      <c r="D25" s="1"/>
      <c r="F25" s="1"/>
      <c r="H25" s="1"/>
      <c r="J25" s="1"/>
      <c r="L25" s="1"/>
    </row>
    <row r="26" spans="1:14" x14ac:dyDescent="0.3">
      <c r="A26" s="12" t="s">
        <v>13</v>
      </c>
      <c r="B26" s="12"/>
      <c r="D26" s="1"/>
      <c r="F26" s="1"/>
      <c r="H26" s="1"/>
      <c r="J26" s="1"/>
      <c r="L26" s="1"/>
    </row>
    <row r="27" spans="1:14" x14ac:dyDescent="0.3">
      <c r="A27" s="12" t="s">
        <v>14</v>
      </c>
      <c r="B27" s="12"/>
      <c r="D27" s="1"/>
      <c r="F27" s="1"/>
      <c r="H27" s="1"/>
      <c r="J27" s="1"/>
      <c r="L27" s="1"/>
    </row>
    <row r="28" spans="1:14" x14ac:dyDescent="0.3">
      <c r="A28" s="12" t="s">
        <v>15</v>
      </c>
      <c r="B28" s="12"/>
      <c r="D28" s="1"/>
      <c r="F28" s="1"/>
      <c r="H28" s="1"/>
      <c r="J28" s="1"/>
      <c r="L28" s="1"/>
    </row>
    <row r="29" spans="1:14" x14ac:dyDescent="0.3">
      <c r="A29" s="12" t="s">
        <v>16</v>
      </c>
      <c r="B29" s="12"/>
      <c r="D29" s="1"/>
      <c r="F29" s="1"/>
      <c r="H29" s="1"/>
      <c r="J29" s="1"/>
      <c r="L29" s="1"/>
    </row>
    <row r="30" spans="1:14" x14ac:dyDescent="0.3">
      <c r="A30" s="12" t="s">
        <v>17</v>
      </c>
      <c r="B30" s="12"/>
      <c r="D30" s="1"/>
      <c r="F30" s="1"/>
      <c r="H30" s="1"/>
      <c r="J30" s="1"/>
      <c r="L30" s="1"/>
    </row>
    <row r="31" spans="1:14" x14ac:dyDescent="0.3">
      <c r="A31" s="12" t="s">
        <v>18</v>
      </c>
      <c r="B31" s="12"/>
      <c r="D31" s="1"/>
      <c r="F31" s="1"/>
      <c r="H31" s="1"/>
      <c r="J31" s="1"/>
      <c r="L31" s="1"/>
    </row>
    <row r="32" spans="1:14" x14ac:dyDescent="0.3">
      <c r="A32" s="12" t="s">
        <v>19</v>
      </c>
      <c r="B32" s="12"/>
      <c r="D32" s="1"/>
      <c r="F32" s="1"/>
      <c r="H32" s="1"/>
      <c r="J32" s="1"/>
      <c r="L32" s="1"/>
    </row>
    <row r="33" spans="1:12" x14ac:dyDescent="0.3">
      <c r="A33" s="12" t="s">
        <v>20</v>
      </c>
      <c r="B33" s="12"/>
      <c r="D33" s="1"/>
      <c r="F33" s="1"/>
      <c r="H33" s="1"/>
      <c r="J33" s="1"/>
      <c r="L33" s="1"/>
    </row>
    <row r="34" spans="1:12" x14ac:dyDescent="0.3">
      <c r="A34" s="12" t="s">
        <v>21</v>
      </c>
      <c r="B34" s="12"/>
      <c r="D34" s="1"/>
      <c r="F34" s="1"/>
      <c r="H34" s="1"/>
      <c r="J34" s="1"/>
      <c r="L34" s="1"/>
    </row>
    <row r="35" spans="1:12" x14ac:dyDescent="0.3">
      <c r="A35" s="12" t="s">
        <v>22</v>
      </c>
      <c r="B35" s="12"/>
      <c r="D35" s="1"/>
      <c r="F35" s="1"/>
      <c r="H35" s="1"/>
      <c r="J35" s="1"/>
      <c r="L35" s="1"/>
    </row>
    <row r="36" spans="1:12" x14ac:dyDescent="0.3">
      <c r="A36" s="12" t="s">
        <v>23</v>
      </c>
      <c r="B36" s="12"/>
      <c r="D36" s="1"/>
      <c r="F36" s="1"/>
      <c r="H36" s="1"/>
      <c r="J36" s="1"/>
      <c r="L36" s="1"/>
    </row>
    <row r="37" spans="1:12" x14ac:dyDescent="0.3">
      <c r="A37" s="12" t="s">
        <v>24</v>
      </c>
      <c r="B37" s="12"/>
      <c r="D37" s="1"/>
      <c r="F37" s="1"/>
      <c r="H37" s="1"/>
      <c r="J37" s="1"/>
      <c r="L37" s="1"/>
    </row>
    <row r="38" spans="1:12" x14ac:dyDescent="0.3">
      <c r="A38" s="12" t="s">
        <v>25</v>
      </c>
      <c r="B38" s="12"/>
      <c r="D38" s="1"/>
      <c r="F38" s="1"/>
      <c r="H38" s="1"/>
      <c r="J38" s="1"/>
      <c r="L38" s="1"/>
    </row>
    <row r="39" spans="1:12" x14ac:dyDescent="0.3">
      <c r="A39" s="12" t="s">
        <v>26</v>
      </c>
      <c r="B39" s="12"/>
      <c r="D39" s="1"/>
      <c r="F39" s="1"/>
      <c r="H39" s="1"/>
      <c r="J39" s="1"/>
      <c r="L39" s="1"/>
    </row>
    <row r="40" spans="1:12" x14ac:dyDescent="0.3">
      <c r="A40" s="12" t="s">
        <v>27</v>
      </c>
      <c r="B40" s="12"/>
      <c r="D40" s="1"/>
      <c r="F40" s="1"/>
      <c r="H40" s="1"/>
      <c r="J40" s="1"/>
      <c r="L40" s="1"/>
    </row>
    <row r="41" spans="1:12" x14ac:dyDescent="0.3">
      <c r="A41" s="12" t="s">
        <v>28</v>
      </c>
      <c r="B41" s="12"/>
      <c r="D41" s="3"/>
      <c r="F41" s="3"/>
      <c r="H41" s="3"/>
      <c r="J41" s="3"/>
      <c r="L4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17022-68C6-43AB-A773-600A88DED1C6}">
  <dimension ref="A1:M72"/>
  <sheetViews>
    <sheetView view="pageBreakPreview" topLeftCell="A70" zoomScale="125" zoomScaleNormal="125" zoomScaleSheetLayoutView="125" workbookViewId="0">
      <selection activeCell="Q89" sqref="Q89"/>
    </sheetView>
  </sheetViews>
  <sheetFormatPr defaultRowHeight="10.199999999999999" x14ac:dyDescent="0.2"/>
  <cols>
    <col min="1" max="1" width="8.88671875" style="25"/>
    <col min="2" max="7" width="6.5546875" style="1" customWidth="1"/>
    <col min="8" max="13" width="6.5546875" style="25" customWidth="1"/>
    <col min="14" max="16384" width="8.88671875" style="25"/>
  </cols>
  <sheetData>
    <row r="1" spans="1:13" x14ac:dyDescent="0.2">
      <c r="A1" s="25" t="s">
        <v>199</v>
      </c>
    </row>
    <row r="2" spans="1:13" x14ac:dyDescent="0.2">
      <c r="A2" s="27"/>
      <c r="B2" s="41" t="s">
        <v>0</v>
      </c>
      <c r="C2" s="41"/>
      <c r="D2" s="41"/>
      <c r="E2" s="41" t="s">
        <v>170</v>
      </c>
      <c r="F2" s="41"/>
      <c r="G2" s="41"/>
      <c r="H2" s="28"/>
      <c r="I2" s="29"/>
      <c r="J2" s="30"/>
      <c r="K2" s="44" t="s">
        <v>185</v>
      </c>
      <c r="L2" s="44"/>
      <c r="M2" s="44"/>
    </row>
    <row r="3" spans="1:13" x14ac:dyDescent="0.2">
      <c r="A3" s="31" t="s">
        <v>171</v>
      </c>
      <c r="B3" s="8" t="s">
        <v>0</v>
      </c>
      <c r="C3" s="8" t="s">
        <v>172</v>
      </c>
      <c r="D3" s="8" t="s">
        <v>173</v>
      </c>
      <c r="E3" s="8" t="s">
        <v>0</v>
      </c>
      <c r="F3" s="8" t="s">
        <v>172</v>
      </c>
      <c r="G3" s="8" t="s">
        <v>173</v>
      </c>
      <c r="H3" s="33"/>
      <c r="I3" s="34"/>
      <c r="J3" s="35"/>
      <c r="K3" s="32" t="s">
        <v>0</v>
      </c>
      <c r="L3" s="32" t="s">
        <v>172</v>
      </c>
      <c r="M3" s="32" t="s">
        <v>173</v>
      </c>
    </row>
    <row r="4" spans="1:13" x14ac:dyDescent="0.2">
      <c r="A4" s="36" t="s">
        <v>174</v>
      </c>
      <c r="B4" s="1">
        <v>44617</v>
      </c>
      <c r="C4" s="1">
        <v>22838</v>
      </c>
      <c r="D4" s="1">
        <v>21779</v>
      </c>
      <c r="E4" s="1">
        <v>41841</v>
      </c>
      <c r="F4" s="1">
        <v>22410</v>
      </c>
      <c r="G4" s="1">
        <v>19431</v>
      </c>
      <c r="H4" s="37">
        <f t="shared" ref="H4:J11" si="0">E4/B4*100</f>
        <v>93.778156308133674</v>
      </c>
      <c r="I4" s="37">
        <f t="shared" si="0"/>
        <v>98.125930466765922</v>
      </c>
      <c r="J4" s="37">
        <f t="shared" si="0"/>
        <v>89.218972404609943</v>
      </c>
      <c r="K4" s="26">
        <f>H12+1500</f>
        <v>2616.1160903983318</v>
      </c>
      <c r="L4" s="26">
        <f t="shared" ref="L4:M4" si="1">I12+1500</f>
        <v>2787.6164539028459</v>
      </c>
      <c r="M4" s="26">
        <f t="shared" si="1"/>
        <v>2451.1287152289815</v>
      </c>
    </row>
    <row r="5" spans="1:13" x14ac:dyDescent="0.2">
      <c r="A5" s="36" t="s">
        <v>175</v>
      </c>
      <c r="B5" s="1">
        <v>40817</v>
      </c>
      <c r="C5" s="1">
        <v>19935</v>
      </c>
      <c r="D5" s="1">
        <v>20882</v>
      </c>
      <c r="E5" s="1">
        <v>25949</v>
      </c>
      <c r="F5" s="1">
        <v>15627</v>
      </c>
      <c r="G5" s="1">
        <v>10322</v>
      </c>
      <c r="H5" s="37">
        <f t="shared" si="0"/>
        <v>63.57400102898302</v>
      </c>
      <c r="I5" s="37">
        <f t="shared" si="0"/>
        <v>78.389766741911217</v>
      </c>
      <c r="J5" s="37">
        <f t="shared" si="0"/>
        <v>49.430131213485303</v>
      </c>
    </row>
    <row r="6" spans="1:13" x14ac:dyDescent="0.2">
      <c r="A6" s="36" t="s">
        <v>176</v>
      </c>
      <c r="B6" s="1">
        <v>38578</v>
      </c>
      <c r="C6" s="1">
        <v>18575</v>
      </c>
      <c r="D6" s="1">
        <v>20003</v>
      </c>
      <c r="E6" s="1">
        <v>12847</v>
      </c>
      <c r="F6" s="1">
        <v>8249</v>
      </c>
      <c r="G6" s="1">
        <v>4598</v>
      </c>
      <c r="H6" s="37">
        <f t="shared" si="0"/>
        <v>33.301363471408571</v>
      </c>
      <c r="I6" s="37">
        <f t="shared" si="0"/>
        <v>44.409152086137283</v>
      </c>
      <c r="J6" s="37">
        <f t="shared" si="0"/>
        <v>22.986552017197422</v>
      </c>
      <c r="K6" s="26">
        <f>(H10+H11)/2</f>
        <v>4.2606444174574332</v>
      </c>
      <c r="L6" s="26">
        <f t="shared" ref="L6:M6" si="2">(I10+I11)/2</f>
        <v>3.6546117574860664</v>
      </c>
      <c r="M6" s="26">
        <f t="shared" si="2"/>
        <v>4.9162842116288026</v>
      </c>
    </row>
    <row r="7" spans="1:13" x14ac:dyDescent="0.2">
      <c r="A7" s="36" t="s">
        <v>177</v>
      </c>
      <c r="B7" s="1">
        <v>34186</v>
      </c>
      <c r="C7" s="1">
        <v>16978</v>
      </c>
      <c r="D7" s="1">
        <v>17208</v>
      </c>
      <c r="E7" s="1">
        <v>4909</v>
      </c>
      <c r="F7" s="1">
        <v>3075</v>
      </c>
      <c r="G7" s="1">
        <v>1834</v>
      </c>
      <c r="H7" s="37">
        <f t="shared" si="0"/>
        <v>14.359679400924355</v>
      </c>
      <c r="I7" s="37">
        <f t="shared" si="0"/>
        <v>18.111673930969491</v>
      </c>
      <c r="J7" s="37">
        <f t="shared" si="0"/>
        <v>10.657833565783356</v>
      </c>
      <c r="K7" s="26"/>
      <c r="L7" s="26"/>
      <c r="M7" s="26"/>
    </row>
    <row r="8" spans="1:13" x14ac:dyDescent="0.2">
      <c r="A8" s="36" t="s">
        <v>178</v>
      </c>
      <c r="B8" s="1">
        <v>30294</v>
      </c>
      <c r="C8" s="1">
        <v>15435</v>
      </c>
      <c r="D8" s="1">
        <v>14859</v>
      </c>
      <c r="E8" s="1">
        <v>2549</v>
      </c>
      <c r="F8" s="1">
        <v>1449</v>
      </c>
      <c r="G8" s="1">
        <v>1100</v>
      </c>
      <c r="H8" s="37">
        <f t="shared" si="0"/>
        <v>8.4142074338152764</v>
      </c>
      <c r="I8" s="37">
        <f t="shared" si="0"/>
        <v>9.387755102040817</v>
      </c>
      <c r="J8" s="37">
        <f t="shared" si="0"/>
        <v>7.4029207887475605</v>
      </c>
      <c r="K8" s="26">
        <f>K6*50</f>
        <v>213.03222087287165</v>
      </c>
      <c r="L8" s="26">
        <f t="shared" ref="L8:M8" si="3">L6*50</f>
        <v>182.73058787430332</v>
      </c>
      <c r="M8" s="26">
        <f t="shared" si="3"/>
        <v>245.81421058144014</v>
      </c>
    </row>
    <row r="9" spans="1:13" x14ac:dyDescent="0.2">
      <c r="A9" s="36" t="s">
        <v>179</v>
      </c>
      <c r="B9" s="1">
        <v>21470</v>
      </c>
      <c r="C9" s="1">
        <v>10895</v>
      </c>
      <c r="D9" s="1">
        <v>10575</v>
      </c>
      <c r="E9" s="1">
        <v>1150</v>
      </c>
      <c r="F9" s="1">
        <v>566</v>
      </c>
      <c r="G9" s="1">
        <v>584</v>
      </c>
      <c r="H9" s="37">
        <f t="shared" si="0"/>
        <v>5.3563111318118306</v>
      </c>
      <c r="I9" s="37">
        <f t="shared" si="0"/>
        <v>5.1950435979807255</v>
      </c>
      <c r="J9" s="37">
        <f t="shared" si="0"/>
        <v>5.5224586288416075</v>
      </c>
      <c r="K9" s="26"/>
      <c r="L9" s="26"/>
      <c r="M9" s="26"/>
    </row>
    <row r="10" spans="1:13" x14ac:dyDescent="0.2">
      <c r="A10" s="36" t="s">
        <v>180</v>
      </c>
      <c r="B10" s="1">
        <v>17975</v>
      </c>
      <c r="C10" s="1">
        <v>9247</v>
      </c>
      <c r="D10" s="1">
        <v>8728</v>
      </c>
      <c r="E10" s="1">
        <v>798</v>
      </c>
      <c r="F10" s="1">
        <v>361</v>
      </c>
      <c r="G10" s="1">
        <v>437</v>
      </c>
      <c r="H10" s="37">
        <f t="shared" si="0"/>
        <v>4.4394993045897078</v>
      </c>
      <c r="I10" s="37">
        <f t="shared" si="0"/>
        <v>3.9039688547637073</v>
      </c>
      <c r="J10" s="37">
        <f t="shared" si="0"/>
        <v>5.0068744271310726</v>
      </c>
      <c r="K10" s="26">
        <f>K4-K8</f>
        <v>2403.0838695254602</v>
      </c>
      <c r="L10" s="26">
        <f t="shared" ref="L10:M10" si="4">L4-L8</f>
        <v>2604.8858660285428</v>
      </c>
      <c r="M10" s="26">
        <f t="shared" si="4"/>
        <v>2205.3145046475415</v>
      </c>
    </row>
    <row r="11" spans="1:13" x14ac:dyDescent="0.2">
      <c r="A11" s="36" t="s">
        <v>181</v>
      </c>
      <c r="B11" s="1">
        <v>13009</v>
      </c>
      <c r="C11" s="1">
        <v>6813</v>
      </c>
      <c r="D11" s="1">
        <v>6196</v>
      </c>
      <c r="E11" s="1">
        <v>531</v>
      </c>
      <c r="F11" s="1">
        <v>232</v>
      </c>
      <c r="G11" s="1">
        <v>299</v>
      </c>
      <c r="H11" s="37">
        <f t="shared" si="0"/>
        <v>4.0817895303251595</v>
      </c>
      <c r="I11" s="37">
        <f t="shared" si="0"/>
        <v>3.4052546602084255</v>
      </c>
      <c r="J11" s="37">
        <f t="shared" si="0"/>
        <v>4.8256939961265326</v>
      </c>
      <c r="K11" s="26">
        <f>100-K6</f>
        <v>95.739355582542572</v>
      </c>
      <c r="L11" s="26">
        <f t="shared" ref="L11:M11" si="5">100-L6</f>
        <v>96.345388242513934</v>
      </c>
      <c r="M11" s="26">
        <f t="shared" si="5"/>
        <v>95.083715788371194</v>
      </c>
    </row>
    <row r="12" spans="1:13" x14ac:dyDescent="0.2">
      <c r="H12" s="37">
        <f>SUM(H4:H10)*5</f>
        <v>1116.1160903983321</v>
      </c>
      <c r="I12" s="37">
        <f>SUM(I4:I10)*5</f>
        <v>1287.6164539028457</v>
      </c>
      <c r="J12" s="37">
        <f>SUM(J4:J10)*5</f>
        <v>951.12871522898126</v>
      </c>
      <c r="K12" s="38">
        <f>K10/K11</f>
        <v>25.100272034457337</v>
      </c>
      <c r="L12" s="38">
        <f t="shared" ref="L12:M12" si="6">L10/L11</f>
        <v>27.036954373692538</v>
      </c>
      <c r="M12" s="38">
        <f t="shared" si="6"/>
        <v>23.193398431713931</v>
      </c>
    </row>
    <row r="13" spans="1:13" x14ac:dyDescent="0.2">
      <c r="A13" s="25" t="s">
        <v>230</v>
      </c>
      <c r="H13" s="26"/>
      <c r="I13" s="26"/>
      <c r="J13" s="26"/>
      <c r="M13" s="26"/>
    </row>
    <row r="14" spans="1:13" x14ac:dyDescent="0.2">
      <c r="A14" s="36" t="s">
        <v>174</v>
      </c>
      <c r="B14" s="1">
        <v>8231</v>
      </c>
      <c r="C14" s="1">
        <v>4235</v>
      </c>
      <c r="D14" s="1">
        <v>3996</v>
      </c>
      <c r="E14" s="1">
        <v>7639</v>
      </c>
      <c r="F14" s="1">
        <v>4158</v>
      </c>
      <c r="G14" s="1">
        <v>3481</v>
      </c>
      <c r="H14" s="37">
        <f t="shared" ref="H14:J21" si="7">E14/B14*100</f>
        <v>92.807678289393763</v>
      </c>
      <c r="I14" s="37">
        <f t="shared" si="7"/>
        <v>98.181818181818187</v>
      </c>
      <c r="J14" s="37">
        <f t="shared" si="7"/>
        <v>87.112112112112115</v>
      </c>
      <c r="K14" s="26">
        <f>H22+1500</f>
        <v>2578.8015600043213</v>
      </c>
      <c r="L14" s="26">
        <f t="shared" ref="L14:M14" si="8">I22+1500</f>
        <v>2748.390241607884</v>
      </c>
      <c r="M14" s="26">
        <f t="shared" si="8"/>
        <v>2419.8935267691936</v>
      </c>
    </row>
    <row r="15" spans="1:13" x14ac:dyDescent="0.2">
      <c r="A15" s="36" t="s">
        <v>175</v>
      </c>
      <c r="B15" s="1">
        <v>7017</v>
      </c>
      <c r="C15" s="1">
        <v>3389</v>
      </c>
      <c r="D15" s="1">
        <v>3628</v>
      </c>
      <c r="E15" s="1">
        <v>4220</v>
      </c>
      <c r="F15" s="1">
        <v>2595</v>
      </c>
      <c r="G15" s="1">
        <v>1625</v>
      </c>
      <c r="H15" s="37">
        <f t="shared" si="7"/>
        <v>60.139660823713839</v>
      </c>
      <c r="I15" s="37">
        <f t="shared" si="7"/>
        <v>76.571259958689879</v>
      </c>
      <c r="J15" s="37">
        <f t="shared" si="7"/>
        <v>44.79051819184123</v>
      </c>
    </row>
    <row r="16" spans="1:13" x14ac:dyDescent="0.2">
      <c r="A16" s="36" t="s">
        <v>176</v>
      </c>
      <c r="B16" s="1">
        <v>6524</v>
      </c>
      <c r="C16" s="1">
        <v>3043</v>
      </c>
      <c r="D16" s="1">
        <v>3481</v>
      </c>
      <c r="E16" s="1">
        <v>1960</v>
      </c>
      <c r="F16" s="1">
        <v>1242</v>
      </c>
      <c r="G16" s="1">
        <v>718</v>
      </c>
      <c r="H16" s="37">
        <f t="shared" si="7"/>
        <v>30.042918454935624</v>
      </c>
      <c r="I16" s="37">
        <f t="shared" si="7"/>
        <v>40.814985211961883</v>
      </c>
      <c r="J16" s="37">
        <f t="shared" si="7"/>
        <v>20.626256822752083</v>
      </c>
      <c r="K16" s="26">
        <f>(H20+H21)/2</f>
        <v>4.6328352006900113</v>
      </c>
      <c r="L16" s="26">
        <f t="shared" ref="L16:M16" si="9">(I20+I21)/2</f>
        <v>3.2014282438497066</v>
      </c>
      <c r="M16" s="26">
        <f t="shared" si="9"/>
        <v>6.0288233711839077</v>
      </c>
    </row>
    <row r="17" spans="1:13" x14ac:dyDescent="0.2">
      <c r="A17" s="36" t="s">
        <v>177</v>
      </c>
      <c r="B17" s="1">
        <v>6093</v>
      </c>
      <c r="C17" s="1">
        <v>2950</v>
      </c>
      <c r="D17" s="1">
        <v>3143</v>
      </c>
      <c r="E17" s="1">
        <v>843</v>
      </c>
      <c r="F17" s="1">
        <v>498</v>
      </c>
      <c r="G17" s="1">
        <v>345</v>
      </c>
      <c r="H17" s="37">
        <f t="shared" si="7"/>
        <v>13.835548990645002</v>
      </c>
      <c r="I17" s="37">
        <f t="shared" si="7"/>
        <v>16.881355932203391</v>
      </c>
      <c r="J17" s="37">
        <f t="shared" si="7"/>
        <v>10.976773783009863</v>
      </c>
      <c r="K17" s="26"/>
      <c r="L17" s="26"/>
      <c r="M17" s="26"/>
    </row>
    <row r="18" spans="1:13" x14ac:dyDescent="0.2">
      <c r="A18" s="36" t="s">
        <v>178</v>
      </c>
      <c r="B18" s="1">
        <v>5596</v>
      </c>
      <c r="C18" s="1">
        <v>2824</v>
      </c>
      <c r="D18" s="1">
        <v>2772</v>
      </c>
      <c r="E18" s="1">
        <v>501</v>
      </c>
      <c r="F18" s="1">
        <v>275</v>
      </c>
      <c r="G18" s="1">
        <v>226</v>
      </c>
      <c r="H18" s="37">
        <f t="shared" si="7"/>
        <v>8.9528234453180833</v>
      </c>
      <c r="I18" s="37">
        <f t="shared" si="7"/>
        <v>9.7379603399433421</v>
      </c>
      <c r="J18" s="37">
        <f t="shared" si="7"/>
        <v>8.1529581529581527</v>
      </c>
      <c r="K18" s="26">
        <f>K16*50</f>
        <v>231.64176003450058</v>
      </c>
      <c r="L18" s="26">
        <f t="shared" ref="L18:M18" si="10">L16*50</f>
        <v>160.07141219248533</v>
      </c>
      <c r="M18" s="26">
        <f t="shared" si="10"/>
        <v>301.44116855919538</v>
      </c>
    </row>
    <row r="19" spans="1:13" x14ac:dyDescent="0.2">
      <c r="A19" s="36" t="s">
        <v>179</v>
      </c>
      <c r="B19" s="1">
        <v>3930</v>
      </c>
      <c r="C19" s="1">
        <v>1884</v>
      </c>
      <c r="D19" s="1">
        <v>2046</v>
      </c>
      <c r="E19" s="1">
        <v>220</v>
      </c>
      <c r="F19" s="1">
        <v>84</v>
      </c>
      <c r="G19" s="1">
        <v>136</v>
      </c>
      <c r="H19" s="37">
        <f t="shared" si="7"/>
        <v>5.5979643765903306</v>
      </c>
      <c r="I19" s="37">
        <f t="shared" si="7"/>
        <v>4.4585987261146496</v>
      </c>
      <c r="J19" s="37">
        <f t="shared" si="7"/>
        <v>6.6471163245356788</v>
      </c>
      <c r="K19" s="26"/>
      <c r="L19" s="26"/>
      <c r="M19" s="26"/>
    </row>
    <row r="20" spans="1:13" x14ac:dyDescent="0.2">
      <c r="A20" s="36" t="s">
        <v>180</v>
      </c>
      <c r="B20" s="1">
        <v>3513</v>
      </c>
      <c r="C20" s="1">
        <v>1715</v>
      </c>
      <c r="D20" s="1">
        <v>1798</v>
      </c>
      <c r="E20" s="1">
        <v>154</v>
      </c>
      <c r="F20" s="1">
        <v>52</v>
      </c>
      <c r="G20" s="1">
        <v>102</v>
      </c>
      <c r="H20" s="37">
        <f t="shared" si="7"/>
        <v>4.3837176202675776</v>
      </c>
      <c r="I20" s="37">
        <f t="shared" si="7"/>
        <v>3.0320699708454812</v>
      </c>
      <c r="J20" s="37">
        <f t="shared" si="7"/>
        <v>5.6729699666295881</v>
      </c>
      <c r="K20" s="26">
        <f>K14-K18</f>
        <v>2347.1597999698206</v>
      </c>
      <c r="L20" s="26">
        <f t="shared" ref="L20:M20" si="11">L14-L18</f>
        <v>2588.3188294153988</v>
      </c>
      <c r="M20" s="26">
        <f t="shared" si="11"/>
        <v>2118.4523582099982</v>
      </c>
    </row>
    <row r="21" spans="1:13" x14ac:dyDescent="0.2">
      <c r="A21" s="36" t="s">
        <v>181</v>
      </c>
      <c r="B21" s="1">
        <v>2499</v>
      </c>
      <c r="C21" s="1">
        <v>1246</v>
      </c>
      <c r="D21" s="1">
        <v>1253</v>
      </c>
      <c r="E21" s="1">
        <v>122</v>
      </c>
      <c r="F21" s="1">
        <v>42</v>
      </c>
      <c r="G21" s="1">
        <v>80</v>
      </c>
      <c r="H21" s="37">
        <f t="shared" si="7"/>
        <v>4.881952781112445</v>
      </c>
      <c r="I21" s="37">
        <f t="shared" si="7"/>
        <v>3.3707865168539324</v>
      </c>
      <c r="J21" s="37">
        <f t="shared" si="7"/>
        <v>6.3846767757382281</v>
      </c>
      <c r="K21" s="26">
        <f>100-K16</f>
        <v>95.36716479930999</v>
      </c>
      <c r="L21" s="26">
        <f t="shared" ref="L21:M21" si="12">100-L16</f>
        <v>96.798571756150295</v>
      </c>
      <c r="M21" s="26">
        <f t="shared" si="12"/>
        <v>93.971176628816096</v>
      </c>
    </row>
    <row r="22" spans="1:13" x14ac:dyDescent="0.2">
      <c r="H22" s="37">
        <f>SUM(H14:H20)*5</f>
        <v>1078.8015600043213</v>
      </c>
      <c r="I22" s="37">
        <f>SUM(I14:I20)*5</f>
        <v>1248.390241607884</v>
      </c>
      <c r="J22" s="37">
        <f>SUM(J14:J20)*5</f>
        <v>919.8935267691935</v>
      </c>
      <c r="K22" s="38">
        <f>K20/K21</f>
        <v>24.611823208849373</v>
      </c>
      <c r="L22" s="38">
        <f t="shared" ref="L22:M22" si="13">L20/L21</f>
        <v>26.739225408570604</v>
      </c>
      <c r="M22" s="38">
        <f t="shared" si="13"/>
        <v>22.543639807531989</v>
      </c>
    </row>
    <row r="23" spans="1:13" x14ac:dyDescent="0.2">
      <c r="A23" s="25" t="s">
        <v>231</v>
      </c>
      <c r="H23" s="37"/>
      <c r="I23" s="37"/>
      <c r="J23" s="37"/>
      <c r="K23" s="38"/>
      <c r="L23" s="38"/>
      <c r="M23" s="38"/>
    </row>
    <row r="24" spans="1:13" x14ac:dyDescent="0.2">
      <c r="A24" s="36" t="s">
        <v>174</v>
      </c>
      <c r="B24" s="1">
        <v>7814</v>
      </c>
      <c r="C24" s="1">
        <v>4042</v>
      </c>
      <c r="D24" s="1">
        <v>3772</v>
      </c>
      <c r="E24" s="1">
        <v>7290</v>
      </c>
      <c r="F24" s="1">
        <v>3964</v>
      </c>
      <c r="G24" s="1">
        <v>3326</v>
      </c>
      <c r="H24" s="37">
        <f t="shared" ref="H24:J31" si="14">E24/B24*100</f>
        <v>93.294087535193242</v>
      </c>
      <c r="I24" s="37">
        <f t="shared" si="14"/>
        <v>98.070262246412668</v>
      </c>
      <c r="J24" s="37">
        <f t="shared" si="14"/>
        <v>88.176033934252388</v>
      </c>
      <c r="K24" s="26">
        <f>H32+1500</f>
        <v>2535.7347493729931</v>
      </c>
      <c r="L24" s="26">
        <f t="shared" ref="L24:M24" si="15">I32+1500</f>
        <v>2707.1016078550483</v>
      </c>
      <c r="M24" s="26">
        <f t="shared" si="15"/>
        <v>2378.5042706478453</v>
      </c>
    </row>
    <row r="25" spans="1:13" x14ac:dyDescent="0.2">
      <c r="A25" s="36" t="s">
        <v>175</v>
      </c>
      <c r="B25" s="1">
        <v>6831</v>
      </c>
      <c r="C25" s="1">
        <v>3244</v>
      </c>
      <c r="D25" s="1">
        <v>3587</v>
      </c>
      <c r="E25" s="1">
        <v>3896</v>
      </c>
      <c r="F25" s="1">
        <v>2396</v>
      </c>
      <c r="G25" s="1">
        <v>1500</v>
      </c>
      <c r="H25" s="37">
        <f t="shared" si="14"/>
        <v>57.034109208022258</v>
      </c>
      <c r="I25" s="37">
        <f t="shared" si="14"/>
        <v>73.859432799013561</v>
      </c>
      <c r="J25" s="37">
        <f t="shared" si="14"/>
        <v>41.817674937273488</v>
      </c>
    </row>
    <row r="26" spans="1:13" x14ac:dyDescent="0.2">
      <c r="A26" s="36" t="s">
        <v>176</v>
      </c>
      <c r="B26" s="1">
        <v>6868</v>
      </c>
      <c r="C26" s="1">
        <v>3195</v>
      </c>
      <c r="D26" s="1">
        <v>3673</v>
      </c>
      <c r="E26" s="1">
        <v>1900</v>
      </c>
      <c r="F26" s="1">
        <v>1223</v>
      </c>
      <c r="G26" s="1">
        <v>677</v>
      </c>
      <c r="H26" s="37">
        <f t="shared" si="14"/>
        <v>27.664531158998251</v>
      </c>
      <c r="I26" s="37">
        <f t="shared" si="14"/>
        <v>38.278560250391237</v>
      </c>
      <c r="J26" s="37">
        <f t="shared" si="14"/>
        <v>18.431799618840188</v>
      </c>
      <c r="K26" s="26">
        <f>(H30+H31)/2</f>
        <v>4.5353791120243478</v>
      </c>
      <c r="L26" s="26">
        <f t="shared" ref="L26:M26" si="16">(I30+I31)/2</f>
        <v>3.7869837586760231</v>
      </c>
      <c r="M26" s="26">
        <f t="shared" si="16"/>
        <v>5.2730163215182291</v>
      </c>
    </row>
    <row r="27" spans="1:13" x14ac:dyDescent="0.2">
      <c r="A27" s="36" t="s">
        <v>177</v>
      </c>
      <c r="B27" s="1">
        <v>6235</v>
      </c>
      <c r="C27" s="1">
        <v>3019</v>
      </c>
      <c r="D27" s="1">
        <v>3216</v>
      </c>
      <c r="E27" s="1">
        <v>806</v>
      </c>
      <c r="F27" s="1">
        <v>499</v>
      </c>
      <c r="G27" s="1">
        <v>307</v>
      </c>
      <c r="H27" s="37">
        <f t="shared" si="14"/>
        <v>12.927024859663192</v>
      </c>
      <c r="I27" s="37">
        <f t="shared" si="14"/>
        <v>16.528651871480623</v>
      </c>
      <c r="J27" s="37">
        <f t="shared" si="14"/>
        <v>9.5460199004975124</v>
      </c>
      <c r="K27" s="26"/>
      <c r="L27" s="26"/>
      <c r="M27" s="26"/>
    </row>
    <row r="28" spans="1:13" x14ac:dyDescent="0.2">
      <c r="A28" s="36" t="s">
        <v>178</v>
      </c>
      <c r="B28" s="1">
        <v>5496</v>
      </c>
      <c r="C28" s="1">
        <v>2753</v>
      </c>
      <c r="D28" s="1">
        <v>2743</v>
      </c>
      <c r="E28" s="1">
        <v>378</v>
      </c>
      <c r="F28" s="1">
        <v>197</v>
      </c>
      <c r="G28" s="1">
        <v>181</v>
      </c>
      <c r="H28" s="37">
        <f t="shared" si="14"/>
        <v>6.8777292576419207</v>
      </c>
      <c r="I28" s="37">
        <f t="shared" si="14"/>
        <v>7.1558300036324001</v>
      </c>
      <c r="J28" s="37">
        <f t="shared" si="14"/>
        <v>6.5986146554866938</v>
      </c>
      <c r="K28" s="26">
        <f>K26*50</f>
        <v>226.76895560121739</v>
      </c>
      <c r="L28" s="26">
        <f t="shared" ref="L28:M28" si="17">L26*50</f>
        <v>189.34918793380115</v>
      </c>
      <c r="M28" s="26">
        <f t="shared" si="17"/>
        <v>263.65081607591145</v>
      </c>
    </row>
    <row r="29" spans="1:13" x14ac:dyDescent="0.2">
      <c r="A29" s="36" t="s">
        <v>179</v>
      </c>
      <c r="B29" s="1">
        <v>3812</v>
      </c>
      <c r="C29" s="1">
        <v>1886</v>
      </c>
      <c r="D29" s="1">
        <v>1926</v>
      </c>
      <c r="E29" s="1">
        <v>200</v>
      </c>
      <c r="F29" s="1">
        <v>80</v>
      </c>
      <c r="G29" s="1">
        <v>120</v>
      </c>
      <c r="H29" s="37">
        <f t="shared" si="14"/>
        <v>5.2465897166841549</v>
      </c>
      <c r="I29" s="37">
        <f t="shared" si="14"/>
        <v>4.2417815482502652</v>
      </c>
      <c r="J29" s="37">
        <f t="shared" si="14"/>
        <v>6.2305295950155761</v>
      </c>
      <c r="K29" s="26"/>
      <c r="L29" s="26"/>
      <c r="M29" s="26"/>
    </row>
    <row r="30" spans="1:13" x14ac:dyDescent="0.2">
      <c r="A30" s="36" t="s">
        <v>180</v>
      </c>
      <c r="B30" s="1">
        <v>3266</v>
      </c>
      <c r="C30" s="1">
        <v>1613</v>
      </c>
      <c r="D30" s="1">
        <v>1653</v>
      </c>
      <c r="E30" s="1">
        <v>134</v>
      </c>
      <c r="F30" s="1">
        <v>53</v>
      </c>
      <c r="G30" s="1">
        <v>81</v>
      </c>
      <c r="H30" s="37">
        <f t="shared" si="14"/>
        <v>4.1028781383955906</v>
      </c>
      <c r="I30" s="37">
        <f t="shared" si="14"/>
        <v>3.2858028518288904</v>
      </c>
      <c r="J30" s="37">
        <f t="shared" si="14"/>
        <v>4.900181488203267</v>
      </c>
      <c r="K30" s="26">
        <f>K24-K28</f>
        <v>2308.9657937717757</v>
      </c>
      <c r="L30" s="26">
        <f t="shared" ref="L30:M30" si="18">L24-L28</f>
        <v>2517.7524199212471</v>
      </c>
      <c r="M30" s="26">
        <f t="shared" si="18"/>
        <v>2114.853454571934</v>
      </c>
    </row>
    <row r="31" spans="1:13" x14ac:dyDescent="0.2">
      <c r="A31" s="36" t="s">
        <v>181</v>
      </c>
      <c r="B31" s="1">
        <v>2335</v>
      </c>
      <c r="C31" s="1">
        <v>1166</v>
      </c>
      <c r="D31" s="1">
        <v>1169</v>
      </c>
      <c r="E31" s="1">
        <v>116</v>
      </c>
      <c r="F31" s="1">
        <v>50</v>
      </c>
      <c r="G31" s="1">
        <v>66</v>
      </c>
      <c r="H31" s="37">
        <f t="shared" si="14"/>
        <v>4.9678800856531051</v>
      </c>
      <c r="I31" s="37">
        <f t="shared" si="14"/>
        <v>4.2881646655231558</v>
      </c>
      <c r="J31" s="37">
        <f t="shared" si="14"/>
        <v>5.6458511548331911</v>
      </c>
      <c r="K31" s="26">
        <f>100-K26</f>
        <v>95.464620887975656</v>
      </c>
      <c r="L31" s="26">
        <f t="shared" ref="L31:M31" si="19">100-L26</f>
        <v>96.21301624132397</v>
      </c>
      <c r="M31" s="26">
        <f t="shared" si="19"/>
        <v>94.726983678481773</v>
      </c>
    </row>
    <row r="32" spans="1:13" x14ac:dyDescent="0.2">
      <c r="H32" s="37">
        <f>SUM(H24:H30)*5</f>
        <v>1035.7347493729931</v>
      </c>
      <c r="I32" s="37">
        <f>SUM(I24:I30)*5</f>
        <v>1207.1016078550483</v>
      </c>
      <c r="J32" s="37">
        <f>SUM(J24:J30)*5</f>
        <v>878.50427064784549</v>
      </c>
      <c r="K32" s="38">
        <f>K30/K31</f>
        <v>24.186612509374182</v>
      </c>
      <c r="L32" s="38">
        <f t="shared" ref="L32:M32" si="20">L30/L31</f>
        <v>26.168521872406075</v>
      </c>
      <c r="M32" s="38">
        <f t="shared" si="20"/>
        <v>22.325776378038999</v>
      </c>
    </row>
    <row r="33" spans="1:13" x14ac:dyDescent="0.2">
      <c r="A33" s="25" t="s">
        <v>232</v>
      </c>
      <c r="H33" s="37"/>
      <c r="I33" s="37"/>
      <c r="J33" s="37"/>
      <c r="K33" s="38"/>
      <c r="L33" s="38"/>
      <c r="M33" s="38"/>
    </row>
    <row r="34" spans="1:13" x14ac:dyDescent="0.2">
      <c r="A34" s="36" t="s">
        <v>174</v>
      </c>
      <c r="B34" s="1">
        <v>8425</v>
      </c>
      <c r="C34" s="1">
        <v>4350</v>
      </c>
      <c r="D34" s="1">
        <v>4075</v>
      </c>
      <c r="E34" s="1">
        <v>7845</v>
      </c>
      <c r="F34" s="1">
        <v>4262</v>
      </c>
      <c r="G34" s="1">
        <v>3583</v>
      </c>
      <c r="H34" s="37">
        <f t="shared" ref="H34:J41" si="21">E34/B34*100</f>
        <v>93.115727002967361</v>
      </c>
      <c r="I34" s="37">
        <f t="shared" si="21"/>
        <v>97.977011494252878</v>
      </c>
      <c r="J34" s="37">
        <f t="shared" si="21"/>
        <v>87.926380368098151</v>
      </c>
      <c r="K34" s="26">
        <f>H42+1500</f>
        <v>2556.033838978582</v>
      </c>
      <c r="L34" s="26">
        <f t="shared" ref="L34:M34" si="22">I42+1500</f>
        <v>2740.8717807277067</v>
      </c>
      <c r="M34" s="26">
        <f t="shared" si="22"/>
        <v>2381.7994255071335</v>
      </c>
    </row>
    <row r="35" spans="1:13" x14ac:dyDescent="0.2">
      <c r="A35" s="36" t="s">
        <v>175</v>
      </c>
      <c r="B35" s="1">
        <v>7283</v>
      </c>
      <c r="C35" s="1">
        <v>3494</v>
      </c>
      <c r="D35" s="1">
        <v>3789</v>
      </c>
      <c r="E35" s="1">
        <v>4353</v>
      </c>
      <c r="F35" s="1">
        <v>2671</v>
      </c>
      <c r="G35" s="1">
        <v>1682</v>
      </c>
      <c r="H35" s="37">
        <f t="shared" si="21"/>
        <v>59.769325827268979</v>
      </c>
      <c r="I35" s="37">
        <f t="shared" si="21"/>
        <v>76.445334859759583</v>
      </c>
      <c r="J35" s="37">
        <f t="shared" si="21"/>
        <v>44.391660068619686</v>
      </c>
    </row>
    <row r="36" spans="1:13" x14ac:dyDescent="0.2">
      <c r="A36" s="36" t="s">
        <v>176</v>
      </c>
      <c r="B36" s="1">
        <v>7104</v>
      </c>
      <c r="C36" s="1">
        <v>3395</v>
      </c>
      <c r="D36" s="1">
        <v>3709</v>
      </c>
      <c r="E36" s="1">
        <v>2074</v>
      </c>
      <c r="F36" s="1">
        <v>1387</v>
      </c>
      <c r="G36" s="1">
        <v>687</v>
      </c>
      <c r="H36" s="37">
        <f t="shared" si="21"/>
        <v>29.194819819819816</v>
      </c>
      <c r="I36" s="37">
        <f t="shared" si="21"/>
        <v>40.854197349042707</v>
      </c>
      <c r="J36" s="37">
        <f t="shared" si="21"/>
        <v>18.522512806686439</v>
      </c>
      <c r="K36" s="26">
        <f>(H40+H41)/2</f>
        <v>3.7738378593153428</v>
      </c>
      <c r="L36" s="26">
        <f t="shared" ref="L36:M36" si="23">(I40+I41)/2</f>
        <v>3.5845625680707691</v>
      </c>
      <c r="M36" s="26">
        <f t="shared" si="23"/>
        <v>3.9677664192025808</v>
      </c>
    </row>
    <row r="37" spans="1:13" x14ac:dyDescent="0.2">
      <c r="A37" s="36" t="s">
        <v>177</v>
      </c>
      <c r="B37" s="1">
        <v>6516</v>
      </c>
      <c r="C37" s="1">
        <v>3190</v>
      </c>
      <c r="D37" s="1">
        <v>3326</v>
      </c>
      <c r="E37" s="1">
        <v>836</v>
      </c>
      <c r="F37" s="1">
        <v>528</v>
      </c>
      <c r="G37" s="1">
        <v>308</v>
      </c>
      <c r="H37" s="37">
        <f t="shared" si="21"/>
        <v>12.829957028852057</v>
      </c>
      <c r="I37" s="37">
        <f t="shared" si="21"/>
        <v>16.551724137931036</v>
      </c>
      <c r="J37" s="37">
        <f t="shared" si="21"/>
        <v>9.2603728202044504</v>
      </c>
      <c r="K37" s="26"/>
      <c r="L37" s="26"/>
      <c r="M37" s="26"/>
    </row>
    <row r="38" spans="1:13" x14ac:dyDescent="0.2">
      <c r="A38" s="36" t="s">
        <v>178</v>
      </c>
      <c r="B38" s="1">
        <v>5783</v>
      </c>
      <c r="C38" s="1">
        <v>2885</v>
      </c>
      <c r="D38" s="1">
        <v>2898</v>
      </c>
      <c r="E38" s="1">
        <v>442</v>
      </c>
      <c r="F38" s="1">
        <v>223</v>
      </c>
      <c r="G38" s="1">
        <v>219</v>
      </c>
      <c r="H38" s="37">
        <f t="shared" si="21"/>
        <v>7.6430918208542282</v>
      </c>
      <c r="I38" s="37">
        <f t="shared" si="21"/>
        <v>7.7296360485268627</v>
      </c>
      <c r="J38" s="37">
        <f t="shared" si="21"/>
        <v>7.5569358178053827</v>
      </c>
      <c r="K38" s="26">
        <f>K36*50</f>
        <v>188.69189296576712</v>
      </c>
      <c r="L38" s="26">
        <f t="shared" ref="L38:M38" si="24">L36*50</f>
        <v>179.22812840353845</v>
      </c>
      <c r="M38" s="26">
        <f t="shared" si="24"/>
        <v>198.38832096012905</v>
      </c>
    </row>
    <row r="39" spans="1:13" x14ac:dyDescent="0.2">
      <c r="A39" s="36" t="s">
        <v>179</v>
      </c>
      <c r="B39" s="1">
        <v>4122</v>
      </c>
      <c r="C39" s="1">
        <v>2079</v>
      </c>
      <c r="D39" s="1">
        <v>2043</v>
      </c>
      <c r="E39" s="1">
        <v>196</v>
      </c>
      <c r="F39" s="1">
        <v>102</v>
      </c>
      <c r="G39" s="1">
        <v>94</v>
      </c>
      <c r="H39" s="37">
        <f t="shared" si="21"/>
        <v>4.7549733139252783</v>
      </c>
      <c r="I39" s="37">
        <f t="shared" si="21"/>
        <v>4.9062049062049065</v>
      </c>
      <c r="J39" s="37">
        <f t="shared" si="21"/>
        <v>4.6010768477728829</v>
      </c>
      <c r="K39" s="26"/>
      <c r="L39" s="26"/>
      <c r="M39" s="26"/>
    </row>
    <row r="40" spans="1:13" x14ac:dyDescent="0.2">
      <c r="A40" s="36" t="s">
        <v>180</v>
      </c>
      <c r="B40" s="1">
        <v>3283</v>
      </c>
      <c r="C40" s="1">
        <v>1698</v>
      </c>
      <c r="D40" s="1">
        <v>1585</v>
      </c>
      <c r="E40" s="1">
        <v>128</v>
      </c>
      <c r="F40" s="1">
        <v>63</v>
      </c>
      <c r="G40" s="1">
        <v>65</v>
      </c>
      <c r="H40" s="37">
        <f t="shared" si="21"/>
        <v>3.8988729820286325</v>
      </c>
      <c r="I40" s="37">
        <f t="shared" si="21"/>
        <v>3.7102473498233217</v>
      </c>
      <c r="J40" s="37">
        <f t="shared" si="21"/>
        <v>4.1009463722397479</v>
      </c>
      <c r="K40" s="26">
        <f>K34-K38</f>
        <v>2367.3419460128148</v>
      </c>
      <c r="L40" s="26">
        <f t="shared" ref="L40:M40" si="25">L34-L38</f>
        <v>2561.6436523241682</v>
      </c>
      <c r="M40" s="26">
        <f t="shared" si="25"/>
        <v>2183.4111045470045</v>
      </c>
    </row>
    <row r="41" spans="1:13" x14ac:dyDescent="0.2">
      <c r="A41" s="36" t="s">
        <v>181</v>
      </c>
      <c r="B41" s="1">
        <v>2631</v>
      </c>
      <c r="C41" s="1">
        <v>1301</v>
      </c>
      <c r="D41" s="1">
        <v>1330</v>
      </c>
      <c r="E41" s="1">
        <v>96</v>
      </c>
      <c r="F41" s="1">
        <v>45</v>
      </c>
      <c r="G41" s="1">
        <v>51</v>
      </c>
      <c r="H41" s="37">
        <f t="shared" si="21"/>
        <v>3.6488027366020526</v>
      </c>
      <c r="I41" s="37">
        <f t="shared" si="21"/>
        <v>3.4588777863182165</v>
      </c>
      <c r="J41" s="37">
        <f t="shared" si="21"/>
        <v>3.8345864661654137</v>
      </c>
      <c r="K41" s="26">
        <f>100-K36</f>
        <v>96.226162140684664</v>
      </c>
      <c r="L41" s="26">
        <f t="shared" ref="L41:M41" si="26">100-L36</f>
        <v>96.415437431929234</v>
      </c>
      <c r="M41" s="26">
        <f t="shared" si="26"/>
        <v>96.032233580797424</v>
      </c>
    </row>
    <row r="42" spans="1:13" x14ac:dyDescent="0.2">
      <c r="H42" s="37">
        <f>SUM(H34:H40)*5</f>
        <v>1056.0338389785818</v>
      </c>
      <c r="I42" s="37">
        <f>SUM(I34:I40)*5</f>
        <v>1240.8717807277067</v>
      </c>
      <c r="J42" s="37">
        <f>SUM(J34:J40)*5</f>
        <v>881.79942550713372</v>
      </c>
      <c r="K42" s="38">
        <f>K40/K41</f>
        <v>24.601853522451734</v>
      </c>
      <c r="L42" s="38">
        <f t="shared" ref="L42:M42" si="27">L40/L41</f>
        <v>26.568812220892816</v>
      </c>
      <c r="M42" s="38">
        <f t="shared" si="27"/>
        <v>22.736231608212837</v>
      </c>
    </row>
    <row r="43" spans="1:13" x14ac:dyDescent="0.2">
      <c r="A43" s="25" t="s">
        <v>233</v>
      </c>
      <c r="H43" s="37"/>
      <c r="I43" s="37"/>
      <c r="J43" s="37"/>
      <c r="K43" s="38"/>
      <c r="L43" s="38"/>
      <c r="M43" s="38"/>
    </row>
    <row r="44" spans="1:13" x14ac:dyDescent="0.2">
      <c r="A44" s="36" t="s">
        <v>174</v>
      </c>
      <c r="B44" s="1">
        <v>9052</v>
      </c>
      <c r="C44" s="1">
        <v>4712</v>
      </c>
      <c r="D44" s="1">
        <v>4340</v>
      </c>
      <c r="E44" s="1">
        <v>8504</v>
      </c>
      <c r="F44" s="1">
        <v>4625</v>
      </c>
      <c r="G44" s="1">
        <v>3879</v>
      </c>
      <c r="H44" s="37">
        <f t="shared" ref="H44:J51" si="28">E44/B44*100</f>
        <v>93.946089262041539</v>
      </c>
      <c r="I44" s="37">
        <f t="shared" si="28"/>
        <v>98.153650254668932</v>
      </c>
      <c r="J44" s="37">
        <f t="shared" si="28"/>
        <v>89.377880184331786</v>
      </c>
      <c r="K44" s="26">
        <f>H52+1500</f>
        <v>2604.9640905508618</v>
      </c>
      <c r="L44" s="26">
        <f t="shared" ref="L44:M44" si="29">I52+1500</f>
        <v>2784.2298239061993</v>
      </c>
      <c r="M44" s="26">
        <f t="shared" si="29"/>
        <v>2431.7965708709321</v>
      </c>
    </row>
    <row r="45" spans="1:13" x14ac:dyDescent="0.2">
      <c r="A45" s="36" t="s">
        <v>175</v>
      </c>
      <c r="B45" s="1">
        <v>7650</v>
      </c>
      <c r="C45" s="1">
        <v>3717</v>
      </c>
      <c r="D45" s="1">
        <v>3933</v>
      </c>
      <c r="E45" s="1">
        <v>4745</v>
      </c>
      <c r="F45" s="1">
        <v>2872</v>
      </c>
      <c r="G45" s="1">
        <v>1873</v>
      </c>
      <c r="H45" s="37">
        <f t="shared" si="28"/>
        <v>62.026143790849673</v>
      </c>
      <c r="I45" s="37">
        <f t="shared" si="28"/>
        <v>77.266612859833188</v>
      </c>
      <c r="J45" s="37">
        <f t="shared" si="28"/>
        <v>47.622679888126115</v>
      </c>
    </row>
    <row r="46" spans="1:13" x14ac:dyDescent="0.2">
      <c r="A46" s="36" t="s">
        <v>176</v>
      </c>
      <c r="B46" s="1">
        <v>7363</v>
      </c>
      <c r="C46" s="1">
        <v>3556</v>
      </c>
      <c r="D46" s="1">
        <v>3807</v>
      </c>
      <c r="E46" s="1">
        <v>2408</v>
      </c>
      <c r="F46" s="1">
        <v>1579</v>
      </c>
      <c r="G46" s="1">
        <v>829</v>
      </c>
      <c r="H46" s="37">
        <f t="shared" si="28"/>
        <v>32.704060844764356</v>
      </c>
      <c r="I46" s="37">
        <f t="shared" si="28"/>
        <v>44.403824521934759</v>
      </c>
      <c r="J46" s="37">
        <f t="shared" si="28"/>
        <v>21.775676385605465</v>
      </c>
      <c r="K46" s="26">
        <f>(H50+H51)/2</f>
        <v>4.0720133144826578</v>
      </c>
      <c r="L46" s="26">
        <f t="shared" ref="L46:M46" si="30">(I50+I51)/2</f>
        <v>3.4949255304078202</v>
      </c>
      <c r="M46" s="26">
        <f t="shared" si="30"/>
        <v>4.6801727095962482</v>
      </c>
    </row>
    <row r="47" spans="1:13" x14ac:dyDescent="0.2">
      <c r="A47" s="36" t="s">
        <v>177</v>
      </c>
      <c r="B47" s="1">
        <v>6618</v>
      </c>
      <c r="C47" s="1">
        <v>3296</v>
      </c>
      <c r="D47" s="1">
        <v>3322</v>
      </c>
      <c r="E47" s="1">
        <v>898</v>
      </c>
      <c r="F47" s="1">
        <v>570</v>
      </c>
      <c r="G47" s="1">
        <v>328</v>
      </c>
      <c r="H47" s="37">
        <f t="shared" si="28"/>
        <v>13.569054094892715</v>
      </c>
      <c r="I47" s="37">
        <f t="shared" si="28"/>
        <v>17.293689320388349</v>
      </c>
      <c r="J47" s="37">
        <f t="shared" si="28"/>
        <v>9.8735701384708019</v>
      </c>
      <c r="K47" s="26"/>
      <c r="L47" s="26"/>
      <c r="M47" s="26"/>
    </row>
    <row r="48" spans="1:13" x14ac:dyDescent="0.2">
      <c r="A48" s="36" t="s">
        <v>178</v>
      </c>
      <c r="B48" s="1">
        <v>5990</v>
      </c>
      <c r="C48" s="1">
        <v>3053</v>
      </c>
      <c r="D48" s="1">
        <v>2937</v>
      </c>
      <c r="E48" s="1">
        <v>492</v>
      </c>
      <c r="F48" s="1">
        <v>297</v>
      </c>
      <c r="G48" s="1">
        <v>195</v>
      </c>
      <c r="H48" s="37">
        <f t="shared" si="28"/>
        <v>8.2136894824707838</v>
      </c>
      <c r="I48" s="37">
        <f t="shared" si="28"/>
        <v>9.7281362594169671</v>
      </c>
      <c r="J48" s="37">
        <f t="shared" si="28"/>
        <v>6.6394279877425939</v>
      </c>
      <c r="K48" s="26">
        <f>K46*50</f>
        <v>203.60066572413288</v>
      </c>
      <c r="L48" s="26">
        <f t="shared" ref="L48:M48" si="31">L46*50</f>
        <v>174.74627652039101</v>
      </c>
      <c r="M48" s="26">
        <f t="shared" si="31"/>
        <v>234.0086354798124</v>
      </c>
    </row>
    <row r="49" spans="1:13" x14ac:dyDescent="0.2">
      <c r="A49" s="36" t="s">
        <v>179</v>
      </c>
      <c r="B49" s="1">
        <v>4268</v>
      </c>
      <c r="C49" s="1">
        <v>2150</v>
      </c>
      <c r="D49" s="1">
        <v>2118</v>
      </c>
      <c r="E49" s="1">
        <v>249</v>
      </c>
      <c r="F49" s="1">
        <v>128</v>
      </c>
      <c r="G49" s="1">
        <v>121</v>
      </c>
      <c r="H49" s="37">
        <f t="shared" si="28"/>
        <v>5.8341143392689778</v>
      </c>
      <c r="I49" s="37">
        <f t="shared" si="28"/>
        <v>5.9534883720930232</v>
      </c>
      <c r="J49" s="37">
        <f t="shared" si="28"/>
        <v>5.7129367327667611</v>
      </c>
      <c r="K49" s="26"/>
      <c r="L49" s="26"/>
      <c r="M49" s="26"/>
    </row>
    <row r="50" spans="1:13" x14ac:dyDescent="0.2">
      <c r="A50" s="36" t="s">
        <v>180</v>
      </c>
      <c r="B50" s="1">
        <v>3596</v>
      </c>
      <c r="C50" s="1">
        <v>1804</v>
      </c>
      <c r="D50" s="1">
        <v>1792</v>
      </c>
      <c r="E50" s="1">
        <v>169</v>
      </c>
      <c r="F50" s="1">
        <v>73</v>
      </c>
      <c r="G50" s="1">
        <v>96</v>
      </c>
      <c r="H50" s="37">
        <f t="shared" si="28"/>
        <v>4.6996662958843158</v>
      </c>
      <c r="I50" s="37">
        <f t="shared" si="28"/>
        <v>4.0465631929046566</v>
      </c>
      <c r="J50" s="37">
        <f t="shared" si="28"/>
        <v>5.3571428571428568</v>
      </c>
      <c r="K50" s="26">
        <f>K44-K48</f>
        <v>2401.363424826729</v>
      </c>
      <c r="L50" s="26">
        <f t="shared" ref="L50:M50" si="32">L44-L48</f>
        <v>2609.4835473858084</v>
      </c>
      <c r="M50" s="26">
        <f t="shared" si="32"/>
        <v>2197.7879353911198</v>
      </c>
    </row>
    <row r="51" spans="1:13" x14ac:dyDescent="0.2">
      <c r="A51" s="36" t="s">
        <v>181</v>
      </c>
      <c r="B51" s="1">
        <v>2642</v>
      </c>
      <c r="C51" s="1">
        <v>1393</v>
      </c>
      <c r="D51" s="1">
        <v>1249</v>
      </c>
      <c r="E51" s="1">
        <v>91</v>
      </c>
      <c r="F51" s="1">
        <v>41</v>
      </c>
      <c r="G51" s="1">
        <v>50</v>
      </c>
      <c r="H51" s="37">
        <f t="shared" si="28"/>
        <v>3.4443603330809993</v>
      </c>
      <c r="I51" s="37">
        <f t="shared" si="28"/>
        <v>2.9432878679109833</v>
      </c>
      <c r="J51" s="37">
        <f t="shared" si="28"/>
        <v>4.0032025620496396</v>
      </c>
      <c r="K51" s="26">
        <f>100-K46</f>
        <v>95.92798668551734</v>
      </c>
      <c r="L51" s="26">
        <f t="shared" ref="L51:M51" si="33">100-L46</f>
        <v>96.505074469592174</v>
      </c>
      <c r="M51" s="26">
        <f t="shared" si="33"/>
        <v>95.319827290403751</v>
      </c>
    </row>
    <row r="52" spans="1:13" x14ac:dyDescent="0.2">
      <c r="H52" s="37">
        <f>SUM(H44:H50)*5</f>
        <v>1104.9640905508618</v>
      </c>
      <c r="I52" s="37">
        <f>SUM(I44:I50)*5</f>
        <v>1284.2298239061995</v>
      </c>
      <c r="J52" s="37">
        <f>SUM(J44:J50)*5</f>
        <v>931.7965708709321</v>
      </c>
      <c r="K52" s="38">
        <f>K50/K51</f>
        <v>25.032980549244375</v>
      </c>
      <c r="L52" s="38">
        <f t="shared" ref="L52:M52" si="34">L50/L51</f>
        <v>27.039858388048099</v>
      </c>
      <c r="M52" s="38">
        <f t="shared" si="34"/>
        <v>23.056986126247214</v>
      </c>
    </row>
    <row r="53" spans="1:13" x14ac:dyDescent="0.2">
      <c r="A53" s="25" t="s">
        <v>234</v>
      </c>
      <c r="H53" s="37"/>
      <c r="I53" s="37"/>
      <c r="J53" s="37"/>
      <c r="K53" s="38"/>
      <c r="L53" s="38"/>
      <c r="M53" s="38"/>
    </row>
    <row r="54" spans="1:13" x14ac:dyDescent="0.2">
      <c r="A54" s="36" t="s">
        <v>174</v>
      </c>
      <c r="B54" s="1">
        <v>11095</v>
      </c>
      <c r="C54" s="1">
        <v>5499</v>
      </c>
      <c r="D54" s="1">
        <v>5596</v>
      </c>
      <c r="E54" s="1">
        <v>10563</v>
      </c>
      <c r="F54" s="1">
        <v>5401</v>
      </c>
      <c r="G54" s="1">
        <v>5162</v>
      </c>
      <c r="H54" s="37">
        <f t="shared" ref="H54:J61" si="35">E54/B54*100</f>
        <v>95.205047318611989</v>
      </c>
      <c r="I54" s="37">
        <f t="shared" si="35"/>
        <v>98.217857792325873</v>
      </c>
      <c r="J54" s="37">
        <f t="shared" si="35"/>
        <v>92.244460328806284</v>
      </c>
      <c r="K54" s="26">
        <f>H62+1500</f>
        <v>2737.3966177995444</v>
      </c>
      <c r="L54" s="26">
        <f t="shared" ref="L54:M54" si="36">I62+1500</f>
        <v>2891.9155843824119</v>
      </c>
      <c r="M54" s="26">
        <f t="shared" si="36"/>
        <v>2578.0461594976173</v>
      </c>
    </row>
    <row r="55" spans="1:13" x14ac:dyDescent="0.2">
      <c r="A55" s="36" t="s">
        <v>175</v>
      </c>
      <c r="B55" s="1">
        <v>12036</v>
      </c>
      <c r="C55" s="1">
        <v>6091</v>
      </c>
      <c r="D55" s="1">
        <v>5945</v>
      </c>
      <c r="E55" s="1">
        <v>8735</v>
      </c>
      <c r="F55" s="1">
        <v>5093</v>
      </c>
      <c r="G55" s="1">
        <v>3642</v>
      </c>
      <c r="H55" s="37">
        <f t="shared" si="35"/>
        <v>72.573944832170156</v>
      </c>
      <c r="I55" s="37">
        <f t="shared" si="35"/>
        <v>83.615169922836969</v>
      </c>
      <c r="J55" s="37">
        <f t="shared" si="35"/>
        <v>61.26156433978133</v>
      </c>
    </row>
    <row r="56" spans="1:13" x14ac:dyDescent="0.2">
      <c r="A56" s="36" t="s">
        <v>176</v>
      </c>
      <c r="B56" s="1">
        <v>10719</v>
      </c>
      <c r="C56" s="1">
        <v>5386</v>
      </c>
      <c r="D56" s="1">
        <v>5333</v>
      </c>
      <c r="E56" s="1">
        <v>4505</v>
      </c>
      <c r="F56" s="1">
        <v>2818</v>
      </c>
      <c r="G56" s="1">
        <v>1687</v>
      </c>
      <c r="H56" s="37">
        <f t="shared" si="35"/>
        <v>42.028174269987872</v>
      </c>
      <c r="I56" s="37">
        <f t="shared" si="35"/>
        <v>52.320831786112144</v>
      </c>
      <c r="J56" s="37">
        <f t="shared" si="35"/>
        <v>31.633227076692293</v>
      </c>
      <c r="K56" s="26">
        <f>(H60+H61)/2</f>
        <v>4.2933176372097748</v>
      </c>
      <c r="L56" s="26">
        <f t="shared" ref="L56:M56" si="37">(I60+I61)/2</f>
        <v>4.0641385383120294</v>
      </c>
      <c r="M56" s="26">
        <f t="shared" si="37"/>
        <v>4.6231006386258535</v>
      </c>
    </row>
    <row r="57" spans="1:13" x14ac:dyDescent="0.2">
      <c r="A57" s="36" t="s">
        <v>177</v>
      </c>
      <c r="B57" s="1">
        <v>8724</v>
      </c>
      <c r="C57" s="1">
        <v>4523</v>
      </c>
      <c r="D57" s="1">
        <v>4201</v>
      </c>
      <c r="E57" s="1">
        <v>1526</v>
      </c>
      <c r="F57" s="1">
        <v>980</v>
      </c>
      <c r="G57" s="1">
        <v>546</v>
      </c>
      <c r="H57" s="37">
        <f t="shared" si="35"/>
        <v>17.491976157725812</v>
      </c>
      <c r="I57" s="37">
        <f t="shared" si="35"/>
        <v>21.667035153659075</v>
      </c>
      <c r="J57" s="37">
        <f t="shared" si="35"/>
        <v>12.996905498690788</v>
      </c>
      <c r="K57" s="26"/>
      <c r="L57" s="26"/>
      <c r="M57" s="26"/>
    </row>
    <row r="58" spans="1:13" x14ac:dyDescent="0.2">
      <c r="A58" s="36" t="s">
        <v>178</v>
      </c>
      <c r="B58" s="1">
        <v>7429</v>
      </c>
      <c r="C58" s="1">
        <v>3920</v>
      </c>
      <c r="D58" s="1">
        <v>3509</v>
      </c>
      <c r="E58" s="1">
        <v>736</v>
      </c>
      <c r="F58" s="1">
        <v>457</v>
      </c>
      <c r="G58" s="1">
        <v>279</v>
      </c>
      <c r="H58" s="37">
        <f t="shared" si="35"/>
        <v>9.9071207430340564</v>
      </c>
      <c r="I58" s="37">
        <f t="shared" si="35"/>
        <v>11.658163265306122</v>
      </c>
      <c r="J58" s="37">
        <f t="shared" si="35"/>
        <v>7.9509831860929037</v>
      </c>
      <c r="K58" s="26">
        <f>K56*50</f>
        <v>214.66588186048875</v>
      </c>
      <c r="L58" s="26">
        <f t="shared" ref="L58:M58" si="38">L56*50</f>
        <v>203.20692691560146</v>
      </c>
      <c r="M58" s="26">
        <f t="shared" si="38"/>
        <v>231.15503193129268</v>
      </c>
    </row>
    <row r="59" spans="1:13" x14ac:dyDescent="0.2">
      <c r="A59" s="36" t="s">
        <v>179</v>
      </c>
      <c r="B59" s="1">
        <v>5338</v>
      </c>
      <c r="C59" s="1">
        <v>2896</v>
      </c>
      <c r="D59" s="1">
        <v>2442</v>
      </c>
      <c r="E59" s="1">
        <v>285</v>
      </c>
      <c r="F59" s="1">
        <v>172</v>
      </c>
      <c r="G59" s="1">
        <v>113</v>
      </c>
      <c r="H59" s="37">
        <f t="shared" si="35"/>
        <v>5.339078306481829</v>
      </c>
      <c r="I59" s="37">
        <f t="shared" si="35"/>
        <v>5.9392265193370166</v>
      </c>
      <c r="J59" s="37">
        <f t="shared" si="35"/>
        <v>4.6273546273546273</v>
      </c>
      <c r="K59" s="26"/>
      <c r="L59" s="26"/>
      <c r="M59" s="26"/>
    </row>
    <row r="60" spans="1:13" x14ac:dyDescent="0.2">
      <c r="A60" s="36" t="s">
        <v>180</v>
      </c>
      <c r="B60" s="1">
        <v>4317</v>
      </c>
      <c r="C60" s="1">
        <v>2417</v>
      </c>
      <c r="D60" s="1">
        <v>1900</v>
      </c>
      <c r="E60" s="1">
        <v>213</v>
      </c>
      <c r="F60" s="1">
        <v>120</v>
      </c>
      <c r="G60" s="1">
        <v>93</v>
      </c>
      <c r="H60" s="37">
        <f t="shared" si="35"/>
        <v>4.9339819318971507</v>
      </c>
      <c r="I60" s="37">
        <f t="shared" si="35"/>
        <v>4.9648324369052546</v>
      </c>
      <c r="J60" s="37">
        <f t="shared" si="35"/>
        <v>4.8947368421052628</v>
      </c>
      <c r="K60" s="26">
        <f>K54-K58</f>
        <v>2522.7307359390556</v>
      </c>
      <c r="L60" s="26">
        <f t="shared" ref="L60:M60" si="39">L54-L58</f>
        <v>2688.7086574668106</v>
      </c>
      <c r="M60" s="26">
        <f t="shared" si="39"/>
        <v>2346.8911275663245</v>
      </c>
    </row>
    <row r="61" spans="1:13" x14ac:dyDescent="0.2">
      <c r="A61" s="36" t="s">
        <v>181</v>
      </c>
      <c r="B61" s="1">
        <v>2902</v>
      </c>
      <c r="C61" s="1">
        <v>1707</v>
      </c>
      <c r="D61" s="1">
        <v>1195</v>
      </c>
      <c r="E61" s="1">
        <v>106</v>
      </c>
      <c r="F61" s="1">
        <v>54</v>
      </c>
      <c r="G61" s="1">
        <v>52</v>
      </c>
      <c r="H61" s="37">
        <f t="shared" si="35"/>
        <v>3.6526533425223979</v>
      </c>
      <c r="I61" s="37">
        <f t="shared" si="35"/>
        <v>3.1634446397188052</v>
      </c>
      <c r="J61" s="37">
        <f t="shared" si="35"/>
        <v>4.3514644351464433</v>
      </c>
      <c r="K61" s="26">
        <f>100-K56</f>
        <v>95.706682362790218</v>
      </c>
      <c r="L61" s="26">
        <f t="shared" ref="L61:M61" si="40">100-L56</f>
        <v>95.935861461687978</v>
      </c>
      <c r="M61" s="26">
        <f t="shared" si="40"/>
        <v>95.376899361374143</v>
      </c>
    </row>
    <row r="62" spans="1:13" x14ac:dyDescent="0.2">
      <c r="H62" s="37">
        <f>SUM(H54:H60)*5</f>
        <v>1237.3966177995442</v>
      </c>
      <c r="I62" s="37">
        <f>SUM(I54:I60)*5</f>
        <v>1391.9155843824119</v>
      </c>
      <c r="J62" s="37">
        <f>SUM(J54:J60)*5</f>
        <v>1078.0461594976173</v>
      </c>
      <c r="K62" s="38">
        <f>K60/K61</f>
        <v>26.358982190776132</v>
      </c>
      <c r="L62" s="38">
        <f t="shared" ref="L62:M62" si="41">L60/L61</f>
        <v>28.02610636420404</v>
      </c>
      <c r="M62" s="38">
        <f t="shared" si="41"/>
        <v>24.606494269374114</v>
      </c>
    </row>
    <row r="63" spans="1:13" x14ac:dyDescent="0.2">
      <c r="A63" s="40" t="s">
        <v>228</v>
      </c>
      <c r="B63" s="22"/>
      <c r="C63" s="22"/>
      <c r="D63" s="22"/>
      <c r="E63" s="22"/>
      <c r="F63" s="22"/>
      <c r="G63" s="22"/>
      <c r="H63" s="40"/>
      <c r="I63" s="40"/>
      <c r="J63" s="40"/>
      <c r="K63" s="40"/>
      <c r="L63" s="40"/>
      <c r="M63" s="40"/>
    </row>
    <row r="66" spans="10:13" x14ac:dyDescent="0.2">
      <c r="K66" s="39" t="s">
        <v>0</v>
      </c>
      <c r="L66" s="39" t="s">
        <v>161</v>
      </c>
      <c r="M66" s="39" t="s">
        <v>162</v>
      </c>
    </row>
    <row r="67" spans="10:13" x14ac:dyDescent="0.2">
      <c r="J67" s="25" t="s">
        <v>0</v>
      </c>
      <c r="K67" s="26">
        <v>25.100272034457337</v>
      </c>
      <c r="L67" s="26">
        <v>27.036954373692538</v>
      </c>
      <c r="M67" s="26">
        <v>23.193398431713931</v>
      </c>
    </row>
    <row r="68" spans="10:13" x14ac:dyDescent="0.2">
      <c r="J68" s="25" t="s">
        <v>182</v>
      </c>
      <c r="K68" s="26">
        <v>24.611823208849373</v>
      </c>
      <c r="L68" s="26">
        <v>26.739225408570604</v>
      </c>
      <c r="M68" s="26">
        <v>22.543639807531989</v>
      </c>
    </row>
    <row r="69" spans="10:13" x14ac:dyDescent="0.2">
      <c r="J69" s="25" t="s">
        <v>153</v>
      </c>
      <c r="K69" s="38">
        <v>24.186612509374182</v>
      </c>
      <c r="L69" s="38">
        <v>26.168521872406075</v>
      </c>
      <c r="M69" s="38">
        <v>22.325776378038999</v>
      </c>
    </row>
    <row r="70" spans="10:13" x14ac:dyDescent="0.2">
      <c r="J70" s="25" t="s">
        <v>183</v>
      </c>
      <c r="K70" s="26">
        <v>24.601853522451734</v>
      </c>
      <c r="L70" s="26">
        <v>26.568812220892816</v>
      </c>
      <c r="M70" s="26">
        <v>22.736231608212837</v>
      </c>
    </row>
    <row r="71" spans="10:13" x14ac:dyDescent="0.2">
      <c r="J71" s="25" t="s">
        <v>155</v>
      </c>
      <c r="K71" s="26">
        <v>25.032980549244375</v>
      </c>
      <c r="L71" s="26">
        <v>27.039858388048099</v>
      </c>
      <c r="M71" s="26">
        <v>23.056986126247214</v>
      </c>
    </row>
    <row r="72" spans="10:13" x14ac:dyDescent="0.2">
      <c r="J72" s="25" t="s">
        <v>184</v>
      </c>
      <c r="K72" s="26">
        <v>26.358982190776132</v>
      </c>
      <c r="L72" s="26">
        <v>28.02610636420404</v>
      </c>
      <c r="M72" s="26">
        <v>24.606494269374114</v>
      </c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C1F7C-C15F-4E8C-B195-8CA71E138FCD}">
  <dimension ref="A1:Z32"/>
  <sheetViews>
    <sheetView view="pageBreakPreview" topLeftCell="A6" zoomScale="125" zoomScaleNormal="100" zoomScaleSheetLayoutView="125" workbookViewId="0">
      <selection activeCell="A29" sqref="A29:F32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16384" width="8.88671875" style="1"/>
  </cols>
  <sheetData>
    <row r="1" spans="1:26" x14ac:dyDescent="0.2">
      <c r="A1" s="1" t="s">
        <v>201</v>
      </c>
      <c r="N1" s="1" t="s">
        <v>201</v>
      </c>
    </row>
    <row r="2" spans="1:26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26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26" x14ac:dyDescent="0.2">
      <c r="A4" s="16" t="s">
        <v>211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6" t="s">
        <v>211</v>
      </c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6" spans="1:26" x14ac:dyDescent="0.2">
      <c r="A6" s="1" t="s">
        <v>186</v>
      </c>
      <c r="B6" s="1">
        <v>396609</v>
      </c>
      <c r="C6" s="1">
        <v>75927</v>
      </c>
      <c r="D6" s="1">
        <v>74326</v>
      </c>
      <c r="E6" s="1">
        <v>77378</v>
      </c>
      <c r="F6" s="1">
        <v>78726</v>
      </c>
      <c r="G6" s="1">
        <v>90252</v>
      </c>
      <c r="H6" s="3">
        <f>B6*100/$B6</f>
        <v>100</v>
      </c>
      <c r="I6" s="3">
        <f t="shared" ref="I6:M6" si="0">C6*100/$B6</f>
        <v>19.144043629872243</v>
      </c>
      <c r="J6" s="3">
        <f t="shared" si="0"/>
        <v>18.740371499386047</v>
      </c>
      <c r="K6" s="3">
        <f t="shared" si="0"/>
        <v>19.509895136015572</v>
      </c>
      <c r="L6" s="3">
        <f t="shared" si="0"/>
        <v>19.849776480110133</v>
      </c>
      <c r="M6" s="3">
        <f t="shared" si="0"/>
        <v>22.755913254616008</v>
      </c>
      <c r="N6" s="1" t="s">
        <v>186</v>
      </c>
      <c r="O6" s="1">
        <v>396609</v>
      </c>
      <c r="P6" s="1">
        <v>75927</v>
      </c>
      <c r="Q6" s="1">
        <v>74326</v>
      </c>
      <c r="R6" s="1">
        <v>77378</v>
      </c>
      <c r="S6" s="1">
        <v>78726</v>
      </c>
      <c r="T6" s="1">
        <v>90252</v>
      </c>
      <c r="U6" s="3">
        <f>O6*100/B$6</f>
        <v>100</v>
      </c>
      <c r="V6" s="3">
        <f t="shared" ref="V6:Z8" si="1">P6*100/C$6</f>
        <v>100</v>
      </c>
      <c r="W6" s="3">
        <f t="shared" si="1"/>
        <v>100</v>
      </c>
      <c r="X6" s="3">
        <f t="shared" si="1"/>
        <v>100</v>
      </c>
      <c r="Y6" s="3">
        <f t="shared" si="1"/>
        <v>100</v>
      </c>
      <c r="Z6" s="3">
        <f t="shared" si="1"/>
        <v>100</v>
      </c>
    </row>
    <row r="7" spans="1:26" x14ac:dyDescent="0.2">
      <c r="A7" s="1" t="s">
        <v>10</v>
      </c>
      <c r="B7" s="1">
        <v>275630</v>
      </c>
      <c r="C7" s="1">
        <v>43694</v>
      </c>
      <c r="D7" s="1">
        <v>45967</v>
      </c>
      <c r="E7" s="1">
        <v>51860</v>
      </c>
      <c r="F7" s="1">
        <v>57550</v>
      </c>
      <c r="G7" s="1">
        <v>76559</v>
      </c>
      <c r="H7" s="3">
        <f t="shared" ref="H7:H26" si="2">B7*100/$B7</f>
        <v>100</v>
      </c>
      <c r="I7" s="3">
        <f t="shared" ref="I7:I26" si="3">C7*100/$B7</f>
        <v>15.852410840619671</v>
      </c>
      <c r="J7" s="3">
        <f t="shared" ref="J7:J26" si="4">D7*100/$B7</f>
        <v>16.677067082683308</v>
      </c>
      <c r="K7" s="3">
        <f t="shared" ref="K7:K26" si="5">E7*100/$B7</f>
        <v>18.815078184522729</v>
      </c>
      <c r="L7" s="3">
        <f t="shared" ref="L7:L26" si="6">F7*100/$B7</f>
        <v>20.879439828755942</v>
      </c>
      <c r="M7" s="3">
        <f t="shared" ref="M7:M26" si="7">G7*100/$B7</f>
        <v>27.776004063418352</v>
      </c>
      <c r="N7" s="1" t="s">
        <v>10</v>
      </c>
      <c r="O7" s="1">
        <v>275630</v>
      </c>
      <c r="P7" s="1">
        <v>43694</v>
      </c>
      <c r="Q7" s="1">
        <v>45967</v>
      </c>
      <c r="R7" s="1">
        <v>51860</v>
      </c>
      <c r="S7" s="1">
        <v>57550</v>
      </c>
      <c r="T7" s="1">
        <v>76559</v>
      </c>
      <c r="U7" s="3">
        <f t="shared" ref="U7:U8" si="8">O7*100/B$6</f>
        <v>69.496657917495568</v>
      </c>
      <c r="V7" s="3">
        <f t="shared" si="1"/>
        <v>57.547381037048744</v>
      </c>
      <c r="W7" s="3">
        <f t="shared" si="1"/>
        <v>61.845114764685306</v>
      </c>
      <c r="X7" s="3">
        <f t="shared" si="1"/>
        <v>67.021634056191687</v>
      </c>
      <c r="Y7" s="3">
        <f t="shared" si="1"/>
        <v>73.101643675532856</v>
      </c>
      <c r="Z7" s="3">
        <f t="shared" si="1"/>
        <v>84.828037051810483</v>
      </c>
    </row>
    <row r="8" spans="1:26" x14ac:dyDescent="0.2">
      <c r="A8" s="1" t="s">
        <v>11</v>
      </c>
      <c r="B8" s="1">
        <v>120979</v>
      </c>
      <c r="C8" s="1">
        <v>32233</v>
      </c>
      <c r="D8" s="1">
        <v>28359</v>
      </c>
      <c r="E8" s="1">
        <v>25518</v>
      </c>
      <c r="F8" s="1">
        <v>21176</v>
      </c>
      <c r="G8" s="1">
        <v>13693</v>
      </c>
      <c r="H8" s="3">
        <f t="shared" si="2"/>
        <v>100</v>
      </c>
      <c r="I8" s="3">
        <f t="shared" si="3"/>
        <v>26.643467048000065</v>
      </c>
      <c r="J8" s="3">
        <f t="shared" si="4"/>
        <v>23.441258400218221</v>
      </c>
      <c r="K8" s="3">
        <f t="shared" si="5"/>
        <v>21.092916952528952</v>
      </c>
      <c r="L8" s="3">
        <f t="shared" si="6"/>
        <v>17.503864307028493</v>
      </c>
      <c r="M8" s="3">
        <f t="shared" si="7"/>
        <v>11.31849329222427</v>
      </c>
      <c r="N8" s="1" t="s">
        <v>11</v>
      </c>
      <c r="O8" s="1">
        <v>120979</v>
      </c>
      <c r="P8" s="1">
        <v>32233</v>
      </c>
      <c r="Q8" s="1">
        <v>28359</v>
      </c>
      <c r="R8" s="1">
        <v>25518</v>
      </c>
      <c r="S8" s="1">
        <v>21176</v>
      </c>
      <c r="T8" s="1">
        <v>13693</v>
      </c>
      <c r="U8" s="3">
        <f t="shared" si="8"/>
        <v>30.503342082504432</v>
      </c>
      <c r="V8" s="3">
        <f t="shared" si="1"/>
        <v>42.452618962951256</v>
      </c>
      <c r="W8" s="3">
        <f t="shared" si="1"/>
        <v>38.154885235314694</v>
      </c>
      <c r="X8" s="3">
        <f t="shared" si="1"/>
        <v>32.978365943808321</v>
      </c>
      <c r="Y8" s="3">
        <f t="shared" si="1"/>
        <v>26.898356324467141</v>
      </c>
      <c r="Z8" s="3">
        <f t="shared" si="1"/>
        <v>15.171962948189513</v>
      </c>
    </row>
    <row r="9" spans="1:26" x14ac:dyDescent="0.2">
      <c r="H9" s="3"/>
      <c r="I9" s="3"/>
      <c r="J9" s="3"/>
      <c r="K9" s="3"/>
      <c r="L9" s="3"/>
      <c r="M9" s="3"/>
      <c r="U9" s="3"/>
      <c r="V9" s="3"/>
      <c r="W9" s="3"/>
      <c r="X9" s="3"/>
      <c r="Y9" s="3"/>
      <c r="Z9" s="3"/>
    </row>
    <row r="10" spans="1:26" x14ac:dyDescent="0.2">
      <c r="A10" s="1" t="s">
        <v>212</v>
      </c>
      <c r="H10" s="3"/>
      <c r="I10" s="3"/>
      <c r="J10" s="3"/>
      <c r="K10" s="3"/>
      <c r="L10" s="3"/>
      <c r="M10" s="3"/>
      <c r="N10" s="1" t="s">
        <v>212</v>
      </c>
      <c r="U10" s="3"/>
      <c r="V10" s="3"/>
      <c r="W10" s="3"/>
      <c r="X10" s="3"/>
      <c r="Y10" s="3"/>
      <c r="Z10" s="3"/>
    </row>
    <row r="11" spans="1:26" x14ac:dyDescent="0.2">
      <c r="H11" s="3"/>
      <c r="I11" s="3"/>
      <c r="J11" s="3"/>
      <c r="K11" s="3"/>
      <c r="L11" s="3"/>
      <c r="M11" s="3"/>
      <c r="U11" s="3"/>
      <c r="V11" s="3"/>
      <c r="W11" s="3"/>
      <c r="X11" s="3"/>
      <c r="Y11" s="3"/>
      <c r="Z11" s="3"/>
    </row>
    <row r="12" spans="1:26" x14ac:dyDescent="0.2">
      <c r="A12" s="1" t="s">
        <v>186</v>
      </c>
      <c r="B12" s="1">
        <v>396609</v>
      </c>
      <c r="C12" s="1">
        <v>75927</v>
      </c>
      <c r="D12" s="1">
        <v>74326</v>
      </c>
      <c r="E12" s="1">
        <v>77378</v>
      </c>
      <c r="F12" s="1">
        <v>78726</v>
      </c>
      <c r="G12" s="1">
        <v>90252</v>
      </c>
      <c r="H12" s="3">
        <f t="shared" si="2"/>
        <v>100</v>
      </c>
      <c r="I12" s="3">
        <f t="shared" si="3"/>
        <v>19.144043629872243</v>
      </c>
      <c r="J12" s="3">
        <f t="shared" si="4"/>
        <v>18.740371499386047</v>
      </c>
      <c r="K12" s="3">
        <f t="shared" si="5"/>
        <v>19.509895136015572</v>
      </c>
      <c r="L12" s="3">
        <f t="shared" si="6"/>
        <v>19.849776480110133</v>
      </c>
      <c r="M12" s="3">
        <f t="shared" si="7"/>
        <v>22.755913254616008</v>
      </c>
      <c r="N12" s="1" t="s">
        <v>186</v>
      </c>
      <c r="O12" s="1">
        <v>396609</v>
      </c>
      <c r="P12" s="1">
        <v>75927</v>
      </c>
      <c r="Q12" s="1">
        <v>74326</v>
      </c>
      <c r="R12" s="1">
        <v>77378</v>
      </c>
      <c r="S12" s="1">
        <v>78726</v>
      </c>
      <c r="T12" s="1">
        <v>90252</v>
      </c>
      <c r="U12" s="3">
        <f>O12*100/B$12</f>
        <v>100</v>
      </c>
      <c r="V12" s="3">
        <f t="shared" ref="V12:Z12" si="9">P12*100/C$12</f>
        <v>100</v>
      </c>
      <c r="W12" s="3">
        <f t="shared" si="9"/>
        <v>100</v>
      </c>
      <c r="X12" s="3">
        <f t="shared" si="9"/>
        <v>100</v>
      </c>
      <c r="Y12" s="3">
        <f t="shared" si="9"/>
        <v>100</v>
      </c>
      <c r="Z12" s="3">
        <f t="shared" si="9"/>
        <v>100</v>
      </c>
    </row>
    <row r="13" spans="1:26" x14ac:dyDescent="0.2">
      <c r="A13" s="1" t="s">
        <v>10</v>
      </c>
      <c r="B13" s="1">
        <v>265193</v>
      </c>
      <c r="C13" s="1">
        <v>42390</v>
      </c>
      <c r="D13" s="1">
        <v>43725</v>
      </c>
      <c r="E13" s="1">
        <v>49777</v>
      </c>
      <c r="F13" s="1">
        <v>55033</v>
      </c>
      <c r="G13" s="1">
        <v>74268</v>
      </c>
      <c r="H13" s="3">
        <f t="shared" si="2"/>
        <v>100</v>
      </c>
      <c r="I13" s="3">
        <f t="shared" si="3"/>
        <v>15.984584811816299</v>
      </c>
      <c r="J13" s="3">
        <f t="shared" si="4"/>
        <v>16.487991764488505</v>
      </c>
      <c r="K13" s="3">
        <f t="shared" si="5"/>
        <v>18.770103283269165</v>
      </c>
      <c r="L13" s="3">
        <f t="shared" si="6"/>
        <v>20.752056049744901</v>
      </c>
      <c r="M13" s="3">
        <f t="shared" si="7"/>
        <v>28.005264090681127</v>
      </c>
      <c r="N13" s="1" t="s">
        <v>10</v>
      </c>
      <c r="O13" s="1">
        <v>265193</v>
      </c>
      <c r="P13" s="1">
        <v>42390</v>
      </c>
      <c r="Q13" s="1">
        <v>43725</v>
      </c>
      <c r="R13" s="1">
        <v>49777</v>
      </c>
      <c r="S13" s="1">
        <v>55033</v>
      </c>
      <c r="T13" s="1">
        <v>74268</v>
      </c>
      <c r="U13" s="3">
        <f t="shared" ref="U13:U14" si="10">O13*100/B$12</f>
        <v>66.865098875718914</v>
      </c>
      <c r="V13" s="3">
        <f t="shared" ref="V13:V14" si="11">P13*100/C$12</f>
        <v>55.829941917894821</v>
      </c>
      <c r="W13" s="3">
        <f t="shared" ref="W13:W14" si="12">Q13*100/D$12</f>
        <v>58.828673680811562</v>
      </c>
      <c r="X13" s="3">
        <f t="shared" ref="X13:X14" si="13">R13*100/E$12</f>
        <v>64.32965442373802</v>
      </c>
      <c r="Y13" s="3">
        <f t="shared" ref="Y13:Y14" si="14">S13*100/F$12</f>
        <v>69.904478825292784</v>
      </c>
      <c r="Z13" s="3">
        <f t="shared" ref="Z13:Z14" si="15">T13*100/G$12</f>
        <v>82.289589150378944</v>
      </c>
    </row>
    <row r="14" spans="1:26" x14ac:dyDescent="0.2">
      <c r="A14" s="1" t="s">
        <v>11</v>
      </c>
      <c r="B14" s="1">
        <v>131416</v>
      </c>
      <c r="C14" s="1">
        <v>33537</v>
      </c>
      <c r="D14" s="1">
        <v>30601</v>
      </c>
      <c r="E14" s="1">
        <v>27601</v>
      </c>
      <c r="F14" s="1">
        <v>23693</v>
      </c>
      <c r="G14" s="1">
        <v>15984</v>
      </c>
      <c r="H14" s="3">
        <f t="shared" si="2"/>
        <v>100</v>
      </c>
      <c r="I14" s="3">
        <f t="shared" si="3"/>
        <v>25.519723625738113</v>
      </c>
      <c r="J14" s="3">
        <f t="shared" si="4"/>
        <v>23.28559688318013</v>
      </c>
      <c r="K14" s="3">
        <f t="shared" si="5"/>
        <v>21.002769830157668</v>
      </c>
      <c r="L14" s="3">
        <f t="shared" si="6"/>
        <v>18.029007122420406</v>
      </c>
      <c r="M14" s="3">
        <f t="shared" si="7"/>
        <v>12.162902538503683</v>
      </c>
      <c r="N14" s="1" t="s">
        <v>11</v>
      </c>
      <c r="O14" s="1">
        <v>131416</v>
      </c>
      <c r="P14" s="1">
        <v>33537</v>
      </c>
      <c r="Q14" s="1">
        <v>30601</v>
      </c>
      <c r="R14" s="1">
        <v>27601</v>
      </c>
      <c r="S14" s="1">
        <v>23693</v>
      </c>
      <c r="T14" s="1">
        <v>15984</v>
      </c>
      <c r="U14" s="3">
        <f t="shared" si="10"/>
        <v>33.134901124281093</v>
      </c>
      <c r="V14" s="3">
        <f t="shared" si="11"/>
        <v>44.170058082105179</v>
      </c>
      <c r="W14" s="3">
        <f t="shared" si="12"/>
        <v>41.171326319188438</v>
      </c>
      <c r="X14" s="3">
        <f t="shared" si="13"/>
        <v>35.670345576261987</v>
      </c>
      <c r="Y14" s="3">
        <f t="shared" si="14"/>
        <v>30.095521174707212</v>
      </c>
      <c r="Z14" s="3">
        <f t="shared" si="15"/>
        <v>17.710410849621059</v>
      </c>
    </row>
    <row r="15" spans="1:26" x14ac:dyDescent="0.2">
      <c r="H15" s="3"/>
      <c r="I15" s="3"/>
      <c r="J15" s="3"/>
      <c r="K15" s="3"/>
      <c r="L15" s="3"/>
      <c r="M15" s="3"/>
      <c r="U15" s="3"/>
      <c r="V15" s="3"/>
      <c r="W15" s="3"/>
      <c r="X15" s="3"/>
      <c r="Y15" s="3"/>
      <c r="Z15" s="3"/>
    </row>
    <row r="16" spans="1:26" x14ac:dyDescent="0.2">
      <c r="A16" s="1" t="s">
        <v>213</v>
      </c>
      <c r="H16" s="3"/>
      <c r="I16" s="3"/>
      <c r="J16" s="3"/>
      <c r="K16" s="3"/>
      <c r="L16" s="3"/>
      <c r="M16" s="3"/>
      <c r="N16" s="1" t="s">
        <v>213</v>
      </c>
      <c r="U16" s="3"/>
      <c r="V16" s="3"/>
      <c r="W16" s="3"/>
      <c r="X16" s="3"/>
      <c r="Y16" s="3"/>
      <c r="Z16" s="3"/>
    </row>
    <row r="17" spans="1:26" x14ac:dyDescent="0.2">
      <c r="H17" s="3"/>
      <c r="I17" s="3"/>
      <c r="J17" s="3"/>
      <c r="K17" s="3"/>
      <c r="L17" s="3"/>
      <c r="M17" s="3"/>
      <c r="U17" s="3"/>
      <c r="V17" s="3"/>
      <c r="W17" s="3"/>
      <c r="X17" s="3"/>
      <c r="Y17" s="3"/>
      <c r="Z17" s="3"/>
    </row>
    <row r="18" spans="1:26" x14ac:dyDescent="0.2">
      <c r="A18" s="1" t="s">
        <v>186</v>
      </c>
      <c r="B18" s="1">
        <v>396609</v>
      </c>
      <c r="C18" s="1">
        <v>75927</v>
      </c>
      <c r="D18" s="1">
        <v>74326</v>
      </c>
      <c r="E18" s="1">
        <v>77378</v>
      </c>
      <c r="F18" s="1">
        <v>78726</v>
      </c>
      <c r="G18" s="1">
        <v>90252</v>
      </c>
      <c r="H18" s="3">
        <f t="shared" si="2"/>
        <v>100</v>
      </c>
      <c r="I18" s="3">
        <f t="shared" si="3"/>
        <v>19.144043629872243</v>
      </c>
      <c r="J18" s="3">
        <f t="shared" si="4"/>
        <v>18.740371499386047</v>
      </c>
      <c r="K18" s="3">
        <f t="shared" si="5"/>
        <v>19.509895136015572</v>
      </c>
      <c r="L18" s="3">
        <f t="shared" si="6"/>
        <v>19.849776480110133</v>
      </c>
      <c r="M18" s="3">
        <f t="shared" si="7"/>
        <v>22.755913254616008</v>
      </c>
      <c r="N18" s="1" t="s">
        <v>186</v>
      </c>
      <c r="O18" s="1">
        <v>396609</v>
      </c>
      <c r="P18" s="1">
        <v>75927</v>
      </c>
      <c r="Q18" s="1">
        <v>74326</v>
      </c>
      <c r="R18" s="1">
        <v>77378</v>
      </c>
      <c r="S18" s="1">
        <v>78726</v>
      </c>
      <c r="T18" s="1">
        <v>90252</v>
      </c>
      <c r="U18" s="3">
        <f>O18*100/B$18</f>
        <v>100</v>
      </c>
      <c r="V18" s="3">
        <f t="shared" ref="V18:Z18" si="16">P18*100/C$18</f>
        <v>100</v>
      </c>
      <c r="W18" s="3">
        <f t="shared" si="16"/>
        <v>100</v>
      </c>
      <c r="X18" s="3">
        <f t="shared" si="16"/>
        <v>100</v>
      </c>
      <c r="Y18" s="3">
        <f t="shared" si="16"/>
        <v>100</v>
      </c>
      <c r="Z18" s="3">
        <f t="shared" si="16"/>
        <v>100</v>
      </c>
    </row>
    <row r="19" spans="1:26" x14ac:dyDescent="0.2">
      <c r="A19" s="1" t="s">
        <v>10</v>
      </c>
      <c r="B19" s="1">
        <v>262960</v>
      </c>
      <c r="C19" s="1">
        <v>43985</v>
      </c>
      <c r="D19" s="1">
        <v>44387</v>
      </c>
      <c r="E19" s="1">
        <v>50339</v>
      </c>
      <c r="F19" s="1">
        <v>54824</v>
      </c>
      <c r="G19" s="1">
        <v>69425</v>
      </c>
      <c r="H19" s="3">
        <f t="shared" si="2"/>
        <v>100</v>
      </c>
      <c r="I19" s="3">
        <f t="shared" si="3"/>
        <v>16.726878612716764</v>
      </c>
      <c r="J19" s="3">
        <f t="shared" si="4"/>
        <v>16.879753574688166</v>
      </c>
      <c r="K19" s="3">
        <f t="shared" si="5"/>
        <v>19.143215698205051</v>
      </c>
      <c r="L19" s="3">
        <f t="shared" si="6"/>
        <v>20.848798296318833</v>
      </c>
      <c r="M19" s="3">
        <f t="shared" si="7"/>
        <v>26.40135381807119</v>
      </c>
      <c r="N19" s="1" t="s">
        <v>10</v>
      </c>
      <c r="O19" s="1">
        <v>262960</v>
      </c>
      <c r="P19" s="1">
        <v>43985</v>
      </c>
      <c r="Q19" s="1">
        <v>44387</v>
      </c>
      <c r="R19" s="1">
        <v>50339</v>
      </c>
      <c r="S19" s="1">
        <v>54824</v>
      </c>
      <c r="T19" s="1">
        <v>69425</v>
      </c>
      <c r="U19" s="3">
        <f t="shared" ref="U19:U20" si="17">O19*100/B$18</f>
        <v>66.302075848001436</v>
      </c>
      <c r="V19" s="3">
        <f t="shared" ref="V19:V20" si="18">P19*100/C$18</f>
        <v>57.930643907964232</v>
      </c>
      <c r="W19" s="3">
        <f t="shared" ref="W19:W20" si="19">Q19*100/D$18</f>
        <v>59.71934450932379</v>
      </c>
      <c r="X19" s="3">
        <f t="shared" ref="X19:X20" si="20">R19*100/E$18</f>
        <v>65.055959058130213</v>
      </c>
      <c r="Y19" s="3">
        <f t="shared" ref="Y19:Y20" si="21">S19*100/F$18</f>
        <v>69.639001092396413</v>
      </c>
      <c r="Z19" s="3">
        <f t="shared" ref="Z19:Z20" si="22">T19*100/G$18</f>
        <v>76.923503080264155</v>
      </c>
    </row>
    <row r="20" spans="1:26" x14ac:dyDescent="0.2">
      <c r="A20" s="1" t="s">
        <v>11</v>
      </c>
      <c r="B20" s="1">
        <v>133649</v>
      </c>
      <c r="C20" s="1">
        <v>31942</v>
      </c>
      <c r="D20" s="1">
        <v>29939</v>
      </c>
      <c r="E20" s="1">
        <v>27039</v>
      </c>
      <c r="F20" s="1">
        <v>23902</v>
      </c>
      <c r="G20" s="1">
        <v>20827</v>
      </c>
      <c r="H20" s="3">
        <f t="shared" si="2"/>
        <v>100</v>
      </c>
      <c r="I20" s="3">
        <f t="shared" si="3"/>
        <v>23.899916946628856</v>
      </c>
      <c r="J20" s="3">
        <f t="shared" si="4"/>
        <v>22.401215123195833</v>
      </c>
      <c r="K20" s="3">
        <f t="shared" si="5"/>
        <v>20.231352273492508</v>
      </c>
      <c r="L20" s="3">
        <f t="shared" si="6"/>
        <v>17.884159252968598</v>
      </c>
      <c r="M20" s="3">
        <f t="shared" si="7"/>
        <v>15.583356403714207</v>
      </c>
      <c r="N20" s="1" t="s">
        <v>11</v>
      </c>
      <c r="O20" s="1">
        <v>133649</v>
      </c>
      <c r="P20" s="1">
        <v>31942</v>
      </c>
      <c r="Q20" s="1">
        <v>29939</v>
      </c>
      <c r="R20" s="1">
        <v>27039</v>
      </c>
      <c r="S20" s="1">
        <v>23902</v>
      </c>
      <c r="T20" s="1">
        <v>20827</v>
      </c>
      <c r="U20" s="3">
        <f t="shared" si="17"/>
        <v>33.697924151998571</v>
      </c>
      <c r="V20" s="3">
        <f t="shared" si="18"/>
        <v>42.069356092035768</v>
      </c>
      <c r="W20" s="3">
        <f t="shared" si="19"/>
        <v>40.28065549067621</v>
      </c>
      <c r="X20" s="3">
        <f t="shared" si="20"/>
        <v>34.94404094186978</v>
      </c>
      <c r="Y20" s="3">
        <f t="shared" si="21"/>
        <v>30.360998907603587</v>
      </c>
      <c r="Z20" s="3">
        <f t="shared" si="22"/>
        <v>23.076496919735852</v>
      </c>
    </row>
    <row r="21" spans="1:26" x14ac:dyDescent="0.2">
      <c r="H21" s="3"/>
      <c r="I21" s="3"/>
      <c r="J21" s="3"/>
      <c r="K21" s="3"/>
      <c r="L21" s="3"/>
      <c r="M21" s="3"/>
      <c r="U21" s="3"/>
      <c r="V21" s="3"/>
      <c r="W21" s="3"/>
      <c r="X21" s="3"/>
      <c r="Y21" s="3"/>
      <c r="Z21" s="3"/>
    </row>
    <row r="22" spans="1:26" x14ac:dyDescent="0.2">
      <c r="A22" s="1" t="s">
        <v>214</v>
      </c>
      <c r="H22" s="3"/>
      <c r="I22" s="3"/>
      <c r="J22" s="3"/>
      <c r="K22" s="3"/>
      <c r="L22" s="3"/>
      <c r="M22" s="3"/>
      <c r="N22" s="1" t="s">
        <v>214</v>
      </c>
      <c r="U22" s="3"/>
      <c r="V22" s="3"/>
      <c r="W22" s="3"/>
      <c r="X22" s="3"/>
      <c r="Y22" s="3"/>
      <c r="Z22" s="3"/>
    </row>
    <row r="23" spans="1:26" x14ac:dyDescent="0.2">
      <c r="H23" s="3"/>
      <c r="I23" s="3"/>
      <c r="J23" s="3"/>
      <c r="K23" s="3"/>
      <c r="L23" s="3"/>
      <c r="M23" s="3"/>
      <c r="U23" s="3"/>
      <c r="V23" s="3"/>
      <c r="W23" s="3"/>
      <c r="X23" s="3"/>
      <c r="Y23" s="3"/>
      <c r="Z23" s="3"/>
    </row>
    <row r="24" spans="1:26" x14ac:dyDescent="0.2">
      <c r="A24" s="1" t="s">
        <v>186</v>
      </c>
      <c r="B24" s="1">
        <v>396609</v>
      </c>
      <c r="C24" s="1">
        <v>75927</v>
      </c>
      <c r="D24" s="1">
        <v>74326</v>
      </c>
      <c r="E24" s="1">
        <v>77378</v>
      </c>
      <c r="F24" s="1">
        <v>78726</v>
      </c>
      <c r="G24" s="1">
        <v>90252</v>
      </c>
      <c r="H24" s="3">
        <f t="shared" si="2"/>
        <v>100</v>
      </c>
      <c r="I24" s="3">
        <f t="shared" si="3"/>
        <v>19.144043629872243</v>
      </c>
      <c r="J24" s="3">
        <f t="shared" si="4"/>
        <v>18.740371499386047</v>
      </c>
      <c r="K24" s="3">
        <f t="shared" si="5"/>
        <v>19.509895136015572</v>
      </c>
      <c r="L24" s="3">
        <f t="shared" si="6"/>
        <v>19.849776480110133</v>
      </c>
      <c r="M24" s="3">
        <f t="shared" si="7"/>
        <v>22.755913254616008</v>
      </c>
      <c r="N24" s="1" t="s">
        <v>186</v>
      </c>
      <c r="O24" s="1">
        <v>396609</v>
      </c>
      <c r="P24" s="1">
        <v>75927</v>
      </c>
      <c r="Q24" s="1">
        <v>74326</v>
      </c>
      <c r="R24" s="1">
        <v>77378</v>
      </c>
      <c r="S24" s="1">
        <v>78726</v>
      </c>
      <c r="T24" s="1">
        <v>90252</v>
      </c>
      <c r="U24" s="3">
        <f>O24*100/B$24</f>
        <v>100</v>
      </c>
      <c r="V24" s="3">
        <f t="shared" ref="V24:Z26" si="23">P24*100/C$24</f>
        <v>100</v>
      </c>
      <c r="W24" s="3">
        <f t="shared" si="23"/>
        <v>100</v>
      </c>
      <c r="X24" s="3">
        <f t="shared" si="23"/>
        <v>100</v>
      </c>
      <c r="Y24" s="3">
        <f t="shared" si="23"/>
        <v>100</v>
      </c>
      <c r="Z24" s="3">
        <f t="shared" si="23"/>
        <v>100</v>
      </c>
    </row>
    <row r="25" spans="1:26" x14ac:dyDescent="0.2">
      <c r="A25" s="1" t="s">
        <v>10</v>
      </c>
      <c r="B25" s="1">
        <v>104348</v>
      </c>
      <c r="C25" s="1">
        <v>16007</v>
      </c>
      <c r="D25" s="1">
        <v>17153</v>
      </c>
      <c r="E25" s="1">
        <v>20651</v>
      </c>
      <c r="F25" s="1">
        <v>22566</v>
      </c>
      <c r="G25" s="1">
        <v>27971</v>
      </c>
      <c r="H25" s="3">
        <f t="shared" si="2"/>
        <v>100</v>
      </c>
      <c r="I25" s="3">
        <f t="shared" si="3"/>
        <v>15.340016099973166</v>
      </c>
      <c r="J25" s="3">
        <f t="shared" si="4"/>
        <v>16.43826426955955</v>
      </c>
      <c r="K25" s="3">
        <f t="shared" si="5"/>
        <v>19.79050868248553</v>
      </c>
      <c r="L25" s="3">
        <f t="shared" si="6"/>
        <v>21.625713957143404</v>
      </c>
      <c r="M25" s="3">
        <f t="shared" si="7"/>
        <v>26.80549699083835</v>
      </c>
      <c r="N25" s="1" t="s">
        <v>10</v>
      </c>
      <c r="O25" s="1">
        <v>104348</v>
      </c>
      <c r="P25" s="1">
        <v>16007</v>
      </c>
      <c r="Q25" s="1">
        <v>17153</v>
      </c>
      <c r="R25" s="1">
        <v>20651</v>
      </c>
      <c r="S25" s="1">
        <v>22566</v>
      </c>
      <c r="T25" s="1">
        <v>27971</v>
      </c>
      <c r="U25" s="3">
        <f t="shared" ref="U25:U26" si="24">O25*100/B$24</f>
        <v>26.310043392862998</v>
      </c>
      <c r="V25" s="3">
        <f t="shared" si="23"/>
        <v>21.082092009430109</v>
      </c>
      <c r="W25" s="3">
        <f t="shared" si="23"/>
        <v>23.078061512794985</v>
      </c>
      <c r="X25" s="3">
        <f t="shared" si="23"/>
        <v>26.688464421411769</v>
      </c>
      <c r="Y25" s="3">
        <f t="shared" si="23"/>
        <v>28.663973782486092</v>
      </c>
      <c r="Z25" s="3">
        <f t="shared" si="23"/>
        <v>30.99211097815007</v>
      </c>
    </row>
    <row r="26" spans="1:26" x14ac:dyDescent="0.2">
      <c r="A26" s="1" t="s">
        <v>11</v>
      </c>
      <c r="B26" s="1">
        <v>292261</v>
      </c>
      <c r="C26" s="1">
        <v>59920</v>
      </c>
      <c r="D26" s="1">
        <v>57173</v>
      </c>
      <c r="E26" s="1">
        <v>56727</v>
      </c>
      <c r="F26" s="1">
        <v>56160</v>
      </c>
      <c r="G26" s="1">
        <v>62281</v>
      </c>
      <c r="H26" s="3">
        <f t="shared" si="2"/>
        <v>100</v>
      </c>
      <c r="I26" s="3">
        <f t="shared" si="3"/>
        <v>20.502222328671976</v>
      </c>
      <c r="J26" s="3">
        <f t="shared" si="4"/>
        <v>19.562309031995373</v>
      </c>
      <c r="K26" s="3">
        <f t="shared" si="5"/>
        <v>19.409705708253924</v>
      </c>
      <c r="L26" s="3">
        <f t="shared" si="6"/>
        <v>19.215701034349433</v>
      </c>
      <c r="M26" s="3">
        <f t="shared" si="7"/>
        <v>21.310061896729295</v>
      </c>
      <c r="N26" s="1" t="s">
        <v>11</v>
      </c>
      <c r="O26" s="1">
        <v>292261</v>
      </c>
      <c r="P26" s="1">
        <v>59920</v>
      </c>
      <c r="Q26" s="1">
        <v>57173</v>
      </c>
      <c r="R26" s="1">
        <v>56727</v>
      </c>
      <c r="S26" s="1">
        <v>56160</v>
      </c>
      <c r="T26" s="1">
        <v>62281</v>
      </c>
      <c r="U26" s="3">
        <f t="shared" si="24"/>
        <v>73.689956607137006</v>
      </c>
      <c r="V26" s="3">
        <f t="shared" si="23"/>
        <v>78.917907990569887</v>
      </c>
      <c r="W26" s="3">
        <f t="shared" si="23"/>
        <v>76.921938487205011</v>
      </c>
      <c r="X26" s="3">
        <f t="shared" si="23"/>
        <v>73.311535578588234</v>
      </c>
      <c r="Y26" s="3">
        <f t="shared" si="23"/>
        <v>71.336026217513904</v>
      </c>
      <c r="Z26" s="3">
        <f t="shared" si="23"/>
        <v>69.007889021849934</v>
      </c>
    </row>
    <row r="27" spans="1:26" x14ac:dyDescent="0.2">
      <c r="A27" s="43" t="s">
        <v>228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 t="s">
        <v>228</v>
      </c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x14ac:dyDescent="0.2">
      <c r="U28" s="8" t="s">
        <v>0</v>
      </c>
      <c r="V28" s="8" t="s">
        <v>187</v>
      </c>
      <c r="W28" s="8" t="s">
        <v>188</v>
      </c>
      <c r="X28" s="8" t="s">
        <v>154</v>
      </c>
      <c r="Y28" s="8" t="s">
        <v>189</v>
      </c>
      <c r="Z28" s="9" t="s">
        <v>190</v>
      </c>
    </row>
    <row r="29" spans="1:26" x14ac:dyDescent="0.2">
      <c r="B29" s="8" t="s">
        <v>187</v>
      </c>
      <c r="C29" s="8" t="s">
        <v>188</v>
      </c>
      <c r="D29" s="8" t="s">
        <v>154</v>
      </c>
      <c r="E29" s="8" t="s">
        <v>189</v>
      </c>
      <c r="F29" s="8" t="s">
        <v>190</v>
      </c>
      <c r="T29" s="1" t="s">
        <v>50</v>
      </c>
      <c r="U29" s="3">
        <v>69.496657917495568</v>
      </c>
      <c r="V29" s="3">
        <v>57.547381037048744</v>
      </c>
      <c r="W29" s="3">
        <v>61.845114764685306</v>
      </c>
      <c r="X29" s="3">
        <v>67.021634056191687</v>
      </c>
      <c r="Y29" s="3">
        <v>73.101643675532856</v>
      </c>
      <c r="Z29" s="3">
        <v>84.828037051810483</v>
      </c>
    </row>
    <row r="30" spans="1:26" x14ac:dyDescent="0.2">
      <c r="A30" s="1" t="s">
        <v>186</v>
      </c>
      <c r="B30" s="1">
        <v>75927</v>
      </c>
      <c r="C30" s="1">
        <v>74326</v>
      </c>
      <c r="D30" s="1">
        <v>77378</v>
      </c>
      <c r="E30" s="1">
        <v>78726</v>
      </c>
      <c r="F30" s="1">
        <v>90252</v>
      </c>
      <c r="T30" s="1" t="s">
        <v>51</v>
      </c>
      <c r="U30" s="3">
        <v>66.865098875718914</v>
      </c>
      <c r="V30" s="3">
        <v>55.829941917894821</v>
      </c>
      <c r="W30" s="3">
        <v>58.828673680811562</v>
      </c>
      <c r="X30" s="3">
        <v>64.32965442373802</v>
      </c>
      <c r="Y30" s="3">
        <v>69.904478825292784</v>
      </c>
      <c r="Z30" s="3">
        <v>82.289589150378944</v>
      </c>
    </row>
    <row r="31" spans="1:26" x14ac:dyDescent="0.2">
      <c r="A31" s="1" t="s">
        <v>10</v>
      </c>
      <c r="B31" s="1">
        <v>43694</v>
      </c>
      <c r="C31" s="1">
        <v>45967</v>
      </c>
      <c r="D31" s="1">
        <v>51860</v>
      </c>
      <c r="E31" s="1">
        <v>57550</v>
      </c>
      <c r="F31" s="1">
        <v>76559</v>
      </c>
      <c r="T31" s="1" t="s">
        <v>52</v>
      </c>
      <c r="U31" s="3">
        <v>66.302075848001436</v>
      </c>
      <c r="V31" s="3">
        <v>57.930643907964232</v>
      </c>
      <c r="W31" s="3">
        <v>59.71934450932379</v>
      </c>
      <c r="X31" s="3">
        <v>65.055959058130213</v>
      </c>
      <c r="Y31" s="3">
        <v>69.639001092396413</v>
      </c>
      <c r="Z31" s="3">
        <v>76.923503080264155</v>
      </c>
    </row>
    <row r="32" spans="1:26" x14ac:dyDescent="0.2">
      <c r="A32" s="1" t="s">
        <v>11</v>
      </c>
      <c r="B32" s="1">
        <v>32233</v>
      </c>
      <c r="C32" s="1">
        <v>28359</v>
      </c>
      <c r="D32" s="1">
        <v>25518</v>
      </c>
      <c r="E32" s="1">
        <v>21176</v>
      </c>
      <c r="F32" s="1">
        <v>13693</v>
      </c>
    </row>
  </sheetData>
  <mergeCells count="6">
    <mergeCell ref="B2:G2"/>
    <mergeCell ref="H2:M2"/>
    <mergeCell ref="O2:T2"/>
    <mergeCell ref="U2:Z2"/>
    <mergeCell ref="A27:M27"/>
    <mergeCell ref="N27:Z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C0F7-224E-4D12-9CF0-7320CBDB2CC8}">
  <dimension ref="A1:Z32"/>
  <sheetViews>
    <sheetView view="pageBreakPreview" topLeftCell="A13" zoomScale="125" zoomScaleNormal="100" zoomScaleSheetLayoutView="125" workbookViewId="0">
      <selection activeCell="N18" sqref="N18:Z18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16384" width="8.88671875" style="1"/>
  </cols>
  <sheetData>
    <row r="1" spans="1:26" x14ac:dyDescent="0.2">
      <c r="A1" s="1" t="s">
        <v>200</v>
      </c>
      <c r="N1" s="1" t="s">
        <v>200</v>
      </c>
    </row>
    <row r="2" spans="1:26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26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26" x14ac:dyDescent="0.2">
      <c r="A4" s="1" t="s">
        <v>215</v>
      </c>
      <c r="B4" s="1">
        <v>466975</v>
      </c>
      <c r="C4" s="1">
        <v>91122</v>
      </c>
      <c r="D4" s="1">
        <v>89077</v>
      </c>
      <c r="E4" s="1">
        <v>91924</v>
      </c>
      <c r="F4" s="1">
        <v>92081</v>
      </c>
      <c r="G4" s="1">
        <v>102771</v>
      </c>
      <c r="H4" s="3">
        <f>B4*100/$B4</f>
        <v>100</v>
      </c>
      <c r="I4" s="3">
        <f t="shared" ref="I4:M4" si="0">C4*100/$B4</f>
        <v>19.513250173992184</v>
      </c>
      <c r="J4" s="3">
        <f t="shared" si="0"/>
        <v>19.075325231543445</v>
      </c>
      <c r="K4" s="3">
        <f t="shared" si="0"/>
        <v>19.684993843353499</v>
      </c>
      <c r="L4" s="3">
        <f t="shared" si="0"/>
        <v>19.718614486856897</v>
      </c>
      <c r="M4" s="3">
        <f t="shared" si="0"/>
        <v>22.007816264253975</v>
      </c>
      <c r="N4" s="1" t="s">
        <v>186</v>
      </c>
      <c r="O4" s="1">
        <v>466975</v>
      </c>
      <c r="P4" s="1">
        <v>91122</v>
      </c>
      <c r="Q4" s="1">
        <v>89077</v>
      </c>
      <c r="R4" s="1">
        <v>91924</v>
      </c>
      <c r="S4" s="1">
        <v>92081</v>
      </c>
      <c r="T4" s="1">
        <v>102771</v>
      </c>
      <c r="U4" s="3">
        <f>O4*100/B$4</f>
        <v>100</v>
      </c>
      <c r="V4" s="3">
        <f t="shared" ref="V4:Z4" si="1">P4*100/C$4</f>
        <v>100</v>
      </c>
      <c r="W4" s="3">
        <f t="shared" si="1"/>
        <v>100</v>
      </c>
      <c r="X4" s="3">
        <f t="shared" si="1"/>
        <v>100</v>
      </c>
      <c r="Y4" s="3">
        <f t="shared" si="1"/>
        <v>100</v>
      </c>
      <c r="Z4" s="3">
        <f t="shared" si="1"/>
        <v>100</v>
      </c>
    </row>
    <row r="5" spans="1:26" x14ac:dyDescent="0.2">
      <c r="A5" s="1" t="s">
        <v>29</v>
      </c>
      <c r="B5" s="1">
        <v>148758</v>
      </c>
      <c r="C5" s="1">
        <v>36124</v>
      </c>
      <c r="D5" s="1">
        <v>33357</v>
      </c>
      <c r="E5" s="1">
        <v>27509</v>
      </c>
      <c r="F5" s="1">
        <v>21509</v>
      </c>
      <c r="G5" s="1">
        <v>30259</v>
      </c>
      <c r="H5" s="3">
        <f t="shared" ref="H5:H17" si="2">B5*100/$B5</f>
        <v>100</v>
      </c>
      <c r="I5" s="3">
        <f t="shared" ref="I5:I17" si="3">C5*100/$B5</f>
        <v>24.283736000752899</v>
      </c>
      <c r="J5" s="3">
        <f t="shared" ref="J5:J17" si="4">D5*100/$B5</f>
        <v>22.42366797079821</v>
      </c>
      <c r="K5" s="3">
        <f t="shared" ref="K5:K17" si="5">E5*100/$B5</f>
        <v>18.492450826174053</v>
      </c>
      <c r="L5" s="3">
        <f t="shared" ref="L5:L17" si="6">F5*100/$B5</f>
        <v>14.459054302961858</v>
      </c>
      <c r="M5" s="3">
        <f t="shared" ref="M5:M17" si="7">G5*100/$B5</f>
        <v>20.341090899312977</v>
      </c>
      <c r="N5" s="1" t="s">
        <v>29</v>
      </c>
      <c r="O5" s="1">
        <v>148758</v>
      </c>
      <c r="P5" s="1">
        <v>36124</v>
      </c>
      <c r="Q5" s="1">
        <v>33357</v>
      </c>
      <c r="R5" s="1">
        <v>27509</v>
      </c>
      <c r="S5" s="1">
        <v>21509</v>
      </c>
      <c r="T5" s="1">
        <v>30259</v>
      </c>
      <c r="U5" s="3">
        <f t="shared" ref="U5:U17" si="8">O5*100/B$4</f>
        <v>31.855666791584131</v>
      </c>
      <c r="V5" s="3">
        <f t="shared" ref="V5:V17" si="9">P5*100/C$4</f>
        <v>39.643554794670884</v>
      </c>
      <c r="W5" s="3">
        <f t="shared" ref="W5:W17" si="10">Q5*100/D$4</f>
        <v>37.447376988448198</v>
      </c>
      <c r="X5" s="3">
        <f t="shared" ref="X5:X17" si="11">R5*100/E$4</f>
        <v>29.925808276402247</v>
      </c>
      <c r="Y5" s="3">
        <f t="shared" ref="Y5:Y17" si="12">S5*100/F$4</f>
        <v>23.35878194198586</v>
      </c>
      <c r="Z5" s="3">
        <f t="shared" ref="Z5:Z17" si="13">T5*100/G$4</f>
        <v>29.443130844304328</v>
      </c>
    </row>
    <row r="6" spans="1:26" x14ac:dyDescent="0.2">
      <c r="A6" s="1" t="s">
        <v>30</v>
      </c>
      <c r="B6" s="1">
        <v>91284</v>
      </c>
      <c r="C6" s="1">
        <v>22811</v>
      </c>
      <c r="D6" s="1">
        <v>19419</v>
      </c>
      <c r="E6" s="1">
        <v>19647</v>
      </c>
      <c r="F6" s="1">
        <v>15261</v>
      </c>
      <c r="G6" s="1">
        <v>14146</v>
      </c>
      <c r="H6" s="3">
        <f t="shared" si="2"/>
        <v>100</v>
      </c>
      <c r="I6" s="3">
        <f t="shared" si="3"/>
        <v>24.989045177687217</v>
      </c>
      <c r="J6" s="3">
        <f t="shared" si="4"/>
        <v>21.273169449191535</v>
      </c>
      <c r="K6" s="3">
        <f t="shared" si="5"/>
        <v>21.522939397922965</v>
      </c>
      <c r="L6" s="3">
        <f t="shared" si="6"/>
        <v>16.718154331536741</v>
      </c>
      <c r="M6" s="3">
        <f t="shared" si="7"/>
        <v>15.49669164366154</v>
      </c>
      <c r="N6" s="1" t="s">
        <v>30</v>
      </c>
      <c r="O6" s="1">
        <v>91284</v>
      </c>
      <c r="P6" s="1">
        <v>22811</v>
      </c>
      <c r="Q6" s="1">
        <v>19419</v>
      </c>
      <c r="R6" s="1">
        <v>19647</v>
      </c>
      <c r="S6" s="1">
        <v>15261</v>
      </c>
      <c r="T6" s="1">
        <v>14146</v>
      </c>
      <c r="U6" s="3">
        <f t="shared" si="8"/>
        <v>19.547941538626265</v>
      </c>
      <c r="V6" s="3">
        <f t="shared" si="9"/>
        <v>25.033471609490572</v>
      </c>
      <c r="W6" s="3">
        <f t="shared" si="10"/>
        <v>21.800240241588739</v>
      </c>
      <c r="X6" s="3">
        <f t="shared" si="11"/>
        <v>21.373090814150821</v>
      </c>
      <c r="Y6" s="3">
        <f t="shared" si="12"/>
        <v>16.573451634973555</v>
      </c>
      <c r="Z6" s="3">
        <f t="shared" si="13"/>
        <v>13.764583394148154</v>
      </c>
    </row>
    <row r="7" spans="1:26" x14ac:dyDescent="0.2">
      <c r="A7" s="1" t="s">
        <v>31</v>
      </c>
      <c r="B7" s="1">
        <v>78484</v>
      </c>
      <c r="C7" s="1">
        <v>9160</v>
      </c>
      <c r="D7" s="1">
        <v>13064</v>
      </c>
      <c r="E7" s="1">
        <v>15913</v>
      </c>
      <c r="F7" s="1">
        <v>20083</v>
      </c>
      <c r="G7" s="1">
        <v>20264</v>
      </c>
      <c r="H7" s="3">
        <f t="shared" si="2"/>
        <v>100</v>
      </c>
      <c r="I7" s="3">
        <f t="shared" si="3"/>
        <v>11.671168645838643</v>
      </c>
      <c r="J7" s="3">
        <f t="shared" si="4"/>
        <v>16.64543091585546</v>
      </c>
      <c r="K7" s="3">
        <f t="shared" si="5"/>
        <v>20.275470159522961</v>
      </c>
      <c r="L7" s="3">
        <f t="shared" si="6"/>
        <v>25.588655012486623</v>
      </c>
      <c r="M7" s="3">
        <f t="shared" si="7"/>
        <v>25.819275266296316</v>
      </c>
      <c r="N7" s="1" t="s">
        <v>31</v>
      </c>
      <c r="O7" s="1">
        <v>78484</v>
      </c>
      <c r="P7" s="1">
        <v>9160</v>
      </c>
      <c r="Q7" s="1">
        <v>13064</v>
      </c>
      <c r="R7" s="1">
        <v>15913</v>
      </c>
      <c r="S7" s="1">
        <v>20083</v>
      </c>
      <c r="T7" s="1">
        <v>20264</v>
      </c>
      <c r="U7" s="3">
        <f t="shared" si="8"/>
        <v>16.80689544408159</v>
      </c>
      <c r="V7" s="3">
        <f t="shared" si="9"/>
        <v>10.052457145365555</v>
      </c>
      <c r="W7" s="3">
        <f t="shared" si="10"/>
        <v>14.665963155472232</v>
      </c>
      <c r="X7" s="3">
        <f t="shared" si="11"/>
        <v>17.311039554414517</v>
      </c>
      <c r="Y7" s="3">
        <f t="shared" si="12"/>
        <v>21.810145415449441</v>
      </c>
      <c r="Z7" s="3">
        <f t="shared" si="13"/>
        <v>19.717624621731812</v>
      </c>
    </row>
    <row r="8" spans="1:26" x14ac:dyDescent="0.2">
      <c r="A8" s="1" t="s">
        <v>32</v>
      </c>
      <c r="B8" s="1">
        <v>55913</v>
      </c>
      <c r="C8" s="1">
        <v>3388</v>
      </c>
      <c r="D8" s="1">
        <v>7257</v>
      </c>
      <c r="E8" s="1">
        <v>10600</v>
      </c>
      <c r="F8" s="1">
        <v>16510</v>
      </c>
      <c r="G8" s="1">
        <v>18158</v>
      </c>
      <c r="H8" s="3">
        <f t="shared" si="2"/>
        <v>100</v>
      </c>
      <c r="I8" s="3">
        <f t="shared" si="3"/>
        <v>6.0594137320480028</v>
      </c>
      <c r="J8" s="3">
        <f t="shared" si="4"/>
        <v>12.979092518734463</v>
      </c>
      <c r="K8" s="3">
        <f t="shared" si="5"/>
        <v>18.958024073113588</v>
      </c>
      <c r="L8" s="3">
        <f t="shared" si="6"/>
        <v>29.528016740292955</v>
      </c>
      <c r="M8" s="3">
        <f t="shared" si="7"/>
        <v>32.475452935810992</v>
      </c>
      <c r="N8" s="1" t="s">
        <v>32</v>
      </c>
      <c r="O8" s="1">
        <v>55913</v>
      </c>
      <c r="P8" s="1">
        <v>3388</v>
      </c>
      <c r="Q8" s="1">
        <v>7257</v>
      </c>
      <c r="R8" s="1">
        <v>10600</v>
      </c>
      <c r="S8" s="1">
        <v>16510</v>
      </c>
      <c r="T8" s="1">
        <v>18158</v>
      </c>
      <c r="U8" s="3">
        <f t="shared" si="8"/>
        <v>11.973446115959099</v>
      </c>
      <c r="V8" s="3">
        <f t="shared" si="9"/>
        <v>3.7180922280020194</v>
      </c>
      <c r="W8" s="3">
        <f t="shared" si="10"/>
        <v>8.1468841564040098</v>
      </c>
      <c r="X8" s="3">
        <f t="shared" si="11"/>
        <v>11.531264958008791</v>
      </c>
      <c r="Y8" s="3">
        <f t="shared" si="12"/>
        <v>17.929866096154473</v>
      </c>
      <c r="Z8" s="3">
        <f t="shared" si="13"/>
        <v>17.668408403148749</v>
      </c>
    </row>
    <row r="9" spans="1:26" x14ac:dyDescent="0.2">
      <c r="A9" s="1" t="s">
        <v>33</v>
      </c>
      <c r="B9" s="1">
        <v>48347</v>
      </c>
      <c r="C9" s="1">
        <v>11604</v>
      </c>
      <c r="D9" s="1">
        <v>7119</v>
      </c>
      <c r="E9" s="1">
        <v>9773</v>
      </c>
      <c r="F9" s="1">
        <v>9496</v>
      </c>
      <c r="G9" s="1">
        <v>10355</v>
      </c>
      <c r="H9" s="3">
        <f t="shared" si="2"/>
        <v>100</v>
      </c>
      <c r="I9" s="3">
        <f t="shared" si="3"/>
        <v>24.00148923407864</v>
      </c>
      <c r="J9" s="3">
        <f t="shared" si="4"/>
        <v>14.724801952551347</v>
      </c>
      <c r="K9" s="3">
        <f t="shared" si="5"/>
        <v>20.214284236870952</v>
      </c>
      <c r="L9" s="3">
        <f t="shared" si="6"/>
        <v>19.641342792727574</v>
      </c>
      <c r="M9" s="3">
        <f t="shared" si="7"/>
        <v>21.418081783771484</v>
      </c>
      <c r="N9" s="1" t="s">
        <v>33</v>
      </c>
      <c r="O9" s="1">
        <v>48347</v>
      </c>
      <c r="P9" s="1">
        <v>11604</v>
      </c>
      <c r="Q9" s="1">
        <v>7119</v>
      </c>
      <c r="R9" s="1">
        <v>9773</v>
      </c>
      <c r="S9" s="1">
        <v>9496</v>
      </c>
      <c r="T9" s="1">
        <v>10355</v>
      </c>
      <c r="U9" s="3">
        <f t="shared" si="8"/>
        <v>10.353230901011832</v>
      </c>
      <c r="V9" s="3">
        <f t="shared" si="9"/>
        <v>12.734575623888853</v>
      </c>
      <c r="W9" s="3">
        <f t="shared" si="10"/>
        <v>7.9919620103955005</v>
      </c>
      <c r="X9" s="3">
        <f t="shared" si="11"/>
        <v>10.631608720247161</v>
      </c>
      <c r="Y9" s="3">
        <f t="shared" si="12"/>
        <v>10.312659506304232</v>
      </c>
      <c r="Z9" s="3">
        <f t="shared" si="13"/>
        <v>10.075799593270474</v>
      </c>
    </row>
    <row r="10" spans="1:26" x14ac:dyDescent="0.2">
      <c r="A10" s="1" t="s">
        <v>34</v>
      </c>
      <c r="B10" s="1">
        <v>12097</v>
      </c>
      <c r="C10" s="1">
        <v>2324</v>
      </c>
      <c r="D10" s="1">
        <v>2083</v>
      </c>
      <c r="E10" s="1">
        <v>3024</v>
      </c>
      <c r="F10" s="1">
        <v>2801</v>
      </c>
      <c r="G10" s="1">
        <v>1865</v>
      </c>
      <c r="H10" s="3">
        <f t="shared" si="2"/>
        <v>100</v>
      </c>
      <c r="I10" s="3">
        <f t="shared" si="3"/>
        <v>19.211374721005207</v>
      </c>
      <c r="J10" s="3">
        <f t="shared" si="4"/>
        <v>17.219145242622137</v>
      </c>
      <c r="K10" s="3">
        <f t="shared" si="5"/>
        <v>24.997933371910392</v>
      </c>
      <c r="L10" s="3">
        <f t="shared" si="6"/>
        <v>23.154501115979169</v>
      </c>
      <c r="M10" s="3">
        <f t="shared" si="7"/>
        <v>15.417045548483095</v>
      </c>
      <c r="N10" s="1" t="s">
        <v>34</v>
      </c>
      <c r="O10" s="1">
        <v>12097</v>
      </c>
      <c r="P10" s="1">
        <v>2324</v>
      </c>
      <c r="Q10" s="1">
        <v>2083</v>
      </c>
      <c r="R10" s="1">
        <v>3024</v>
      </c>
      <c r="S10" s="1">
        <v>2801</v>
      </c>
      <c r="T10" s="1">
        <v>1865</v>
      </c>
      <c r="U10" s="3">
        <f t="shared" si="8"/>
        <v>2.5905027035708548</v>
      </c>
      <c r="V10" s="3">
        <f t="shared" si="9"/>
        <v>2.5504269001997324</v>
      </c>
      <c r="W10" s="3">
        <f t="shared" si="10"/>
        <v>2.3384263053313425</v>
      </c>
      <c r="X10" s="3">
        <f t="shared" si="11"/>
        <v>3.2896740785866587</v>
      </c>
      <c r="Y10" s="3">
        <f t="shared" si="12"/>
        <v>3.0418870342415918</v>
      </c>
      <c r="Z10" s="3">
        <f t="shared" si="13"/>
        <v>1.8147142676435959</v>
      </c>
    </row>
    <row r="11" spans="1:26" x14ac:dyDescent="0.2">
      <c r="A11" s="1" t="s">
        <v>35</v>
      </c>
      <c r="B11" s="1">
        <v>8599</v>
      </c>
      <c r="C11" s="1">
        <v>846</v>
      </c>
      <c r="D11" s="1">
        <v>2270</v>
      </c>
      <c r="E11" s="1">
        <v>1810</v>
      </c>
      <c r="F11" s="1">
        <v>1859</v>
      </c>
      <c r="G11" s="1">
        <v>1814</v>
      </c>
      <c r="H11" s="3">
        <f t="shared" si="2"/>
        <v>100</v>
      </c>
      <c r="I11" s="3">
        <f t="shared" si="3"/>
        <v>9.8383532968949883</v>
      </c>
      <c r="J11" s="3">
        <f t="shared" si="4"/>
        <v>26.398418420746598</v>
      </c>
      <c r="K11" s="3">
        <f t="shared" si="5"/>
        <v>21.048959181300152</v>
      </c>
      <c r="L11" s="3">
        <f t="shared" si="6"/>
        <v>21.618792882893359</v>
      </c>
      <c r="M11" s="3">
        <f t="shared" si="7"/>
        <v>21.095476218164904</v>
      </c>
      <c r="N11" s="1" t="s">
        <v>35</v>
      </c>
      <c r="O11" s="1">
        <v>8599</v>
      </c>
      <c r="P11" s="1">
        <v>846</v>
      </c>
      <c r="Q11" s="1">
        <v>2270</v>
      </c>
      <c r="R11" s="1">
        <v>1810</v>
      </c>
      <c r="S11" s="1">
        <v>1859</v>
      </c>
      <c r="T11" s="1">
        <v>1814</v>
      </c>
      <c r="U11" s="3">
        <f t="shared" si="8"/>
        <v>1.8414262005460678</v>
      </c>
      <c r="V11" s="3">
        <f t="shared" si="9"/>
        <v>0.92842562718114174</v>
      </c>
      <c r="W11" s="3">
        <f t="shared" si="10"/>
        <v>2.5483570394153374</v>
      </c>
      <c r="X11" s="3">
        <f t="shared" si="11"/>
        <v>1.9690178843392367</v>
      </c>
      <c r="Y11" s="3">
        <f t="shared" si="12"/>
        <v>2.0188746864173934</v>
      </c>
      <c r="Z11" s="3">
        <f t="shared" si="13"/>
        <v>1.7650893734613851</v>
      </c>
    </row>
    <row r="12" spans="1:26" x14ac:dyDescent="0.2">
      <c r="A12" s="1" t="s">
        <v>36</v>
      </c>
      <c r="B12" s="1">
        <v>4917</v>
      </c>
      <c r="C12" s="1">
        <v>965</v>
      </c>
      <c r="D12" s="1">
        <v>837</v>
      </c>
      <c r="E12" s="1">
        <v>779</v>
      </c>
      <c r="F12" s="1">
        <v>1159</v>
      </c>
      <c r="G12" s="1">
        <v>1177</v>
      </c>
      <c r="H12" s="3">
        <f t="shared" si="2"/>
        <v>100</v>
      </c>
      <c r="I12" s="3">
        <f t="shared" si="3"/>
        <v>19.625788082163922</v>
      </c>
      <c r="J12" s="3">
        <f t="shared" si="4"/>
        <v>17.022574740695546</v>
      </c>
      <c r="K12" s="3">
        <f t="shared" si="5"/>
        <v>15.842993695342688</v>
      </c>
      <c r="L12" s="3">
        <f t="shared" si="6"/>
        <v>23.571283302826927</v>
      </c>
      <c r="M12" s="3">
        <f t="shared" si="7"/>
        <v>23.937360178970916</v>
      </c>
      <c r="N12" s="1" t="s">
        <v>36</v>
      </c>
      <c r="O12" s="1">
        <v>4917</v>
      </c>
      <c r="P12" s="1">
        <v>965</v>
      </c>
      <c r="Q12" s="1">
        <v>837</v>
      </c>
      <c r="R12" s="1">
        <v>779</v>
      </c>
      <c r="S12" s="1">
        <v>1159</v>
      </c>
      <c r="T12" s="1">
        <v>1177</v>
      </c>
      <c r="U12" s="3">
        <f t="shared" si="8"/>
        <v>1.0529471599122009</v>
      </c>
      <c r="V12" s="3">
        <f t="shared" si="9"/>
        <v>1.059019775685345</v>
      </c>
      <c r="W12" s="3">
        <f t="shared" si="10"/>
        <v>0.9396364942690032</v>
      </c>
      <c r="X12" s="3">
        <f t="shared" si="11"/>
        <v>0.84743918889517422</v>
      </c>
      <c r="Y12" s="3">
        <f t="shared" si="12"/>
        <v>1.2586744279493054</v>
      </c>
      <c r="Z12" s="3">
        <f t="shared" si="13"/>
        <v>1.1452647147541621</v>
      </c>
    </row>
    <row r="13" spans="1:26" x14ac:dyDescent="0.2">
      <c r="A13" s="1" t="s">
        <v>37</v>
      </c>
      <c r="B13" s="1">
        <v>2172</v>
      </c>
      <c r="C13" s="1">
        <v>137</v>
      </c>
      <c r="D13" s="1">
        <v>304</v>
      </c>
      <c r="E13" s="1">
        <v>543</v>
      </c>
      <c r="F13" s="1">
        <v>521</v>
      </c>
      <c r="G13" s="1">
        <v>667</v>
      </c>
      <c r="H13" s="3">
        <f t="shared" si="2"/>
        <v>100</v>
      </c>
      <c r="I13" s="3">
        <f t="shared" si="3"/>
        <v>6.3075506445672191</v>
      </c>
      <c r="J13" s="3">
        <f t="shared" si="4"/>
        <v>13.996316758747698</v>
      </c>
      <c r="K13" s="3">
        <f t="shared" si="5"/>
        <v>25</v>
      </c>
      <c r="L13" s="3">
        <f t="shared" si="6"/>
        <v>23.987108655616943</v>
      </c>
      <c r="M13" s="3">
        <f t="shared" si="7"/>
        <v>30.709023941068139</v>
      </c>
      <c r="N13" s="1" t="s">
        <v>37</v>
      </c>
      <c r="O13" s="1">
        <v>2172</v>
      </c>
      <c r="P13" s="1">
        <v>137</v>
      </c>
      <c r="Q13" s="1">
        <v>304</v>
      </c>
      <c r="R13" s="1">
        <v>543</v>
      </c>
      <c r="S13" s="1">
        <v>521</v>
      </c>
      <c r="T13" s="1">
        <v>667</v>
      </c>
      <c r="U13" s="3">
        <f t="shared" si="8"/>
        <v>0.46512125916804969</v>
      </c>
      <c r="V13" s="3">
        <f t="shared" si="9"/>
        <v>0.15034788525273809</v>
      </c>
      <c r="W13" s="3">
        <f t="shared" si="10"/>
        <v>0.34127777091729627</v>
      </c>
      <c r="X13" s="3">
        <f t="shared" si="11"/>
        <v>0.59070536530177098</v>
      </c>
      <c r="Y13" s="3">
        <f t="shared" si="12"/>
        <v>0.56580619237410545</v>
      </c>
      <c r="Z13" s="3">
        <f t="shared" si="13"/>
        <v>0.64901577293205281</v>
      </c>
    </row>
    <row r="14" spans="1:26" x14ac:dyDescent="0.2">
      <c r="A14" s="1" t="s">
        <v>38</v>
      </c>
      <c r="B14" s="1">
        <v>2843</v>
      </c>
      <c r="C14" s="1">
        <v>1472</v>
      </c>
      <c r="D14" s="1">
        <v>1063</v>
      </c>
      <c r="E14" s="1">
        <v>180</v>
      </c>
      <c r="F14" s="1">
        <v>88</v>
      </c>
      <c r="G14" s="1">
        <v>40</v>
      </c>
      <c r="H14" s="3">
        <f t="shared" si="2"/>
        <v>100</v>
      </c>
      <c r="I14" s="3">
        <f t="shared" si="3"/>
        <v>51.776292648610621</v>
      </c>
      <c r="J14" s="3">
        <f t="shared" si="4"/>
        <v>37.390080900457264</v>
      </c>
      <c r="K14" s="3">
        <f t="shared" si="5"/>
        <v>6.3313401336616248</v>
      </c>
      <c r="L14" s="3">
        <f t="shared" si="6"/>
        <v>3.095321843123461</v>
      </c>
      <c r="M14" s="3">
        <f t="shared" si="7"/>
        <v>1.4069644741470277</v>
      </c>
      <c r="N14" s="1" t="s">
        <v>38</v>
      </c>
      <c r="O14" s="1">
        <v>2843</v>
      </c>
      <c r="P14" s="1">
        <v>1472</v>
      </c>
      <c r="Q14" s="1">
        <v>1063</v>
      </c>
      <c r="R14" s="1">
        <v>180</v>
      </c>
      <c r="S14" s="1">
        <v>88</v>
      </c>
      <c r="T14" s="1">
        <v>40</v>
      </c>
      <c r="U14" s="3">
        <f t="shared" si="8"/>
        <v>0.60881203490550884</v>
      </c>
      <c r="V14" s="3">
        <f t="shared" si="9"/>
        <v>1.6154166941024122</v>
      </c>
      <c r="W14" s="3">
        <f t="shared" si="10"/>
        <v>1.1933495739640985</v>
      </c>
      <c r="X14" s="3">
        <f t="shared" si="11"/>
        <v>0.19581393324920587</v>
      </c>
      <c r="Y14" s="3">
        <f t="shared" si="12"/>
        <v>9.5568032493131047E-2</v>
      </c>
      <c r="Z14" s="3">
        <f t="shared" si="13"/>
        <v>3.8921485633106614E-2</v>
      </c>
    </row>
    <row r="15" spans="1:26" x14ac:dyDescent="0.2">
      <c r="A15" s="1" t="s">
        <v>39</v>
      </c>
      <c r="B15" s="1">
        <v>540</v>
      </c>
      <c r="C15" s="1">
        <v>83</v>
      </c>
      <c r="D15" s="1">
        <v>105</v>
      </c>
      <c r="E15" s="1">
        <v>54</v>
      </c>
      <c r="F15" s="1">
        <v>58</v>
      </c>
      <c r="G15" s="1">
        <v>240</v>
      </c>
      <c r="H15" s="3">
        <f t="shared" si="2"/>
        <v>100</v>
      </c>
      <c r="I15" s="3">
        <f t="shared" si="3"/>
        <v>15.37037037037037</v>
      </c>
      <c r="J15" s="3">
        <f t="shared" si="4"/>
        <v>19.444444444444443</v>
      </c>
      <c r="K15" s="3">
        <f t="shared" si="5"/>
        <v>10</v>
      </c>
      <c r="L15" s="3">
        <f t="shared" si="6"/>
        <v>10.74074074074074</v>
      </c>
      <c r="M15" s="3">
        <f t="shared" si="7"/>
        <v>44.444444444444443</v>
      </c>
      <c r="N15" s="1" t="s">
        <v>39</v>
      </c>
      <c r="O15" s="1">
        <v>540</v>
      </c>
      <c r="P15" s="1">
        <v>83</v>
      </c>
      <c r="Q15" s="1">
        <v>105</v>
      </c>
      <c r="R15" s="1">
        <v>54</v>
      </c>
      <c r="S15" s="1">
        <v>58</v>
      </c>
      <c r="T15" s="1">
        <v>240</v>
      </c>
      <c r="U15" s="3">
        <f t="shared" si="8"/>
        <v>0.11563788211360351</v>
      </c>
      <c r="V15" s="3">
        <f t="shared" si="9"/>
        <v>9.10866750071333E-2</v>
      </c>
      <c r="W15" s="3">
        <f t="shared" si="10"/>
        <v>0.11787554587603984</v>
      </c>
      <c r="X15" s="3">
        <f t="shared" si="11"/>
        <v>5.8744179974761758E-2</v>
      </c>
      <c r="Y15" s="3">
        <f t="shared" si="12"/>
        <v>6.2988021415927284E-2</v>
      </c>
      <c r="Z15" s="3">
        <f t="shared" si="13"/>
        <v>0.23352891379863969</v>
      </c>
    </row>
    <row r="16" spans="1:26" x14ac:dyDescent="0.2">
      <c r="A16" s="1" t="s">
        <v>40</v>
      </c>
      <c r="B16" s="1">
        <v>107</v>
      </c>
      <c r="C16" s="1">
        <v>5</v>
      </c>
      <c r="D16" s="1">
        <v>5</v>
      </c>
      <c r="E16" s="1">
        <v>1</v>
      </c>
      <c r="F16" s="1">
        <v>6</v>
      </c>
      <c r="G16" s="1">
        <v>90</v>
      </c>
      <c r="H16" s="3">
        <f t="shared" si="2"/>
        <v>100</v>
      </c>
      <c r="I16" s="3">
        <f t="shared" si="3"/>
        <v>4.6728971962616823</v>
      </c>
      <c r="J16" s="3">
        <f t="shared" si="4"/>
        <v>4.6728971962616823</v>
      </c>
      <c r="K16" s="3">
        <f t="shared" si="5"/>
        <v>0.93457943925233644</v>
      </c>
      <c r="L16" s="3">
        <f t="shared" si="6"/>
        <v>5.6074766355140184</v>
      </c>
      <c r="M16" s="3">
        <f t="shared" si="7"/>
        <v>84.112149532710276</v>
      </c>
      <c r="N16" s="1" t="s">
        <v>40</v>
      </c>
      <c r="O16" s="1">
        <v>107</v>
      </c>
      <c r="P16" s="1">
        <v>5</v>
      </c>
      <c r="Q16" s="1">
        <v>5</v>
      </c>
      <c r="R16" s="1">
        <v>1</v>
      </c>
      <c r="S16" s="1">
        <v>6</v>
      </c>
      <c r="T16" s="1">
        <v>90</v>
      </c>
      <c r="U16" s="3">
        <f t="shared" si="8"/>
        <v>2.2913432196584399E-2</v>
      </c>
      <c r="V16" s="3">
        <f t="shared" si="9"/>
        <v>5.4871490968152583E-3</v>
      </c>
      <c r="W16" s="3">
        <f t="shared" si="10"/>
        <v>5.6131212321923725E-3</v>
      </c>
      <c r="X16" s="3">
        <f t="shared" si="11"/>
        <v>1.0878551847178103E-3</v>
      </c>
      <c r="Y16" s="3">
        <f t="shared" si="12"/>
        <v>6.5160022154407537E-3</v>
      </c>
      <c r="Z16" s="3">
        <f t="shared" si="13"/>
        <v>8.7573342674489879E-2</v>
      </c>
    </row>
    <row r="17" spans="1:26" x14ac:dyDescent="0.2">
      <c r="A17" s="1" t="s">
        <v>41</v>
      </c>
      <c r="B17" s="1">
        <v>12914</v>
      </c>
      <c r="C17" s="1">
        <v>2203</v>
      </c>
      <c r="D17" s="1">
        <v>2194</v>
      </c>
      <c r="E17" s="1">
        <v>2091</v>
      </c>
      <c r="F17" s="1">
        <v>2730</v>
      </c>
      <c r="G17" s="1">
        <v>3696</v>
      </c>
      <c r="H17" s="3">
        <f t="shared" si="2"/>
        <v>100</v>
      </c>
      <c r="I17" s="3">
        <f t="shared" si="3"/>
        <v>17.059005730215269</v>
      </c>
      <c r="J17" s="3">
        <f t="shared" si="4"/>
        <v>16.989313922874398</v>
      </c>
      <c r="K17" s="3">
        <f t="shared" si="5"/>
        <v>16.191729905528884</v>
      </c>
      <c r="L17" s="3">
        <f t="shared" si="6"/>
        <v>21.139848226730681</v>
      </c>
      <c r="M17" s="3">
        <f t="shared" si="7"/>
        <v>28.620102214650768</v>
      </c>
      <c r="N17" s="1" t="s">
        <v>41</v>
      </c>
      <c r="O17" s="1">
        <v>12914</v>
      </c>
      <c r="P17" s="1">
        <v>2203</v>
      </c>
      <c r="Q17" s="1">
        <v>2194</v>
      </c>
      <c r="R17" s="1">
        <v>2091</v>
      </c>
      <c r="S17" s="1">
        <v>2730</v>
      </c>
      <c r="T17" s="1">
        <v>3696</v>
      </c>
      <c r="U17" s="3">
        <f t="shared" si="8"/>
        <v>2.7654585363242146</v>
      </c>
      <c r="V17" s="3">
        <f t="shared" si="9"/>
        <v>2.4176378920568031</v>
      </c>
      <c r="W17" s="3">
        <f t="shared" si="10"/>
        <v>2.4630375966860134</v>
      </c>
      <c r="X17" s="3">
        <f t="shared" si="11"/>
        <v>2.2747051912449416</v>
      </c>
      <c r="Y17" s="3">
        <f t="shared" si="12"/>
        <v>2.9647810080255428</v>
      </c>
      <c r="Z17" s="3">
        <f t="shared" si="13"/>
        <v>3.5963452724990512</v>
      </c>
    </row>
    <row r="18" spans="1:26" x14ac:dyDescent="0.2">
      <c r="A18" s="43" t="s">
        <v>228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 t="s">
        <v>228</v>
      </c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x14ac:dyDescent="0.2">
      <c r="O19" s="5" t="s">
        <v>0</v>
      </c>
      <c r="P19" s="5" t="s">
        <v>1</v>
      </c>
      <c r="Q19" s="5" t="s">
        <v>2</v>
      </c>
      <c r="R19" s="5" t="s">
        <v>3</v>
      </c>
      <c r="S19" s="5" t="s">
        <v>4</v>
      </c>
      <c r="T19" s="5" t="s">
        <v>5</v>
      </c>
    </row>
    <row r="20" spans="1:26" x14ac:dyDescent="0.2">
      <c r="N20" s="1" t="s">
        <v>29</v>
      </c>
      <c r="O20" s="3">
        <v>31.855666791584131</v>
      </c>
      <c r="P20" s="3">
        <v>39.643554794670884</v>
      </c>
      <c r="Q20" s="3">
        <v>37.447376988448198</v>
      </c>
      <c r="R20" s="3">
        <v>29.925808276402247</v>
      </c>
      <c r="S20" s="3">
        <v>23.35878194198586</v>
      </c>
      <c r="T20" s="3">
        <v>29.443130844304328</v>
      </c>
    </row>
    <row r="21" spans="1:26" x14ac:dyDescent="0.2">
      <c r="N21" s="1" t="s">
        <v>30</v>
      </c>
      <c r="O21" s="3">
        <v>19.547941538626265</v>
      </c>
      <c r="P21" s="3">
        <v>25.033471609490572</v>
      </c>
      <c r="Q21" s="3">
        <v>21.800240241588739</v>
      </c>
      <c r="R21" s="3">
        <v>21.373090814150821</v>
      </c>
      <c r="S21" s="3">
        <v>16.573451634973555</v>
      </c>
      <c r="T21" s="3">
        <v>13.764583394148154</v>
      </c>
    </row>
    <row r="22" spans="1:26" x14ac:dyDescent="0.2">
      <c r="N22" s="1" t="s">
        <v>31</v>
      </c>
      <c r="O22" s="3">
        <v>16.80689544408159</v>
      </c>
      <c r="P22" s="3">
        <v>10.052457145365555</v>
      </c>
      <c r="Q22" s="3">
        <v>14.665963155472232</v>
      </c>
      <c r="R22" s="3">
        <v>17.311039554414517</v>
      </c>
      <c r="S22" s="3">
        <v>21.810145415449441</v>
      </c>
      <c r="T22" s="3">
        <v>19.717624621731812</v>
      </c>
    </row>
    <row r="23" spans="1:26" x14ac:dyDescent="0.2">
      <c r="N23" s="1" t="s">
        <v>32</v>
      </c>
      <c r="O23" s="3">
        <v>11.973446115959099</v>
      </c>
      <c r="P23" s="3">
        <v>3.7180922280020194</v>
      </c>
      <c r="Q23" s="3">
        <v>8.1468841564040098</v>
      </c>
      <c r="R23" s="3">
        <v>11.531264958008791</v>
      </c>
      <c r="S23" s="3">
        <v>17.929866096154473</v>
      </c>
      <c r="T23" s="3">
        <v>17.668408403148749</v>
      </c>
    </row>
    <row r="24" spans="1:26" x14ac:dyDescent="0.2">
      <c r="N24" s="1" t="s">
        <v>33</v>
      </c>
      <c r="O24" s="3">
        <v>10.353230901011832</v>
      </c>
      <c r="P24" s="3">
        <v>12.734575623888853</v>
      </c>
      <c r="Q24" s="3">
        <v>7.9919620103955005</v>
      </c>
      <c r="R24" s="3">
        <v>10.631608720247161</v>
      </c>
      <c r="S24" s="3">
        <v>10.312659506304232</v>
      </c>
      <c r="T24" s="3">
        <v>10.075799593270474</v>
      </c>
    </row>
    <row r="25" spans="1:26" x14ac:dyDescent="0.2">
      <c r="O25" s="3"/>
      <c r="P25" s="3"/>
      <c r="Q25" s="3"/>
      <c r="R25" s="3"/>
      <c r="S25" s="3"/>
      <c r="T25" s="3"/>
    </row>
    <row r="26" spans="1:26" x14ac:dyDescent="0.2">
      <c r="O26" s="3"/>
      <c r="P26" s="3"/>
      <c r="Q26" s="3"/>
      <c r="R26" s="3"/>
      <c r="S26" s="3"/>
      <c r="T26" s="3"/>
    </row>
    <row r="27" spans="1:26" x14ac:dyDescent="0.2">
      <c r="O27" s="3"/>
      <c r="P27" s="3"/>
      <c r="Q27" s="3"/>
      <c r="R27" s="3"/>
      <c r="S27" s="3"/>
      <c r="T27" s="3"/>
    </row>
    <row r="28" spans="1:26" x14ac:dyDescent="0.2">
      <c r="O28" s="3"/>
      <c r="P28" s="3"/>
      <c r="Q28" s="3"/>
      <c r="R28" s="3"/>
      <c r="S28" s="3"/>
      <c r="T28" s="3"/>
    </row>
    <row r="29" spans="1:26" x14ac:dyDescent="0.2">
      <c r="O29" s="3"/>
      <c r="P29" s="3"/>
      <c r="Q29" s="3"/>
      <c r="R29" s="3"/>
      <c r="S29" s="3"/>
      <c r="T29" s="3"/>
    </row>
    <row r="30" spans="1:26" x14ac:dyDescent="0.2">
      <c r="O30" s="3"/>
      <c r="P30" s="3"/>
      <c r="Q30" s="3"/>
      <c r="R30" s="3"/>
      <c r="S30" s="3"/>
      <c r="T30" s="3"/>
    </row>
    <row r="31" spans="1:26" x14ac:dyDescent="0.2">
      <c r="O31" s="3"/>
      <c r="P31" s="3"/>
      <c r="Q31" s="3"/>
      <c r="R31" s="3"/>
      <c r="S31" s="3"/>
      <c r="T31" s="3"/>
    </row>
    <row r="32" spans="1:26" x14ac:dyDescent="0.2">
      <c r="O32" s="3"/>
      <c r="P32" s="3"/>
      <c r="Q32" s="3"/>
      <c r="R32" s="3"/>
      <c r="S32" s="3"/>
      <c r="T32" s="3"/>
    </row>
  </sheetData>
  <mergeCells count="6">
    <mergeCell ref="B2:G2"/>
    <mergeCell ref="H2:M2"/>
    <mergeCell ref="O2:T2"/>
    <mergeCell ref="U2:Z2"/>
    <mergeCell ref="A18:M18"/>
    <mergeCell ref="N18:Z1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6E4E-C0EF-4CE0-A5F6-7B1F86FE33DF}">
  <dimension ref="A1:AG34"/>
  <sheetViews>
    <sheetView view="pageBreakPreview" topLeftCell="D10" zoomScale="125" zoomScaleNormal="100" zoomScaleSheetLayoutView="125" workbookViewId="0">
      <selection activeCell="N34" sqref="N34:Z34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15" width="5.88671875" style="1" customWidth="1"/>
    <col min="16" max="26" width="5.5546875" style="1" customWidth="1"/>
    <col min="27" max="16384" width="8.88671875" style="1"/>
  </cols>
  <sheetData>
    <row r="1" spans="1:33" x14ac:dyDescent="0.2">
      <c r="A1" s="1" t="s">
        <v>219</v>
      </c>
      <c r="N1" s="1" t="s">
        <v>219</v>
      </c>
    </row>
    <row r="2" spans="1:33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33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33" x14ac:dyDescent="0.2">
      <c r="A4" s="1" t="s">
        <v>216</v>
      </c>
      <c r="N4" s="1" t="s">
        <v>216</v>
      </c>
    </row>
    <row r="6" spans="1:33" x14ac:dyDescent="0.2">
      <c r="A6" s="1" t="s">
        <v>186</v>
      </c>
      <c r="B6" s="1">
        <v>466975</v>
      </c>
      <c r="C6" s="1">
        <v>91122</v>
      </c>
      <c r="D6" s="1">
        <v>89077</v>
      </c>
      <c r="E6" s="1">
        <v>91924</v>
      </c>
      <c r="F6" s="1">
        <v>92081</v>
      </c>
      <c r="G6" s="1">
        <v>102771</v>
      </c>
      <c r="H6" s="3">
        <f>B6*100/$B6</f>
        <v>100</v>
      </c>
      <c r="I6" s="3">
        <f t="shared" ref="I6:M6" si="0">C6*100/$B6</f>
        <v>19.513250173992184</v>
      </c>
      <c r="J6" s="3">
        <f t="shared" si="0"/>
        <v>19.075325231543445</v>
      </c>
      <c r="K6" s="3">
        <f t="shared" si="0"/>
        <v>19.684993843353499</v>
      </c>
      <c r="L6" s="3">
        <f t="shared" si="0"/>
        <v>19.718614486856897</v>
      </c>
      <c r="M6" s="3">
        <f t="shared" si="0"/>
        <v>22.007816264253975</v>
      </c>
      <c r="N6" s="1" t="s">
        <v>186</v>
      </c>
      <c r="O6" s="1">
        <v>466975</v>
      </c>
      <c r="P6" s="1">
        <v>91122</v>
      </c>
      <c r="Q6" s="1">
        <v>89077</v>
      </c>
      <c r="R6" s="1">
        <v>91924</v>
      </c>
      <c r="S6" s="1">
        <v>92081</v>
      </c>
      <c r="T6" s="1">
        <v>102771</v>
      </c>
      <c r="U6" s="3">
        <f t="shared" ref="U6:Z8" si="1">O6*100/B$6</f>
        <v>100</v>
      </c>
      <c r="V6" s="3">
        <f t="shared" si="1"/>
        <v>100</v>
      </c>
      <c r="W6" s="3">
        <f t="shared" si="1"/>
        <v>100</v>
      </c>
      <c r="X6" s="3">
        <f t="shared" si="1"/>
        <v>100</v>
      </c>
      <c r="Y6" s="3">
        <f t="shared" si="1"/>
        <v>100</v>
      </c>
      <c r="Z6" s="3">
        <f t="shared" si="1"/>
        <v>100</v>
      </c>
      <c r="AB6" s="1" t="s">
        <v>0</v>
      </c>
      <c r="AC6" s="1" t="s">
        <v>1</v>
      </c>
      <c r="AD6" s="1" t="s">
        <v>2</v>
      </c>
      <c r="AE6" s="1" t="s">
        <v>3</v>
      </c>
      <c r="AF6" s="1" t="s">
        <v>4</v>
      </c>
      <c r="AG6" s="1" t="s">
        <v>5</v>
      </c>
    </row>
    <row r="7" spans="1:33" x14ac:dyDescent="0.2">
      <c r="A7" s="1" t="s">
        <v>42</v>
      </c>
      <c r="B7" s="1">
        <v>281008</v>
      </c>
      <c r="C7" s="1">
        <v>67763</v>
      </c>
      <c r="D7" s="1">
        <v>63270</v>
      </c>
      <c r="E7" s="1">
        <v>61143</v>
      </c>
      <c r="F7" s="1">
        <v>51598</v>
      </c>
      <c r="G7" s="1">
        <v>37234</v>
      </c>
      <c r="H7" s="3">
        <f t="shared" ref="H7:H33" si="2">B7*100/$B7</f>
        <v>100</v>
      </c>
      <c r="I7" s="3">
        <f t="shared" ref="I7:I33" si="3">C7*100/$B7</f>
        <v>24.114260092239366</v>
      </c>
      <c r="J7" s="3">
        <f t="shared" ref="J7:J33" si="4">D7*100/$B7</f>
        <v>22.51537322780846</v>
      </c>
      <c r="K7" s="3">
        <f t="shared" ref="K7:K33" si="5">E7*100/$B7</f>
        <v>21.758455275294654</v>
      </c>
      <c r="L7" s="3">
        <f t="shared" ref="L7:L33" si="6">F7*100/$B7</f>
        <v>18.361754825485395</v>
      </c>
      <c r="M7" s="3">
        <f t="shared" ref="M7:M33" si="7">G7*100/$B7</f>
        <v>13.250156579172124</v>
      </c>
      <c r="N7" s="1" t="s">
        <v>42</v>
      </c>
      <c r="O7" s="1">
        <v>281008</v>
      </c>
      <c r="P7" s="1">
        <v>67763</v>
      </c>
      <c r="Q7" s="1">
        <v>63270</v>
      </c>
      <c r="R7" s="1">
        <v>61143</v>
      </c>
      <c r="S7" s="1">
        <v>51598</v>
      </c>
      <c r="T7" s="1">
        <v>37234</v>
      </c>
      <c r="U7" s="3">
        <f t="shared" si="1"/>
        <v>60.176240698110178</v>
      </c>
      <c r="V7" s="3">
        <f t="shared" si="1"/>
        <v>74.365136849498469</v>
      </c>
      <c r="W7" s="3">
        <f t="shared" si="1"/>
        <v>71.028436072162293</v>
      </c>
      <c r="X7" s="3">
        <f t="shared" si="1"/>
        <v>66.514729559201072</v>
      </c>
      <c r="Y7" s="3">
        <f t="shared" si="1"/>
        <v>56.035447052052</v>
      </c>
      <c r="Z7" s="3">
        <f t="shared" si="1"/>
        <v>36.230064901577293</v>
      </c>
      <c r="AA7" s="1" t="s">
        <v>158</v>
      </c>
      <c r="AB7" s="3">
        <v>60.176240698110178</v>
      </c>
      <c r="AC7" s="3">
        <v>74.365136849498469</v>
      </c>
      <c r="AD7" s="3">
        <v>71.028436072162293</v>
      </c>
      <c r="AE7" s="3">
        <v>66.514729559201072</v>
      </c>
      <c r="AF7" s="3">
        <v>56.035447052052</v>
      </c>
      <c r="AG7" s="3">
        <v>36.230064901577293</v>
      </c>
    </row>
    <row r="8" spans="1:33" x14ac:dyDescent="0.2">
      <c r="A8" s="1" t="s">
        <v>41</v>
      </c>
      <c r="B8" s="1">
        <v>185967</v>
      </c>
      <c r="C8" s="1">
        <v>23359</v>
      </c>
      <c r="D8" s="1">
        <v>25807</v>
      </c>
      <c r="E8" s="1">
        <v>30781</v>
      </c>
      <c r="F8" s="1">
        <v>40483</v>
      </c>
      <c r="G8" s="1">
        <v>65537</v>
      </c>
      <c r="H8" s="3">
        <f t="shared" si="2"/>
        <v>100</v>
      </c>
      <c r="I8" s="3">
        <f t="shared" si="3"/>
        <v>12.560830685014007</v>
      </c>
      <c r="J8" s="3">
        <f t="shared" si="4"/>
        <v>13.877193265471831</v>
      </c>
      <c r="K8" s="3">
        <f t="shared" si="5"/>
        <v>16.551861351745202</v>
      </c>
      <c r="L8" s="3">
        <f t="shared" si="6"/>
        <v>21.768915990471427</v>
      </c>
      <c r="M8" s="3">
        <f t="shared" si="7"/>
        <v>35.241198707297528</v>
      </c>
      <c r="N8" s="1" t="s">
        <v>41</v>
      </c>
      <c r="O8" s="1">
        <v>185967</v>
      </c>
      <c r="P8" s="1">
        <v>23359</v>
      </c>
      <c r="Q8" s="1">
        <v>25807</v>
      </c>
      <c r="R8" s="1">
        <v>30781</v>
      </c>
      <c r="S8" s="1">
        <v>40483</v>
      </c>
      <c r="T8" s="1">
        <v>65537</v>
      </c>
      <c r="U8" s="3">
        <f t="shared" si="1"/>
        <v>39.823759301889822</v>
      </c>
      <c r="V8" s="3">
        <f t="shared" si="1"/>
        <v>25.634863150501527</v>
      </c>
      <c r="W8" s="3">
        <f t="shared" si="1"/>
        <v>28.971563927837714</v>
      </c>
      <c r="X8" s="3">
        <f t="shared" si="1"/>
        <v>33.485270440798921</v>
      </c>
      <c r="Y8" s="3">
        <f t="shared" si="1"/>
        <v>43.964552947948</v>
      </c>
      <c r="Z8" s="3">
        <f t="shared" si="1"/>
        <v>63.769935098422707</v>
      </c>
      <c r="AA8" s="1" t="s">
        <v>159</v>
      </c>
      <c r="AB8" s="3">
        <v>39.823759301889822</v>
      </c>
      <c r="AC8" s="3">
        <v>25.634863150501527</v>
      </c>
      <c r="AD8" s="3">
        <v>28.971563927837714</v>
      </c>
      <c r="AE8" s="3">
        <v>33.485270440798921</v>
      </c>
      <c r="AF8" s="3">
        <v>43.964552947948</v>
      </c>
      <c r="AG8" s="3">
        <v>63.769935098422707</v>
      </c>
    </row>
    <row r="9" spans="1:33" x14ac:dyDescent="0.2">
      <c r="H9" s="3"/>
      <c r="I9" s="3"/>
      <c r="J9" s="3"/>
      <c r="K9" s="3"/>
      <c r="L9" s="3"/>
      <c r="M9" s="3"/>
      <c r="U9" s="3"/>
      <c r="V9" s="3"/>
      <c r="W9" s="3"/>
      <c r="X9" s="3"/>
      <c r="Y9" s="3"/>
      <c r="Z9" s="3"/>
    </row>
    <row r="10" spans="1:33" x14ac:dyDescent="0.2">
      <c r="A10" s="1" t="s">
        <v>217</v>
      </c>
      <c r="B10" s="1">
        <v>238890</v>
      </c>
      <c r="C10" s="1">
        <v>46458</v>
      </c>
      <c r="D10" s="1">
        <v>45009</v>
      </c>
      <c r="E10" s="1">
        <v>46736</v>
      </c>
      <c r="F10" s="1">
        <v>47051</v>
      </c>
      <c r="G10" s="1">
        <v>53636</v>
      </c>
      <c r="H10" s="3">
        <f t="shared" si="2"/>
        <v>100</v>
      </c>
      <c r="I10" s="3">
        <f t="shared" si="3"/>
        <v>19.447444430491021</v>
      </c>
      <c r="J10" s="3">
        <f t="shared" si="4"/>
        <v>18.840889112143664</v>
      </c>
      <c r="K10" s="3">
        <f t="shared" si="5"/>
        <v>19.563815982251246</v>
      </c>
      <c r="L10" s="3">
        <f t="shared" si="6"/>
        <v>19.695675834065888</v>
      </c>
      <c r="M10" s="3">
        <f t="shared" si="7"/>
        <v>22.452174641048181</v>
      </c>
      <c r="N10" s="1" t="s">
        <v>217</v>
      </c>
      <c r="O10" s="1">
        <v>238890</v>
      </c>
      <c r="P10" s="1">
        <v>46458</v>
      </c>
      <c r="Q10" s="1">
        <v>45009</v>
      </c>
      <c r="R10" s="1">
        <v>46736</v>
      </c>
      <c r="S10" s="1">
        <v>47051</v>
      </c>
      <c r="T10" s="1">
        <v>53636</v>
      </c>
      <c r="U10" s="3">
        <f t="shared" ref="U10:Z12" si="8">O10*100/B$10</f>
        <v>100</v>
      </c>
      <c r="V10" s="3">
        <f t="shared" si="8"/>
        <v>100</v>
      </c>
      <c r="W10" s="3">
        <f t="shared" si="8"/>
        <v>100</v>
      </c>
      <c r="X10" s="3">
        <f t="shared" si="8"/>
        <v>100</v>
      </c>
      <c r="Y10" s="3">
        <f t="shared" si="8"/>
        <v>100</v>
      </c>
      <c r="Z10" s="3">
        <f t="shared" si="8"/>
        <v>100</v>
      </c>
    </row>
    <row r="11" spans="1:33" x14ac:dyDescent="0.2">
      <c r="A11" s="1" t="s">
        <v>42</v>
      </c>
      <c r="B11" s="1">
        <v>145151</v>
      </c>
      <c r="C11" s="1">
        <v>34982</v>
      </c>
      <c r="D11" s="1">
        <v>32485</v>
      </c>
      <c r="E11" s="1">
        <v>31561</v>
      </c>
      <c r="F11" s="1">
        <v>26787</v>
      </c>
      <c r="G11" s="1">
        <v>19336</v>
      </c>
      <c r="H11" s="3">
        <f t="shared" si="2"/>
        <v>100</v>
      </c>
      <c r="I11" s="3">
        <f t="shared" si="3"/>
        <v>24.100419563075693</v>
      </c>
      <c r="J11" s="3">
        <f t="shared" si="4"/>
        <v>22.38014205895929</v>
      </c>
      <c r="K11" s="3">
        <f t="shared" si="5"/>
        <v>21.743563599286261</v>
      </c>
      <c r="L11" s="3">
        <f t="shared" si="6"/>
        <v>18.454574890975604</v>
      </c>
      <c r="M11" s="3">
        <f t="shared" si="7"/>
        <v>13.32129988770315</v>
      </c>
      <c r="N11" s="1" t="s">
        <v>42</v>
      </c>
      <c r="O11" s="1">
        <v>145151</v>
      </c>
      <c r="P11" s="1">
        <v>34982</v>
      </c>
      <c r="Q11" s="1">
        <v>32485</v>
      </c>
      <c r="R11" s="1">
        <v>31561</v>
      </c>
      <c r="S11" s="1">
        <v>26787</v>
      </c>
      <c r="T11" s="1">
        <v>19336</v>
      </c>
      <c r="U11" s="3">
        <f t="shared" si="8"/>
        <v>60.76060111348319</v>
      </c>
      <c r="V11" s="3">
        <f t="shared" si="8"/>
        <v>75.298118730896718</v>
      </c>
      <c r="W11" s="3">
        <f t="shared" si="8"/>
        <v>72.174453998089277</v>
      </c>
      <c r="X11" s="3">
        <f t="shared" si="8"/>
        <v>67.53038343033208</v>
      </c>
      <c r="Y11" s="3">
        <f t="shared" si="8"/>
        <v>56.93183991838643</v>
      </c>
      <c r="Z11" s="3">
        <f t="shared" si="8"/>
        <v>36.050413901111192</v>
      </c>
    </row>
    <row r="12" spans="1:33" x14ac:dyDescent="0.2">
      <c r="A12" s="1" t="s">
        <v>41</v>
      </c>
      <c r="B12" s="1">
        <v>93739</v>
      </c>
      <c r="C12" s="1">
        <v>11476</v>
      </c>
      <c r="D12" s="1">
        <v>12524</v>
      </c>
      <c r="E12" s="1">
        <v>15175</v>
      </c>
      <c r="F12" s="1">
        <v>20264</v>
      </c>
      <c r="G12" s="1">
        <v>34300</v>
      </c>
      <c r="H12" s="3">
        <f t="shared" si="2"/>
        <v>100</v>
      </c>
      <c r="I12" s="3">
        <f t="shared" si="3"/>
        <v>12.242503120366123</v>
      </c>
      <c r="J12" s="3">
        <f t="shared" si="4"/>
        <v>13.360500965446612</v>
      </c>
      <c r="K12" s="3">
        <f t="shared" si="5"/>
        <v>16.188566125092009</v>
      </c>
      <c r="L12" s="3">
        <f t="shared" si="6"/>
        <v>21.617469783121219</v>
      </c>
      <c r="M12" s="3">
        <f t="shared" si="7"/>
        <v>36.590960005974033</v>
      </c>
      <c r="N12" s="1" t="s">
        <v>41</v>
      </c>
      <c r="O12" s="1">
        <v>93739</v>
      </c>
      <c r="P12" s="1">
        <v>11476</v>
      </c>
      <c r="Q12" s="1">
        <v>12524</v>
      </c>
      <c r="R12" s="1">
        <v>15175</v>
      </c>
      <c r="S12" s="1">
        <v>20264</v>
      </c>
      <c r="T12" s="1">
        <v>34300</v>
      </c>
      <c r="U12" s="3">
        <f t="shared" si="8"/>
        <v>39.23939888651681</v>
      </c>
      <c r="V12" s="3">
        <f t="shared" si="8"/>
        <v>24.701881269103275</v>
      </c>
      <c r="W12" s="3">
        <f t="shared" si="8"/>
        <v>27.82554600191073</v>
      </c>
      <c r="X12" s="3">
        <f t="shared" si="8"/>
        <v>32.46961656966792</v>
      </c>
      <c r="Y12" s="3">
        <f t="shared" si="8"/>
        <v>43.06816008161357</v>
      </c>
      <c r="Z12" s="3">
        <f t="shared" si="8"/>
        <v>63.949586098888808</v>
      </c>
    </row>
    <row r="13" spans="1:33" x14ac:dyDescent="0.2">
      <c r="H13" s="3"/>
      <c r="I13" s="3"/>
      <c r="J13" s="3"/>
      <c r="K13" s="3"/>
      <c r="L13" s="3"/>
      <c r="M13" s="3"/>
      <c r="U13" s="3"/>
      <c r="V13" s="3"/>
      <c r="W13" s="3"/>
      <c r="X13" s="3"/>
      <c r="Y13" s="3"/>
      <c r="Z13" s="3"/>
    </row>
    <row r="14" spans="1:33" x14ac:dyDescent="0.2">
      <c r="A14" s="1" t="s">
        <v>166</v>
      </c>
      <c r="B14" s="1">
        <v>228085</v>
      </c>
      <c r="C14" s="1">
        <v>44664</v>
      </c>
      <c r="D14" s="1">
        <v>44068</v>
      </c>
      <c r="E14" s="1">
        <v>45188</v>
      </c>
      <c r="F14" s="1">
        <v>45030</v>
      </c>
      <c r="G14" s="1">
        <v>49135</v>
      </c>
      <c r="H14" s="3">
        <f t="shared" si="2"/>
        <v>100</v>
      </c>
      <c r="I14" s="3">
        <f t="shared" si="3"/>
        <v>19.582173312580835</v>
      </c>
      <c r="J14" s="3">
        <f t="shared" si="4"/>
        <v>19.32086722055374</v>
      </c>
      <c r="K14" s="3">
        <f t="shared" si="5"/>
        <v>19.811912225705328</v>
      </c>
      <c r="L14" s="3">
        <f t="shared" si="6"/>
        <v>19.742639805335731</v>
      </c>
      <c r="M14" s="3">
        <f t="shared" si="7"/>
        <v>21.542407435824362</v>
      </c>
      <c r="N14" s="1" t="s">
        <v>166</v>
      </c>
      <c r="O14" s="1">
        <v>228085</v>
      </c>
      <c r="P14" s="1">
        <v>44664</v>
      </c>
      <c r="Q14" s="1">
        <v>44068</v>
      </c>
      <c r="R14" s="1">
        <v>45188</v>
      </c>
      <c r="S14" s="1">
        <v>45030</v>
      </c>
      <c r="T14" s="1">
        <v>49135</v>
      </c>
      <c r="U14" s="3">
        <f t="shared" ref="U14:Z16" si="9">O14*100/B$14</f>
        <v>100</v>
      </c>
      <c r="V14" s="3">
        <f t="shared" si="9"/>
        <v>100</v>
      </c>
      <c r="W14" s="3">
        <f t="shared" si="9"/>
        <v>100</v>
      </c>
      <c r="X14" s="3">
        <f t="shared" si="9"/>
        <v>100</v>
      </c>
      <c r="Y14" s="3">
        <f t="shared" si="9"/>
        <v>100</v>
      </c>
      <c r="Z14" s="3">
        <f t="shared" si="9"/>
        <v>100</v>
      </c>
    </row>
    <row r="15" spans="1:33" x14ac:dyDescent="0.2">
      <c r="A15" s="1" t="s">
        <v>42</v>
      </c>
      <c r="B15" s="1">
        <v>135857</v>
      </c>
      <c r="C15" s="1">
        <v>32781</v>
      </c>
      <c r="D15" s="1">
        <v>30785</v>
      </c>
      <c r="E15" s="1">
        <v>29582</v>
      </c>
      <c r="F15" s="1">
        <v>24811</v>
      </c>
      <c r="G15" s="1">
        <v>17898</v>
      </c>
      <c r="H15" s="3">
        <f t="shared" si="2"/>
        <v>100</v>
      </c>
      <c r="I15" s="3">
        <f t="shared" si="3"/>
        <v>24.129047454308573</v>
      </c>
      <c r="J15" s="3">
        <f t="shared" si="4"/>
        <v>22.659855583444358</v>
      </c>
      <c r="K15" s="3">
        <f t="shared" si="5"/>
        <v>21.77436569333932</v>
      </c>
      <c r="L15" s="3">
        <f t="shared" si="6"/>
        <v>18.262584923853758</v>
      </c>
      <c r="M15" s="3">
        <f t="shared" si="7"/>
        <v>13.174146345053991</v>
      </c>
      <c r="N15" s="1" t="s">
        <v>42</v>
      </c>
      <c r="O15" s="1">
        <v>135857</v>
      </c>
      <c r="P15" s="1">
        <v>32781</v>
      </c>
      <c r="Q15" s="1">
        <v>30785</v>
      </c>
      <c r="R15" s="1">
        <v>29582</v>
      </c>
      <c r="S15" s="1">
        <v>24811</v>
      </c>
      <c r="T15" s="1">
        <v>17898</v>
      </c>
      <c r="U15" s="3">
        <f t="shared" si="9"/>
        <v>59.564197557927969</v>
      </c>
      <c r="V15" s="3">
        <f t="shared" si="9"/>
        <v>73.39468027941966</v>
      </c>
      <c r="W15" s="3">
        <f t="shared" si="9"/>
        <v>69.85794680947626</v>
      </c>
      <c r="X15" s="3">
        <f t="shared" si="9"/>
        <v>65.464282552890154</v>
      </c>
      <c r="Y15" s="3">
        <f t="shared" si="9"/>
        <v>55.098823006884302</v>
      </c>
      <c r="Z15" s="3">
        <f t="shared" si="9"/>
        <v>36.426172789254096</v>
      </c>
    </row>
    <row r="16" spans="1:33" x14ac:dyDescent="0.2">
      <c r="A16" s="1" t="s">
        <v>41</v>
      </c>
      <c r="B16" s="1">
        <v>92228</v>
      </c>
      <c r="C16" s="1">
        <v>11883</v>
      </c>
      <c r="D16" s="1">
        <v>13283</v>
      </c>
      <c r="E16" s="1">
        <v>15606</v>
      </c>
      <c r="F16" s="1">
        <v>20219</v>
      </c>
      <c r="G16" s="1">
        <v>31237</v>
      </c>
      <c r="H16" s="3">
        <f t="shared" si="2"/>
        <v>100</v>
      </c>
      <c r="I16" s="3">
        <f t="shared" si="3"/>
        <v>12.884373509129549</v>
      </c>
      <c r="J16" s="3">
        <f t="shared" si="4"/>
        <v>14.402350696100967</v>
      </c>
      <c r="K16" s="3">
        <f t="shared" si="5"/>
        <v>16.921108557054257</v>
      </c>
      <c r="L16" s="3">
        <f t="shared" si="6"/>
        <v>21.922843388125081</v>
      </c>
      <c r="M16" s="3">
        <f t="shared" si="7"/>
        <v>33.869323849590145</v>
      </c>
      <c r="N16" s="1" t="s">
        <v>41</v>
      </c>
      <c r="O16" s="1">
        <v>92228</v>
      </c>
      <c r="P16" s="1">
        <v>11883</v>
      </c>
      <c r="Q16" s="1">
        <v>13283</v>
      </c>
      <c r="R16" s="1">
        <v>15606</v>
      </c>
      <c r="S16" s="1">
        <v>20219</v>
      </c>
      <c r="T16" s="1">
        <v>31237</v>
      </c>
      <c r="U16" s="3">
        <f t="shared" si="9"/>
        <v>40.435802442072031</v>
      </c>
      <c r="V16" s="3">
        <f t="shared" si="9"/>
        <v>26.605319720580333</v>
      </c>
      <c r="W16" s="3">
        <f t="shared" si="9"/>
        <v>30.142053190523736</v>
      </c>
      <c r="X16" s="3">
        <f t="shared" si="9"/>
        <v>34.535717447109853</v>
      </c>
      <c r="Y16" s="3">
        <f t="shared" si="9"/>
        <v>44.901176993115698</v>
      </c>
      <c r="Z16" s="3">
        <f t="shared" si="9"/>
        <v>63.573827210745904</v>
      </c>
    </row>
    <row r="17" spans="1:33" x14ac:dyDescent="0.2">
      <c r="H17" s="3"/>
      <c r="I17" s="3"/>
      <c r="J17" s="3"/>
      <c r="K17" s="3"/>
      <c r="L17" s="3"/>
      <c r="M17" s="3"/>
      <c r="U17" s="3"/>
      <c r="V17" s="3"/>
      <c r="W17" s="3"/>
      <c r="X17" s="3"/>
      <c r="Y17" s="3"/>
      <c r="Z17" s="3"/>
    </row>
    <row r="18" spans="1:33" x14ac:dyDescent="0.2">
      <c r="A18" s="1" t="s">
        <v>218</v>
      </c>
      <c r="H18" s="3"/>
      <c r="I18" s="3"/>
      <c r="J18" s="3"/>
      <c r="K18" s="3"/>
      <c r="L18" s="3"/>
      <c r="M18" s="3"/>
      <c r="N18" s="1" t="s">
        <v>218</v>
      </c>
      <c r="U18" s="3"/>
      <c r="V18" s="3"/>
      <c r="W18" s="3"/>
      <c r="X18" s="3"/>
      <c r="Y18" s="3"/>
      <c r="Z18" s="3"/>
    </row>
    <row r="19" spans="1:33" x14ac:dyDescent="0.2">
      <c r="H19" s="3"/>
      <c r="I19" s="3"/>
      <c r="J19" s="3"/>
      <c r="K19" s="3"/>
      <c r="L19" s="3"/>
      <c r="M19" s="3"/>
      <c r="U19" s="3"/>
      <c r="V19" s="3"/>
      <c r="W19" s="3"/>
      <c r="X19" s="3"/>
      <c r="Y19" s="3"/>
      <c r="Z19" s="3"/>
    </row>
    <row r="20" spans="1:33" x14ac:dyDescent="0.2">
      <c r="A20" s="1" t="s">
        <v>186</v>
      </c>
      <c r="B20" s="1">
        <v>466975</v>
      </c>
      <c r="C20" s="1">
        <v>91122</v>
      </c>
      <c r="D20" s="1">
        <v>89077</v>
      </c>
      <c r="E20" s="1">
        <v>91924</v>
      </c>
      <c r="F20" s="1">
        <v>92081</v>
      </c>
      <c r="G20" s="1">
        <v>102771</v>
      </c>
      <c r="H20" s="3">
        <f t="shared" si="2"/>
        <v>100</v>
      </c>
      <c r="I20" s="3">
        <f t="shared" si="3"/>
        <v>19.513250173992184</v>
      </c>
      <c r="J20" s="3">
        <f t="shared" si="4"/>
        <v>19.075325231543445</v>
      </c>
      <c r="K20" s="3">
        <f t="shared" si="5"/>
        <v>19.684993843353499</v>
      </c>
      <c r="L20" s="3">
        <f t="shared" si="6"/>
        <v>19.718614486856897</v>
      </c>
      <c r="M20" s="3">
        <f t="shared" si="7"/>
        <v>22.007816264253975</v>
      </c>
      <c r="N20" s="1" t="s">
        <v>186</v>
      </c>
      <c r="O20" s="1">
        <v>466975</v>
      </c>
      <c r="P20" s="1">
        <v>91122</v>
      </c>
      <c r="Q20" s="1">
        <v>89077</v>
      </c>
      <c r="R20" s="1">
        <v>91924</v>
      </c>
      <c r="S20" s="1">
        <v>92081</v>
      </c>
      <c r="T20" s="1">
        <v>102771</v>
      </c>
      <c r="U20" s="3">
        <f t="shared" ref="U20:Z23" si="10">O20*100/B$20</f>
        <v>100</v>
      </c>
      <c r="V20" s="3">
        <f t="shared" si="10"/>
        <v>100</v>
      </c>
      <c r="W20" s="3">
        <f t="shared" si="10"/>
        <v>100</v>
      </c>
      <c r="X20" s="3">
        <f t="shared" si="10"/>
        <v>100</v>
      </c>
      <c r="Y20" s="3">
        <f t="shared" si="10"/>
        <v>100</v>
      </c>
      <c r="Z20" s="3">
        <f t="shared" si="10"/>
        <v>100</v>
      </c>
    </row>
    <row r="21" spans="1:33" x14ac:dyDescent="0.2">
      <c r="A21" s="1" t="s">
        <v>42</v>
      </c>
      <c r="B21" s="1">
        <v>329722</v>
      </c>
      <c r="C21" s="1">
        <v>70370</v>
      </c>
      <c r="D21" s="1">
        <v>67891</v>
      </c>
      <c r="E21" s="1">
        <v>69250</v>
      </c>
      <c r="F21" s="1">
        <v>65166</v>
      </c>
      <c r="G21" s="1">
        <v>57045</v>
      </c>
      <c r="H21" s="3">
        <f t="shared" si="2"/>
        <v>100</v>
      </c>
      <c r="I21" s="3">
        <f t="shared" si="3"/>
        <v>21.342221629129995</v>
      </c>
      <c r="J21" s="3">
        <f t="shared" si="4"/>
        <v>20.590376135047102</v>
      </c>
      <c r="K21" s="3">
        <f t="shared" si="5"/>
        <v>21.002541534990083</v>
      </c>
      <c r="L21" s="3">
        <f t="shared" si="6"/>
        <v>19.763922334572761</v>
      </c>
      <c r="M21" s="3">
        <f t="shared" si="7"/>
        <v>17.300938366260063</v>
      </c>
      <c r="N21" s="1" t="s">
        <v>42</v>
      </c>
      <c r="O21" s="1">
        <v>329722</v>
      </c>
      <c r="P21" s="1">
        <v>70370</v>
      </c>
      <c r="Q21" s="1">
        <v>67891</v>
      </c>
      <c r="R21" s="1">
        <v>69250</v>
      </c>
      <c r="S21" s="1">
        <v>65166</v>
      </c>
      <c r="T21" s="1">
        <v>57045</v>
      </c>
      <c r="U21" s="3">
        <f t="shared" si="10"/>
        <v>70.608062530114026</v>
      </c>
      <c r="V21" s="3">
        <f t="shared" si="10"/>
        <v>77.226136388577956</v>
      </c>
      <c r="W21" s="3">
        <f t="shared" si="10"/>
        <v>76.216082714954482</v>
      </c>
      <c r="X21" s="3">
        <f t="shared" si="10"/>
        <v>75.333971541708365</v>
      </c>
      <c r="Y21" s="3">
        <f t="shared" si="10"/>
        <v>70.77030006190202</v>
      </c>
      <c r="Z21" s="3">
        <f t="shared" si="10"/>
        <v>55.506903698514172</v>
      </c>
    </row>
    <row r="22" spans="1:33" x14ac:dyDescent="0.2">
      <c r="A22" s="1" t="s">
        <v>41</v>
      </c>
      <c r="B22" s="1">
        <v>66887</v>
      </c>
      <c r="C22" s="1">
        <v>5557</v>
      </c>
      <c r="D22" s="1">
        <v>6435</v>
      </c>
      <c r="E22" s="1">
        <v>8128</v>
      </c>
      <c r="F22" s="1">
        <v>13560</v>
      </c>
      <c r="G22" s="1">
        <v>33207</v>
      </c>
      <c r="H22" s="3">
        <f t="shared" si="2"/>
        <v>100</v>
      </c>
      <c r="I22" s="3">
        <f t="shared" si="3"/>
        <v>8.3080419214496093</v>
      </c>
      <c r="J22" s="3">
        <f t="shared" si="4"/>
        <v>9.6207035746856633</v>
      </c>
      <c r="K22" s="3">
        <f t="shared" si="5"/>
        <v>12.15183817483218</v>
      </c>
      <c r="L22" s="3">
        <f t="shared" si="6"/>
        <v>20.272997742461165</v>
      </c>
      <c r="M22" s="3">
        <f t="shared" si="7"/>
        <v>49.646418586571379</v>
      </c>
      <c r="N22" s="1" t="s">
        <v>41</v>
      </c>
      <c r="O22" s="1">
        <v>66887</v>
      </c>
      <c r="P22" s="1">
        <v>5557</v>
      </c>
      <c r="Q22" s="1">
        <v>6435</v>
      </c>
      <c r="R22" s="1">
        <v>8128</v>
      </c>
      <c r="S22" s="1">
        <v>13560</v>
      </c>
      <c r="T22" s="1">
        <v>33207</v>
      </c>
      <c r="U22" s="3">
        <f t="shared" si="10"/>
        <v>14.323464853578885</v>
      </c>
      <c r="V22" s="3">
        <f t="shared" si="10"/>
        <v>6.0984175062004784</v>
      </c>
      <c r="W22" s="3">
        <f t="shared" si="10"/>
        <v>7.2240870258315839</v>
      </c>
      <c r="X22" s="3">
        <f t="shared" si="10"/>
        <v>8.8420869413863628</v>
      </c>
      <c r="Y22" s="3">
        <f t="shared" si="10"/>
        <v>14.726165006896103</v>
      </c>
      <c r="Z22" s="3">
        <f t="shared" si="10"/>
        <v>32.311644335464287</v>
      </c>
    </row>
    <row r="23" spans="1:33" x14ac:dyDescent="0.2">
      <c r="A23" s="1" t="s">
        <v>43</v>
      </c>
      <c r="B23" s="1">
        <v>70366</v>
      </c>
      <c r="C23" s="1">
        <v>15195</v>
      </c>
      <c r="D23" s="1">
        <v>14751</v>
      </c>
      <c r="E23" s="1">
        <v>14546</v>
      </c>
      <c r="F23" s="1">
        <v>13355</v>
      </c>
      <c r="G23" s="1">
        <v>12519</v>
      </c>
      <c r="H23" s="3">
        <f t="shared" si="2"/>
        <v>100</v>
      </c>
      <c r="I23" s="3">
        <f t="shared" si="3"/>
        <v>21.594235852542422</v>
      </c>
      <c r="J23" s="3">
        <f t="shared" si="4"/>
        <v>20.96324929653526</v>
      </c>
      <c r="K23" s="3">
        <f t="shared" si="5"/>
        <v>20.671915413694112</v>
      </c>
      <c r="L23" s="3">
        <f t="shared" si="6"/>
        <v>18.979336611431659</v>
      </c>
      <c r="M23" s="3">
        <f t="shared" si="7"/>
        <v>17.791262825796551</v>
      </c>
      <c r="N23" s="1" t="s">
        <v>43</v>
      </c>
      <c r="O23" s="1">
        <v>70366</v>
      </c>
      <c r="P23" s="1">
        <v>15195</v>
      </c>
      <c r="Q23" s="1">
        <v>14751</v>
      </c>
      <c r="R23" s="1">
        <v>14546</v>
      </c>
      <c r="S23" s="1">
        <v>13355</v>
      </c>
      <c r="T23" s="1">
        <v>12519</v>
      </c>
      <c r="U23" s="3">
        <f t="shared" si="10"/>
        <v>15.068472616307083</v>
      </c>
      <c r="V23" s="3">
        <f t="shared" si="10"/>
        <v>16.675446105221571</v>
      </c>
      <c r="W23" s="3">
        <f t="shared" si="10"/>
        <v>16.559830259213939</v>
      </c>
      <c r="X23" s="3">
        <f t="shared" si="10"/>
        <v>15.82394151690527</v>
      </c>
      <c r="Y23" s="3">
        <f t="shared" si="10"/>
        <v>14.503534931201877</v>
      </c>
      <c r="Z23" s="3">
        <f t="shared" si="10"/>
        <v>12.181451966021543</v>
      </c>
    </row>
    <row r="24" spans="1:33" x14ac:dyDescent="0.2">
      <c r="H24" s="3"/>
      <c r="I24" s="3"/>
      <c r="J24" s="3"/>
      <c r="K24" s="3"/>
      <c r="L24" s="3"/>
      <c r="M24" s="3"/>
      <c r="U24" s="3"/>
      <c r="V24" s="3"/>
      <c r="W24" s="3"/>
      <c r="X24" s="3"/>
      <c r="Y24" s="3"/>
      <c r="Z24" s="3"/>
    </row>
    <row r="25" spans="1:33" x14ac:dyDescent="0.2">
      <c r="A25" s="1" t="s">
        <v>167</v>
      </c>
      <c r="B25" s="1">
        <v>238890</v>
      </c>
      <c r="C25" s="1">
        <v>46458</v>
      </c>
      <c r="D25" s="1">
        <v>45009</v>
      </c>
      <c r="E25" s="1">
        <v>46736</v>
      </c>
      <c r="F25" s="1">
        <v>47051</v>
      </c>
      <c r="G25" s="1">
        <v>53636</v>
      </c>
      <c r="H25" s="3">
        <f t="shared" si="2"/>
        <v>100</v>
      </c>
      <c r="I25" s="3">
        <f t="shared" si="3"/>
        <v>19.447444430491021</v>
      </c>
      <c r="J25" s="3">
        <f t="shared" si="4"/>
        <v>18.840889112143664</v>
      </c>
      <c r="K25" s="3">
        <f t="shared" si="5"/>
        <v>19.563815982251246</v>
      </c>
      <c r="L25" s="3">
        <f t="shared" si="6"/>
        <v>19.695675834065888</v>
      </c>
      <c r="M25" s="3">
        <f t="shared" si="7"/>
        <v>22.452174641048181</v>
      </c>
      <c r="N25" s="1" t="s">
        <v>167</v>
      </c>
      <c r="O25" s="1">
        <v>238890</v>
      </c>
      <c r="P25" s="1">
        <v>46458</v>
      </c>
      <c r="Q25" s="1">
        <v>45009</v>
      </c>
      <c r="R25" s="1">
        <v>46736</v>
      </c>
      <c r="S25" s="1">
        <v>47051</v>
      </c>
      <c r="T25" s="1">
        <v>53636</v>
      </c>
      <c r="U25" s="3">
        <f t="shared" ref="U25:Z28" si="11">O25*100/$B25</f>
        <v>100</v>
      </c>
      <c r="V25" s="3">
        <f t="shared" si="11"/>
        <v>19.447444430491021</v>
      </c>
      <c r="W25" s="3">
        <f t="shared" si="11"/>
        <v>18.840889112143664</v>
      </c>
      <c r="X25" s="3">
        <f t="shared" si="11"/>
        <v>19.563815982251246</v>
      </c>
      <c r="Y25" s="3">
        <f t="shared" si="11"/>
        <v>19.695675834065888</v>
      </c>
      <c r="Z25" s="3">
        <f t="shared" si="11"/>
        <v>22.452174641048181</v>
      </c>
    </row>
    <row r="26" spans="1:33" x14ac:dyDescent="0.2">
      <c r="A26" s="1" t="s">
        <v>42</v>
      </c>
      <c r="B26" s="1">
        <v>167487</v>
      </c>
      <c r="C26" s="1">
        <v>35743</v>
      </c>
      <c r="D26" s="1">
        <v>34023</v>
      </c>
      <c r="E26" s="1">
        <v>34939</v>
      </c>
      <c r="F26" s="1">
        <v>33112</v>
      </c>
      <c r="G26" s="1">
        <v>29670</v>
      </c>
      <c r="H26" s="3">
        <f t="shared" si="2"/>
        <v>100</v>
      </c>
      <c r="I26" s="3">
        <f t="shared" si="3"/>
        <v>21.340760775463171</v>
      </c>
      <c r="J26" s="3">
        <f t="shared" si="4"/>
        <v>20.313815400598255</v>
      </c>
      <c r="K26" s="3">
        <f t="shared" si="5"/>
        <v>20.860723518840267</v>
      </c>
      <c r="L26" s="3">
        <f t="shared" si="6"/>
        <v>19.769892588678523</v>
      </c>
      <c r="M26" s="3">
        <f t="shared" si="7"/>
        <v>17.714807716419781</v>
      </c>
      <c r="N26" s="1" t="s">
        <v>42</v>
      </c>
      <c r="O26" s="1">
        <v>167487</v>
      </c>
      <c r="P26" s="1">
        <v>35743</v>
      </c>
      <c r="Q26" s="1">
        <v>34023</v>
      </c>
      <c r="R26" s="1">
        <v>34939</v>
      </c>
      <c r="S26" s="1">
        <v>33112</v>
      </c>
      <c r="T26" s="1">
        <v>29670</v>
      </c>
      <c r="U26" s="3">
        <f t="shared" si="11"/>
        <v>100</v>
      </c>
      <c r="V26" s="3">
        <f t="shared" si="11"/>
        <v>21.340760775463171</v>
      </c>
      <c r="W26" s="3">
        <f t="shared" si="11"/>
        <v>20.313815400598255</v>
      </c>
      <c r="X26" s="3">
        <f t="shared" si="11"/>
        <v>20.860723518840267</v>
      </c>
      <c r="Y26" s="3">
        <f t="shared" si="11"/>
        <v>19.769892588678523</v>
      </c>
      <c r="Z26" s="3">
        <f t="shared" si="11"/>
        <v>17.714807716419781</v>
      </c>
    </row>
    <row r="27" spans="1:33" x14ac:dyDescent="0.2">
      <c r="A27" s="1" t="s">
        <v>41</v>
      </c>
      <c r="B27" s="1">
        <v>34692</v>
      </c>
      <c r="C27" s="1">
        <v>2808</v>
      </c>
      <c r="D27" s="1">
        <v>3285</v>
      </c>
      <c r="E27" s="1">
        <v>4199</v>
      </c>
      <c r="F27" s="1">
        <v>7052</v>
      </c>
      <c r="G27" s="1">
        <v>17348</v>
      </c>
      <c r="H27" s="3">
        <f t="shared" si="2"/>
        <v>100</v>
      </c>
      <c r="I27" s="3">
        <f t="shared" si="3"/>
        <v>8.0940850916637839</v>
      </c>
      <c r="J27" s="3">
        <f t="shared" si="4"/>
        <v>9.4690418540297472</v>
      </c>
      <c r="K27" s="3">
        <f t="shared" si="5"/>
        <v>12.103655021330566</v>
      </c>
      <c r="L27" s="3">
        <f t="shared" si="6"/>
        <v>20.327453015104346</v>
      </c>
      <c r="M27" s="3">
        <f t="shared" si="7"/>
        <v>50.005765017871553</v>
      </c>
      <c r="N27" s="1" t="s">
        <v>41</v>
      </c>
      <c r="O27" s="1">
        <v>34692</v>
      </c>
      <c r="P27" s="1">
        <v>2808</v>
      </c>
      <c r="Q27" s="1">
        <v>3285</v>
      </c>
      <c r="R27" s="1">
        <v>4199</v>
      </c>
      <c r="S27" s="1">
        <v>7052</v>
      </c>
      <c r="T27" s="1">
        <v>17348</v>
      </c>
      <c r="U27" s="3">
        <f t="shared" si="11"/>
        <v>100</v>
      </c>
      <c r="V27" s="3">
        <f t="shared" si="11"/>
        <v>8.0940850916637839</v>
      </c>
      <c r="W27" s="3">
        <f t="shared" si="11"/>
        <v>9.4690418540297472</v>
      </c>
      <c r="X27" s="3">
        <f t="shared" si="11"/>
        <v>12.103655021330566</v>
      </c>
      <c r="Y27" s="3">
        <f t="shared" si="11"/>
        <v>20.327453015104346</v>
      </c>
      <c r="Z27" s="3">
        <f t="shared" si="11"/>
        <v>50.005765017871553</v>
      </c>
    </row>
    <row r="28" spans="1:33" x14ac:dyDescent="0.2">
      <c r="A28" s="1" t="s">
        <v>43</v>
      </c>
      <c r="B28" s="1">
        <v>36711</v>
      </c>
      <c r="C28" s="1">
        <v>7907</v>
      </c>
      <c r="D28" s="1">
        <v>7701</v>
      </c>
      <c r="E28" s="1">
        <v>7598</v>
      </c>
      <c r="F28" s="1">
        <v>6887</v>
      </c>
      <c r="G28" s="1">
        <v>6618</v>
      </c>
      <c r="H28" s="3">
        <f t="shared" si="2"/>
        <v>100</v>
      </c>
      <c r="I28" s="3">
        <f t="shared" si="3"/>
        <v>21.538503445833673</v>
      </c>
      <c r="J28" s="3">
        <f t="shared" si="4"/>
        <v>20.977363732941079</v>
      </c>
      <c r="K28" s="3">
        <f t="shared" si="5"/>
        <v>20.696793876494784</v>
      </c>
      <c r="L28" s="3">
        <f t="shared" si="6"/>
        <v>18.760044673258697</v>
      </c>
      <c r="M28" s="3">
        <f t="shared" si="7"/>
        <v>18.027294271471767</v>
      </c>
      <c r="N28" s="1" t="s">
        <v>43</v>
      </c>
      <c r="O28" s="1">
        <v>36711</v>
      </c>
      <c r="P28" s="1">
        <v>7907</v>
      </c>
      <c r="Q28" s="1">
        <v>7701</v>
      </c>
      <c r="R28" s="1">
        <v>7598</v>
      </c>
      <c r="S28" s="1">
        <v>6887</v>
      </c>
      <c r="T28" s="1">
        <v>6618</v>
      </c>
      <c r="U28" s="3">
        <f t="shared" si="11"/>
        <v>100</v>
      </c>
      <c r="V28" s="3">
        <f t="shared" si="11"/>
        <v>21.538503445833673</v>
      </c>
      <c r="W28" s="3">
        <f t="shared" si="11"/>
        <v>20.977363732941079</v>
      </c>
      <c r="X28" s="3">
        <f t="shared" si="11"/>
        <v>20.696793876494784</v>
      </c>
      <c r="Y28" s="3">
        <f t="shared" si="11"/>
        <v>18.760044673258697</v>
      </c>
      <c r="Z28" s="3">
        <f t="shared" si="11"/>
        <v>18.027294271471767</v>
      </c>
    </row>
    <row r="29" spans="1:33" x14ac:dyDescent="0.2">
      <c r="H29" s="3"/>
      <c r="I29" s="3"/>
      <c r="J29" s="3"/>
      <c r="K29" s="3"/>
      <c r="L29" s="3"/>
      <c r="M29" s="3"/>
      <c r="U29" s="3"/>
      <c r="V29" s="3"/>
      <c r="W29" s="3"/>
      <c r="X29" s="3"/>
      <c r="Y29" s="3"/>
      <c r="Z29" s="3"/>
      <c r="AB29" s="1" t="s">
        <v>0</v>
      </c>
      <c r="AC29" s="1" t="s">
        <v>1</v>
      </c>
      <c r="AD29" s="1" t="s">
        <v>2</v>
      </c>
      <c r="AE29" s="1" t="s">
        <v>3</v>
      </c>
      <c r="AF29" s="1" t="s">
        <v>4</v>
      </c>
      <c r="AG29" s="1" t="s">
        <v>5</v>
      </c>
    </row>
    <row r="30" spans="1:33" x14ac:dyDescent="0.2">
      <c r="A30" s="1" t="s">
        <v>166</v>
      </c>
      <c r="B30" s="1">
        <v>228085</v>
      </c>
      <c r="C30" s="1">
        <v>44664</v>
      </c>
      <c r="D30" s="1">
        <v>44068</v>
      </c>
      <c r="E30" s="1">
        <v>45188</v>
      </c>
      <c r="F30" s="1">
        <v>45030</v>
      </c>
      <c r="G30" s="1">
        <v>49135</v>
      </c>
      <c r="H30" s="3">
        <f t="shared" si="2"/>
        <v>100</v>
      </c>
      <c r="I30" s="3">
        <f t="shared" si="3"/>
        <v>19.582173312580835</v>
      </c>
      <c r="J30" s="3">
        <f t="shared" si="4"/>
        <v>19.32086722055374</v>
      </c>
      <c r="K30" s="3">
        <f t="shared" si="5"/>
        <v>19.811912225705328</v>
      </c>
      <c r="L30" s="3">
        <f t="shared" si="6"/>
        <v>19.742639805335731</v>
      </c>
      <c r="M30" s="3">
        <f t="shared" si="7"/>
        <v>21.542407435824362</v>
      </c>
      <c r="N30" s="1" t="s">
        <v>166</v>
      </c>
      <c r="O30" s="1">
        <v>228085</v>
      </c>
      <c r="P30" s="1">
        <v>44664</v>
      </c>
      <c r="Q30" s="1">
        <v>44068</v>
      </c>
      <c r="R30" s="1">
        <v>45188</v>
      </c>
      <c r="S30" s="1">
        <v>45030</v>
      </c>
      <c r="T30" s="1">
        <v>49135</v>
      </c>
      <c r="U30" s="3">
        <f t="shared" ref="U30:Z33" si="12">O30*100/$B30</f>
        <v>100</v>
      </c>
      <c r="V30" s="3">
        <f t="shared" si="12"/>
        <v>19.582173312580835</v>
      </c>
      <c r="W30" s="3">
        <f t="shared" si="12"/>
        <v>19.32086722055374</v>
      </c>
      <c r="X30" s="3">
        <f t="shared" si="12"/>
        <v>19.811912225705328</v>
      </c>
      <c r="Y30" s="3">
        <f t="shared" si="12"/>
        <v>19.742639805335731</v>
      </c>
      <c r="Z30" s="3">
        <f t="shared" si="12"/>
        <v>21.542407435824362</v>
      </c>
      <c r="AA30" s="1" t="s">
        <v>159</v>
      </c>
      <c r="AB30" s="3">
        <v>14.323464853578885</v>
      </c>
      <c r="AC30" s="3">
        <v>6.0984175062004784</v>
      </c>
      <c r="AD30" s="3">
        <v>7.2240870258315839</v>
      </c>
      <c r="AE30" s="3">
        <v>8.8420869413863628</v>
      </c>
      <c r="AF30" s="3">
        <v>14.726165006896103</v>
      </c>
      <c r="AG30" s="3">
        <v>32.311644335464287</v>
      </c>
    </row>
    <row r="31" spans="1:33" x14ac:dyDescent="0.2">
      <c r="A31" s="1" t="s">
        <v>42</v>
      </c>
      <c r="B31" s="1">
        <v>162235</v>
      </c>
      <c r="C31" s="1">
        <v>34627</v>
      </c>
      <c r="D31" s="1">
        <v>33868</v>
      </c>
      <c r="E31" s="1">
        <v>34311</v>
      </c>
      <c r="F31" s="1">
        <v>32054</v>
      </c>
      <c r="G31" s="1">
        <v>27375</v>
      </c>
      <c r="H31" s="3">
        <f t="shared" si="2"/>
        <v>100</v>
      </c>
      <c r="I31" s="3">
        <f t="shared" si="3"/>
        <v>21.343729774709526</v>
      </c>
      <c r="J31" s="3">
        <f t="shared" si="4"/>
        <v>20.875889912780842</v>
      </c>
      <c r="K31" s="3">
        <f t="shared" si="5"/>
        <v>21.148950596357135</v>
      </c>
      <c r="L31" s="3">
        <f t="shared" si="6"/>
        <v>19.757758806669337</v>
      </c>
      <c r="M31" s="3">
        <f t="shared" si="7"/>
        <v>16.873670909483156</v>
      </c>
      <c r="N31" s="1" t="s">
        <v>42</v>
      </c>
      <c r="O31" s="1">
        <v>162235</v>
      </c>
      <c r="P31" s="1">
        <v>34627</v>
      </c>
      <c r="Q31" s="1">
        <v>33868</v>
      </c>
      <c r="R31" s="1">
        <v>34311</v>
      </c>
      <c r="S31" s="1">
        <v>32054</v>
      </c>
      <c r="T31" s="1">
        <v>27375</v>
      </c>
      <c r="U31" s="3">
        <f t="shared" si="12"/>
        <v>100</v>
      </c>
      <c r="V31" s="3">
        <f t="shared" si="12"/>
        <v>21.343729774709526</v>
      </c>
      <c r="W31" s="3">
        <f t="shared" si="12"/>
        <v>20.875889912780842</v>
      </c>
      <c r="X31" s="3">
        <f t="shared" si="12"/>
        <v>21.148950596357135</v>
      </c>
      <c r="Y31" s="3">
        <f t="shared" si="12"/>
        <v>19.757758806669337</v>
      </c>
      <c r="Z31" s="3">
        <f t="shared" si="12"/>
        <v>16.873670909483156</v>
      </c>
    </row>
    <row r="32" spans="1:33" x14ac:dyDescent="0.2">
      <c r="A32" s="1" t="s">
        <v>41</v>
      </c>
      <c r="B32" s="1">
        <v>32195</v>
      </c>
      <c r="C32" s="1">
        <v>2749</v>
      </c>
      <c r="D32" s="1">
        <v>3150</v>
      </c>
      <c r="E32" s="1">
        <v>3929</v>
      </c>
      <c r="F32" s="1">
        <v>6508</v>
      </c>
      <c r="G32" s="1">
        <v>15859</v>
      </c>
      <c r="H32" s="3">
        <f t="shared" si="2"/>
        <v>100</v>
      </c>
      <c r="I32" s="3">
        <f t="shared" si="3"/>
        <v>8.5385929492157171</v>
      </c>
      <c r="J32" s="3">
        <f t="shared" si="4"/>
        <v>9.7841279701817054</v>
      </c>
      <c r="K32" s="3">
        <f t="shared" si="5"/>
        <v>12.203758347569499</v>
      </c>
      <c r="L32" s="3">
        <f t="shared" si="6"/>
        <v>20.214318993632553</v>
      </c>
      <c r="M32" s="3">
        <f t="shared" si="7"/>
        <v>49.259201739400531</v>
      </c>
      <c r="N32" s="1" t="s">
        <v>41</v>
      </c>
      <c r="O32" s="1">
        <v>32195</v>
      </c>
      <c r="P32" s="1">
        <v>2749</v>
      </c>
      <c r="Q32" s="1">
        <v>3150</v>
      </c>
      <c r="R32" s="1">
        <v>3929</v>
      </c>
      <c r="S32" s="1">
        <v>6508</v>
      </c>
      <c r="T32" s="1">
        <v>15859</v>
      </c>
      <c r="U32" s="3">
        <f t="shared" si="12"/>
        <v>100</v>
      </c>
      <c r="V32" s="3">
        <f t="shared" si="12"/>
        <v>8.5385929492157171</v>
      </c>
      <c r="W32" s="3">
        <f t="shared" si="12"/>
        <v>9.7841279701817054</v>
      </c>
      <c r="X32" s="3">
        <f t="shared" si="12"/>
        <v>12.203758347569499</v>
      </c>
      <c r="Y32" s="3">
        <f t="shared" si="12"/>
        <v>20.214318993632553</v>
      </c>
      <c r="Z32" s="3">
        <f t="shared" si="12"/>
        <v>49.259201739400531</v>
      </c>
    </row>
    <row r="33" spans="1:26" x14ac:dyDescent="0.2">
      <c r="A33" s="1" t="s">
        <v>43</v>
      </c>
      <c r="B33" s="1">
        <v>33655</v>
      </c>
      <c r="C33" s="1">
        <v>7288</v>
      </c>
      <c r="D33" s="1">
        <v>7050</v>
      </c>
      <c r="E33" s="1">
        <v>6948</v>
      </c>
      <c r="F33" s="1">
        <v>6468</v>
      </c>
      <c r="G33" s="1">
        <v>5901</v>
      </c>
      <c r="H33" s="3">
        <f t="shared" si="2"/>
        <v>100</v>
      </c>
      <c r="I33" s="3">
        <f t="shared" si="3"/>
        <v>21.6550289704353</v>
      </c>
      <c r="J33" s="3">
        <f t="shared" si="4"/>
        <v>20.947853216461152</v>
      </c>
      <c r="K33" s="3">
        <f t="shared" si="5"/>
        <v>20.644777893329373</v>
      </c>
      <c r="L33" s="3">
        <f t="shared" si="6"/>
        <v>19.218541078591592</v>
      </c>
      <c r="M33" s="3">
        <f t="shared" si="7"/>
        <v>17.533798841182588</v>
      </c>
      <c r="N33" s="1" t="s">
        <v>43</v>
      </c>
      <c r="O33" s="1">
        <v>33655</v>
      </c>
      <c r="P33" s="1">
        <v>7288</v>
      </c>
      <c r="Q33" s="1">
        <v>7050</v>
      </c>
      <c r="R33" s="1">
        <v>6948</v>
      </c>
      <c r="S33" s="1">
        <v>6468</v>
      </c>
      <c r="T33" s="1">
        <v>5901</v>
      </c>
      <c r="U33" s="3">
        <f t="shared" si="12"/>
        <v>100</v>
      </c>
      <c r="V33" s="3">
        <f t="shared" si="12"/>
        <v>21.6550289704353</v>
      </c>
      <c r="W33" s="3">
        <f t="shared" si="12"/>
        <v>20.947853216461152</v>
      </c>
      <c r="X33" s="3">
        <f t="shared" si="12"/>
        <v>20.644777893329373</v>
      </c>
      <c r="Y33" s="3">
        <f t="shared" si="12"/>
        <v>19.218541078591592</v>
      </c>
      <c r="Z33" s="3">
        <f t="shared" si="12"/>
        <v>17.533798841182588</v>
      </c>
    </row>
    <row r="34" spans="1:26" x14ac:dyDescent="0.2">
      <c r="A34" s="43" t="s">
        <v>228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 t="s">
        <v>228</v>
      </c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</sheetData>
  <mergeCells count="6">
    <mergeCell ref="B2:G2"/>
    <mergeCell ref="H2:M2"/>
    <mergeCell ref="O2:T2"/>
    <mergeCell ref="U2:Z2"/>
    <mergeCell ref="A34:M34"/>
    <mergeCell ref="N34:Z3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84377-1AD2-4476-9CD9-5DB0B8E4B70F}">
  <dimension ref="A1:Z44"/>
  <sheetViews>
    <sheetView tabSelected="1" view="pageBreakPreview" topLeftCell="A30" zoomScale="125" zoomScaleNormal="100" zoomScaleSheetLayoutView="125" workbookViewId="0">
      <selection activeCell="N36" sqref="N36:Z36"/>
    </sheetView>
  </sheetViews>
  <sheetFormatPr defaultRowHeight="10.199999999999999" x14ac:dyDescent="0.2"/>
  <cols>
    <col min="1" max="1" width="28.5546875" style="1" customWidth="1"/>
    <col min="2" max="7" width="5.77734375" style="1" customWidth="1"/>
    <col min="8" max="8" width="5.109375" style="1" customWidth="1"/>
    <col min="9" max="13" width="4.109375" style="1" customWidth="1"/>
    <col min="14" max="14" width="28.5546875" style="1" customWidth="1"/>
    <col min="15" max="20" width="5.77734375" style="1" customWidth="1"/>
    <col min="21" max="26" width="3.77734375" style="17" customWidth="1"/>
    <col min="27" max="16384" width="8.88671875" style="1"/>
  </cols>
  <sheetData>
    <row r="1" spans="1:26" x14ac:dyDescent="0.2">
      <c r="A1" s="1" t="s">
        <v>202</v>
      </c>
      <c r="N1" s="1" t="s">
        <v>202</v>
      </c>
    </row>
    <row r="2" spans="1:26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5" t="s">
        <v>192</v>
      </c>
      <c r="V2" s="45"/>
      <c r="W2" s="45"/>
      <c r="X2" s="45"/>
      <c r="Y2" s="45"/>
      <c r="Z2" s="46"/>
    </row>
    <row r="3" spans="1:26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18" t="s">
        <v>0</v>
      </c>
      <c r="V3" s="18" t="s">
        <v>187</v>
      </c>
      <c r="W3" s="18" t="s">
        <v>188</v>
      </c>
      <c r="X3" s="18" t="s">
        <v>154</v>
      </c>
      <c r="Y3" s="18" t="s">
        <v>189</v>
      </c>
      <c r="Z3" s="19" t="s">
        <v>190</v>
      </c>
    </row>
    <row r="4" spans="1:26" x14ac:dyDescent="0.2">
      <c r="A4" s="1" t="s">
        <v>220</v>
      </c>
      <c r="N4" s="1" t="s">
        <v>220</v>
      </c>
    </row>
    <row r="6" spans="1:26" x14ac:dyDescent="0.2">
      <c r="A6" s="1" t="s">
        <v>186</v>
      </c>
      <c r="B6" s="1">
        <v>466975</v>
      </c>
      <c r="C6" s="1">
        <v>91122</v>
      </c>
      <c r="D6" s="1">
        <v>89077</v>
      </c>
      <c r="E6" s="1">
        <v>91924</v>
      </c>
      <c r="F6" s="1">
        <v>92081</v>
      </c>
      <c r="G6" s="1">
        <v>102771</v>
      </c>
      <c r="H6" s="3">
        <f>B6*100/$B6</f>
        <v>100</v>
      </c>
      <c r="I6" s="3">
        <f t="shared" ref="I6:M6" si="0">C6*100/$B6</f>
        <v>19.513250173992184</v>
      </c>
      <c r="J6" s="3">
        <f t="shared" si="0"/>
        <v>19.075325231543445</v>
      </c>
      <c r="K6" s="3">
        <f t="shared" si="0"/>
        <v>19.684993843353499</v>
      </c>
      <c r="L6" s="3">
        <f t="shared" si="0"/>
        <v>19.718614486856897</v>
      </c>
      <c r="M6" s="3">
        <f t="shared" si="0"/>
        <v>22.007816264253975</v>
      </c>
      <c r="N6" s="1" t="s">
        <v>186</v>
      </c>
      <c r="O6" s="1">
        <v>466975</v>
      </c>
      <c r="P6" s="1">
        <v>91122</v>
      </c>
      <c r="Q6" s="1">
        <v>89077</v>
      </c>
      <c r="R6" s="1">
        <v>91924</v>
      </c>
      <c r="S6" s="1">
        <v>92081</v>
      </c>
      <c r="T6" s="1">
        <v>102771</v>
      </c>
      <c r="U6" s="20">
        <f>O6*100/B$6</f>
        <v>100</v>
      </c>
      <c r="V6" s="20">
        <f t="shared" ref="V6:Z6" si="1">P6*100/C$6</f>
        <v>100</v>
      </c>
      <c r="W6" s="20">
        <f t="shared" si="1"/>
        <v>100</v>
      </c>
      <c r="X6" s="20">
        <f t="shared" si="1"/>
        <v>100</v>
      </c>
      <c r="Y6" s="20">
        <f t="shared" si="1"/>
        <v>100</v>
      </c>
      <c r="Z6" s="20">
        <f t="shared" si="1"/>
        <v>100</v>
      </c>
    </row>
    <row r="7" spans="1:26" x14ac:dyDescent="0.2">
      <c r="A7" s="1" t="s">
        <v>136</v>
      </c>
      <c r="B7" s="1">
        <v>294471</v>
      </c>
      <c r="C7" s="1">
        <v>69324</v>
      </c>
      <c r="D7" s="1">
        <v>65306</v>
      </c>
      <c r="E7" s="1">
        <v>62818</v>
      </c>
      <c r="F7" s="1">
        <v>53896</v>
      </c>
      <c r="G7" s="1">
        <v>43127</v>
      </c>
      <c r="H7" s="3">
        <f t="shared" ref="H7:H35" si="2">B7*100/$B7</f>
        <v>100</v>
      </c>
      <c r="I7" s="3">
        <f t="shared" ref="I7:I35" si="3">C7*100/$B7</f>
        <v>23.541876789225423</v>
      </c>
      <c r="J7" s="3">
        <f t="shared" ref="J7:J35" si="4">D7*100/$B7</f>
        <v>22.177396076353869</v>
      </c>
      <c r="K7" s="3">
        <f t="shared" ref="K7:K35" si="5">E7*100/$B7</f>
        <v>21.332491145138231</v>
      </c>
      <c r="L7" s="3">
        <f t="shared" ref="L7:L35" si="6">F7*100/$B7</f>
        <v>18.302651194854501</v>
      </c>
      <c r="M7" s="3">
        <f t="shared" ref="M7:M35" si="7">G7*100/$B7</f>
        <v>14.645584794427974</v>
      </c>
      <c r="N7" s="1" t="s">
        <v>136</v>
      </c>
      <c r="O7" s="1">
        <v>294471</v>
      </c>
      <c r="P7" s="1">
        <v>69324</v>
      </c>
      <c r="Q7" s="1">
        <v>65306</v>
      </c>
      <c r="R7" s="1">
        <v>62818</v>
      </c>
      <c r="S7" s="1">
        <v>53896</v>
      </c>
      <c r="T7" s="1">
        <v>43127</v>
      </c>
      <c r="U7" s="20">
        <f t="shared" ref="U7:U10" si="8">O7*100/B$6</f>
        <v>63.059264414583225</v>
      </c>
      <c r="V7" s="20">
        <f t="shared" ref="V7:V10" si="9">P7*100/C$6</f>
        <v>76.0782247975242</v>
      </c>
      <c r="W7" s="20">
        <f t="shared" ref="W7:W10" si="10">Q7*100/D$6</f>
        <v>73.314099037911021</v>
      </c>
      <c r="X7" s="20">
        <f t="shared" ref="X7:X10" si="11">R7*100/E$6</f>
        <v>68.336886993603414</v>
      </c>
      <c r="Y7" s="20">
        <f t="shared" ref="Y7:Y10" si="12">S7*100/F$6</f>
        <v>58.531075900565803</v>
      </c>
      <c r="Z7" s="20">
        <f t="shared" ref="Z7:Z10" si="13">T7*100/G$6</f>
        <v>41.964172772474726</v>
      </c>
    </row>
    <row r="8" spans="1:26" x14ac:dyDescent="0.2">
      <c r="A8" s="1" t="s">
        <v>137</v>
      </c>
      <c r="B8" s="1">
        <v>91843</v>
      </c>
      <c r="C8" s="1">
        <v>16655</v>
      </c>
      <c r="D8" s="1">
        <v>17368</v>
      </c>
      <c r="E8" s="1">
        <v>20200</v>
      </c>
      <c r="F8" s="1">
        <v>21570</v>
      </c>
      <c r="G8" s="1">
        <v>16050</v>
      </c>
      <c r="H8" s="3">
        <f t="shared" si="2"/>
        <v>100</v>
      </c>
      <c r="I8" s="3">
        <f t="shared" si="3"/>
        <v>18.134207288524983</v>
      </c>
      <c r="J8" s="3">
        <f t="shared" si="4"/>
        <v>18.910532103698703</v>
      </c>
      <c r="K8" s="3">
        <f t="shared" si="5"/>
        <v>21.994055072242848</v>
      </c>
      <c r="L8" s="3">
        <f t="shared" si="6"/>
        <v>23.485731084568229</v>
      </c>
      <c r="M8" s="3">
        <f t="shared" si="7"/>
        <v>17.475474450965233</v>
      </c>
      <c r="N8" s="1" t="s">
        <v>137</v>
      </c>
      <c r="O8" s="1">
        <v>91843</v>
      </c>
      <c r="P8" s="1">
        <v>16655</v>
      </c>
      <c r="Q8" s="1">
        <v>17368</v>
      </c>
      <c r="R8" s="1">
        <v>20200</v>
      </c>
      <c r="S8" s="1">
        <v>21570</v>
      </c>
      <c r="T8" s="1">
        <v>16050</v>
      </c>
      <c r="U8" s="20">
        <f t="shared" si="8"/>
        <v>19.667648161036457</v>
      </c>
      <c r="V8" s="20">
        <f t="shared" si="9"/>
        <v>18.277693641491627</v>
      </c>
      <c r="W8" s="20">
        <f t="shared" si="10"/>
        <v>19.497737912143428</v>
      </c>
      <c r="X8" s="20">
        <f t="shared" si="11"/>
        <v>21.974674731299768</v>
      </c>
      <c r="Y8" s="20">
        <f t="shared" si="12"/>
        <v>23.425027964509507</v>
      </c>
      <c r="Z8" s="20">
        <f t="shared" si="13"/>
        <v>15.617246110284029</v>
      </c>
    </row>
    <row r="9" spans="1:26" x14ac:dyDescent="0.2">
      <c r="A9" s="1" t="s">
        <v>138</v>
      </c>
      <c r="B9" s="1">
        <v>77821</v>
      </c>
      <c r="C9" s="1">
        <v>5084</v>
      </c>
      <c r="D9" s="1">
        <v>6312</v>
      </c>
      <c r="E9" s="1">
        <v>8710</v>
      </c>
      <c r="F9" s="1">
        <v>16202</v>
      </c>
      <c r="G9" s="1">
        <v>41513</v>
      </c>
      <c r="H9" s="3">
        <f t="shared" si="2"/>
        <v>100</v>
      </c>
      <c r="I9" s="3">
        <f t="shared" si="3"/>
        <v>6.5329409799411469</v>
      </c>
      <c r="J9" s="3">
        <f t="shared" si="4"/>
        <v>8.1109212166381823</v>
      </c>
      <c r="K9" s="3">
        <f t="shared" si="5"/>
        <v>11.192351678852752</v>
      </c>
      <c r="L9" s="3">
        <f t="shared" si="6"/>
        <v>20.819573122935967</v>
      </c>
      <c r="M9" s="3">
        <f t="shared" si="7"/>
        <v>53.34421300163195</v>
      </c>
      <c r="N9" s="1" t="s">
        <v>138</v>
      </c>
      <c r="O9" s="1">
        <v>77821</v>
      </c>
      <c r="P9" s="1">
        <v>5084</v>
      </c>
      <c r="Q9" s="1">
        <v>6312</v>
      </c>
      <c r="R9" s="1">
        <v>8710</v>
      </c>
      <c r="S9" s="1">
        <v>16202</v>
      </c>
      <c r="T9" s="1">
        <v>41513</v>
      </c>
      <c r="U9" s="20">
        <f t="shared" si="8"/>
        <v>16.664917822153221</v>
      </c>
      <c r="V9" s="20">
        <f t="shared" si="9"/>
        <v>5.5793332016417549</v>
      </c>
      <c r="W9" s="20">
        <f t="shared" si="10"/>
        <v>7.0860042435196515</v>
      </c>
      <c r="X9" s="20">
        <f t="shared" si="11"/>
        <v>9.4752186588921283</v>
      </c>
      <c r="Y9" s="20">
        <f t="shared" si="12"/>
        <v>17.595377982428513</v>
      </c>
      <c r="Z9" s="20">
        <f t="shared" si="13"/>
        <v>40.393690827178872</v>
      </c>
    </row>
    <row r="10" spans="1:26" x14ac:dyDescent="0.2">
      <c r="A10" s="1" t="s">
        <v>139</v>
      </c>
      <c r="B10" s="1">
        <v>2840</v>
      </c>
      <c r="C10" s="1">
        <v>59</v>
      </c>
      <c r="D10" s="1">
        <v>91</v>
      </c>
      <c r="E10" s="1">
        <v>196</v>
      </c>
      <c r="F10" s="1">
        <v>413</v>
      </c>
      <c r="G10" s="1">
        <v>2081</v>
      </c>
      <c r="H10" s="3">
        <f t="shared" si="2"/>
        <v>100</v>
      </c>
      <c r="I10" s="3">
        <f t="shared" si="3"/>
        <v>2.0774647887323945</v>
      </c>
      <c r="J10" s="3">
        <f t="shared" si="4"/>
        <v>3.204225352112676</v>
      </c>
      <c r="K10" s="3">
        <f t="shared" si="5"/>
        <v>6.901408450704225</v>
      </c>
      <c r="L10" s="3">
        <f t="shared" si="6"/>
        <v>14.54225352112676</v>
      </c>
      <c r="M10" s="3">
        <f t="shared" si="7"/>
        <v>73.274647887323937</v>
      </c>
      <c r="N10" s="1" t="s">
        <v>139</v>
      </c>
      <c r="O10" s="1">
        <v>2840</v>
      </c>
      <c r="P10" s="1">
        <v>59</v>
      </c>
      <c r="Q10" s="1">
        <v>91</v>
      </c>
      <c r="R10" s="1">
        <v>196</v>
      </c>
      <c r="S10" s="1">
        <v>413</v>
      </c>
      <c r="T10" s="1">
        <v>2081</v>
      </c>
      <c r="U10" s="20">
        <f t="shared" si="8"/>
        <v>0.60816960222709993</v>
      </c>
      <c r="V10" s="20">
        <f t="shared" si="9"/>
        <v>6.4748359342420056E-2</v>
      </c>
      <c r="W10" s="20">
        <f t="shared" si="10"/>
        <v>0.10215880642590118</v>
      </c>
      <c r="X10" s="20">
        <f t="shared" si="11"/>
        <v>0.21321961620469082</v>
      </c>
      <c r="Y10" s="20">
        <f t="shared" si="12"/>
        <v>0.44851815249617183</v>
      </c>
      <c r="Z10" s="20">
        <f t="shared" si="13"/>
        <v>2.0248902900623715</v>
      </c>
    </row>
    <row r="11" spans="1:26" x14ac:dyDescent="0.2">
      <c r="H11" s="3"/>
      <c r="I11" s="3"/>
      <c r="J11" s="3"/>
      <c r="K11" s="3"/>
      <c r="L11" s="3"/>
      <c r="M11" s="3"/>
      <c r="U11" s="20"/>
      <c r="V11" s="20"/>
      <c r="W11" s="20"/>
      <c r="X11" s="20"/>
      <c r="Y11" s="20"/>
      <c r="Z11" s="20"/>
    </row>
    <row r="12" spans="1:26" x14ac:dyDescent="0.2">
      <c r="A12" s="1" t="s">
        <v>221</v>
      </c>
      <c r="H12" s="3"/>
      <c r="I12" s="3"/>
      <c r="J12" s="3"/>
      <c r="K12" s="3"/>
      <c r="L12" s="3"/>
      <c r="M12" s="3"/>
      <c r="N12" s="1" t="s">
        <v>221</v>
      </c>
      <c r="U12" s="20"/>
      <c r="V12" s="20"/>
      <c r="W12" s="20"/>
      <c r="X12" s="20"/>
      <c r="Y12" s="20"/>
      <c r="Z12" s="20"/>
    </row>
    <row r="13" spans="1:26" x14ac:dyDescent="0.2">
      <c r="H13" s="3"/>
      <c r="I13" s="3"/>
      <c r="J13" s="3"/>
      <c r="K13" s="3"/>
      <c r="L13" s="3"/>
      <c r="M13" s="3"/>
      <c r="U13" s="20"/>
      <c r="V13" s="20"/>
      <c r="W13" s="20"/>
      <c r="X13" s="20"/>
      <c r="Y13" s="20"/>
      <c r="Z13" s="20"/>
    </row>
    <row r="14" spans="1:26" x14ac:dyDescent="0.2">
      <c r="A14" s="1" t="s">
        <v>186</v>
      </c>
      <c r="B14" s="1">
        <v>466975</v>
      </c>
      <c r="C14" s="1">
        <v>91122</v>
      </c>
      <c r="D14" s="1">
        <v>89077</v>
      </c>
      <c r="E14" s="1">
        <v>91924</v>
      </c>
      <c r="F14" s="1">
        <v>92081</v>
      </c>
      <c r="G14" s="1">
        <v>102771</v>
      </c>
      <c r="H14" s="3">
        <f t="shared" si="2"/>
        <v>100</v>
      </c>
      <c r="I14" s="3">
        <f t="shared" si="3"/>
        <v>19.513250173992184</v>
      </c>
      <c r="J14" s="3">
        <f t="shared" si="4"/>
        <v>19.075325231543445</v>
      </c>
      <c r="K14" s="3">
        <f t="shared" si="5"/>
        <v>19.684993843353499</v>
      </c>
      <c r="L14" s="3">
        <f t="shared" si="6"/>
        <v>19.718614486856897</v>
      </c>
      <c r="M14" s="3">
        <f t="shared" si="7"/>
        <v>22.007816264253975</v>
      </c>
      <c r="N14" s="1" t="s">
        <v>186</v>
      </c>
      <c r="O14" s="1">
        <v>466975</v>
      </c>
      <c r="P14" s="1">
        <v>91122</v>
      </c>
      <c r="Q14" s="1">
        <v>89077</v>
      </c>
      <c r="R14" s="1">
        <v>91924</v>
      </c>
      <c r="S14" s="1">
        <v>92081</v>
      </c>
      <c r="T14" s="1">
        <v>102771</v>
      </c>
      <c r="U14" s="20">
        <f>O14*100/B$14</f>
        <v>100</v>
      </c>
      <c r="V14" s="20">
        <f t="shared" ref="V14:Z14" si="14">P14*100/C$14</f>
        <v>100</v>
      </c>
      <c r="W14" s="20">
        <f t="shared" si="14"/>
        <v>100</v>
      </c>
      <c r="X14" s="20">
        <f t="shared" si="14"/>
        <v>100</v>
      </c>
      <c r="Y14" s="20">
        <f t="shared" si="14"/>
        <v>100</v>
      </c>
      <c r="Z14" s="20">
        <f t="shared" si="14"/>
        <v>100</v>
      </c>
    </row>
    <row r="15" spans="1:26" x14ac:dyDescent="0.2">
      <c r="A15" s="1" t="s">
        <v>140</v>
      </c>
      <c r="B15" s="1">
        <v>349496</v>
      </c>
      <c r="C15" s="1">
        <v>72542</v>
      </c>
      <c r="D15" s="1">
        <v>70481</v>
      </c>
      <c r="E15" s="1">
        <v>71549</v>
      </c>
      <c r="F15" s="1">
        <v>68567</v>
      </c>
      <c r="G15" s="1">
        <v>66357</v>
      </c>
      <c r="H15" s="3">
        <f t="shared" si="2"/>
        <v>100</v>
      </c>
      <c r="I15" s="3">
        <f t="shared" si="3"/>
        <v>20.756174605717948</v>
      </c>
      <c r="J15" s="3">
        <f t="shared" si="4"/>
        <v>20.166468285760065</v>
      </c>
      <c r="K15" s="3">
        <f t="shared" si="5"/>
        <v>20.472051182273901</v>
      </c>
      <c r="L15" s="3">
        <f t="shared" si="6"/>
        <v>19.618822533018974</v>
      </c>
      <c r="M15" s="3">
        <f t="shared" si="7"/>
        <v>18.986483393229108</v>
      </c>
      <c r="N15" s="1" t="s">
        <v>140</v>
      </c>
      <c r="O15" s="1">
        <v>349496</v>
      </c>
      <c r="P15" s="1">
        <v>72542</v>
      </c>
      <c r="Q15" s="1">
        <v>70481</v>
      </c>
      <c r="R15" s="1">
        <v>71549</v>
      </c>
      <c r="S15" s="1">
        <v>68567</v>
      </c>
      <c r="T15" s="1">
        <v>66357</v>
      </c>
      <c r="U15" s="20">
        <f t="shared" ref="U15:U18" si="15">O15*100/B$14</f>
        <v>74.842550457733282</v>
      </c>
      <c r="V15" s="20">
        <f t="shared" ref="V15:V18" si="16">P15*100/C$14</f>
        <v>79.609753956234499</v>
      </c>
      <c r="W15" s="20">
        <f t="shared" ref="W15:W18" si="17">Q15*100/D$14</f>
        <v>79.12367951323013</v>
      </c>
      <c r="X15" s="20">
        <f t="shared" ref="X15:X18" si="18">R15*100/E$14</f>
        <v>77.834950611374609</v>
      </c>
      <c r="Y15" s="20">
        <f t="shared" ref="Y15:Y18" si="19">S15*100/F$14</f>
        <v>74.463787317687689</v>
      </c>
      <c r="Z15" s="20">
        <f t="shared" ref="Z15:Z18" si="20">T15*100/G$14</f>
        <v>64.567825553901386</v>
      </c>
    </row>
    <row r="16" spans="1:26" x14ac:dyDescent="0.2">
      <c r="A16" s="1" t="s">
        <v>141</v>
      </c>
      <c r="B16" s="1">
        <v>20581</v>
      </c>
      <c r="C16" s="1">
        <v>2214</v>
      </c>
      <c r="D16" s="1">
        <v>2296</v>
      </c>
      <c r="E16" s="1">
        <v>3280</v>
      </c>
      <c r="F16" s="1">
        <v>5003</v>
      </c>
      <c r="G16" s="1">
        <v>7788</v>
      </c>
      <c r="H16" s="3">
        <f t="shared" si="2"/>
        <v>100</v>
      </c>
      <c r="I16" s="3">
        <f t="shared" si="3"/>
        <v>10.757494776735824</v>
      </c>
      <c r="J16" s="3">
        <f t="shared" si="4"/>
        <v>11.155920509207521</v>
      </c>
      <c r="K16" s="3">
        <f t="shared" si="5"/>
        <v>15.937029298867888</v>
      </c>
      <c r="L16" s="3">
        <f t="shared" si="6"/>
        <v>24.308828531169524</v>
      </c>
      <c r="M16" s="3">
        <f t="shared" si="7"/>
        <v>37.84072688401924</v>
      </c>
      <c r="N16" s="1" t="s">
        <v>141</v>
      </c>
      <c r="O16" s="1">
        <v>20581</v>
      </c>
      <c r="P16" s="1">
        <v>2214</v>
      </c>
      <c r="Q16" s="1">
        <v>2296</v>
      </c>
      <c r="R16" s="1">
        <v>3280</v>
      </c>
      <c r="S16" s="1">
        <v>5003</v>
      </c>
      <c r="T16" s="1">
        <v>7788</v>
      </c>
      <c r="U16" s="20">
        <f t="shared" si="15"/>
        <v>4.4073023181112481</v>
      </c>
      <c r="V16" s="20">
        <f t="shared" si="16"/>
        <v>2.4297096200697967</v>
      </c>
      <c r="W16" s="20">
        <f t="shared" si="17"/>
        <v>2.5775452698227377</v>
      </c>
      <c r="X16" s="20">
        <f t="shared" si="18"/>
        <v>3.5681650058744179</v>
      </c>
      <c r="Y16" s="20">
        <f t="shared" si="19"/>
        <v>5.4332598473083484</v>
      </c>
      <c r="Z16" s="20">
        <f t="shared" si="20"/>
        <v>7.5780132527658584</v>
      </c>
    </row>
    <row r="17" spans="1:26" x14ac:dyDescent="0.2">
      <c r="A17" s="1" t="s">
        <v>142</v>
      </c>
      <c r="B17" s="1">
        <v>94557</v>
      </c>
      <c r="C17" s="1">
        <v>16121</v>
      </c>
      <c r="D17" s="1">
        <v>16043</v>
      </c>
      <c r="E17" s="1">
        <v>16840</v>
      </c>
      <c r="F17" s="1">
        <v>18195</v>
      </c>
      <c r="G17" s="1">
        <v>27358</v>
      </c>
      <c r="H17" s="3">
        <f t="shared" si="2"/>
        <v>100</v>
      </c>
      <c r="I17" s="3">
        <f t="shared" si="3"/>
        <v>17.048975750076675</v>
      </c>
      <c r="J17" s="3">
        <f t="shared" si="4"/>
        <v>16.966485823365801</v>
      </c>
      <c r="K17" s="3">
        <f t="shared" si="5"/>
        <v>17.809363664244849</v>
      </c>
      <c r="L17" s="3">
        <f t="shared" si="6"/>
        <v>19.242361750055522</v>
      </c>
      <c r="M17" s="3">
        <f t="shared" si="7"/>
        <v>28.932813012257157</v>
      </c>
      <c r="N17" s="1" t="s">
        <v>142</v>
      </c>
      <c r="O17" s="1">
        <v>94557</v>
      </c>
      <c r="P17" s="1">
        <v>16121</v>
      </c>
      <c r="Q17" s="1">
        <v>16043</v>
      </c>
      <c r="R17" s="1">
        <v>16840</v>
      </c>
      <c r="S17" s="1">
        <v>18195</v>
      </c>
      <c r="T17" s="1">
        <v>27358</v>
      </c>
      <c r="U17" s="20">
        <f t="shared" si="15"/>
        <v>20.248835590770383</v>
      </c>
      <c r="V17" s="20">
        <f t="shared" si="16"/>
        <v>17.691666117951758</v>
      </c>
      <c r="W17" s="20">
        <f t="shared" si="17"/>
        <v>18.010260785612449</v>
      </c>
      <c r="X17" s="20">
        <f t="shared" si="18"/>
        <v>18.319481310647927</v>
      </c>
      <c r="Y17" s="20">
        <f t="shared" si="19"/>
        <v>19.759776718324083</v>
      </c>
      <c r="Z17" s="20">
        <f t="shared" si="20"/>
        <v>26.620350098763272</v>
      </c>
    </row>
    <row r="18" spans="1:26" x14ac:dyDescent="0.2">
      <c r="A18" s="1" t="s">
        <v>143</v>
      </c>
      <c r="B18" s="1">
        <v>2341</v>
      </c>
      <c r="C18" s="1">
        <v>245</v>
      </c>
      <c r="D18" s="1">
        <v>257</v>
      </c>
      <c r="E18" s="1">
        <v>255</v>
      </c>
      <c r="F18" s="1">
        <v>316</v>
      </c>
      <c r="G18" s="1">
        <v>1268</v>
      </c>
      <c r="H18" s="3">
        <f t="shared" si="2"/>
        <v>100</v>
      </c>
      <c r="I18" s="3">
        <f t="shared" si="3"/>
        <v>10.46561298590346</v>
      </c>
      <c r="J18" s="3">
        <f t="shared" si="4"/>
        <v>10.978214438274241</v>
      </c>
      <c r="K18" s="3">
        <f t="shared" si="5"/>
        <v>10.892780862879112</v>
      </c>
      <c r="L18" s="3">
        <f t="shared" si="6"/>
        <v>13.498504912430585</v>
      </c>
      <c r="M18" s="3">
        <f t="shared" si="7"/>
        <v>54.164886800512605</v>
      </c>
      <c r="N18" s="1" t="s">
        <v>143</v>
      </c>
      <c r="O18" s="1">
        <v>2341</v>
      </c>
      <c r="P18" s="1">
        <v>245</v>
      </c>
      <c r="Q18" s="1">
        <v>257</v>
      </c>
      <c r="R18" s="1">
        <v>255</v>
      </c>
      <c r="S18" s="1">
        <v>316</v>
      </c>
      <c r="T18" s="1">
        <v>1268</v>
      </c>
      <c r="U18" s="20">
        <f t="shared" si="15"/>
        <v>0.50131163338508489</v>
      </c>
      <c r="V18" s="20">
        <f t="shared" si="16"/>
        <v>0.26887030574394766</v>
      </c>
      <c r="W18" s="20">
        <f t="shared" si="17"/>
        <v>0.28851443133468796</v>
      </c>
      <c r="X18" s="20">
        <f t="shared" si="18"/>
        <v>0.27740307210304166</v>
      </c>
      <c r="Y18" s="20">
        <f t="shared" si="19"/>
        <v>0.34317611667987968</v>
      </c>
      <c r="Z18" s="20">
        <f t="shared" si="20"/>
        <v>1.2338110945694798</v>
      </c>
    </row>
    <row r="19" spans="1:26" x14ac:dyDescent="0.2">
      <c r="H19" s="3"/>
      <c r="I19" s="3"/>
      <c r="J19" s="3"/>
      <c r="K19" s="3"/>
      <c r="L19" s="3"/>
      <c r="M19" s="3"/>
      <c r="U19" s="20"/>
      <c r="V19" s="20"/>
      <c r="W19" s="20"/>
      <c r="X19" s="20"/>
      <c r="Y19" s="20"/>
      <c r="Z19" s="20"/>
    </row>
    <row r="20" spans="1:26" x14ac:dyDescent="0.2">
      <c r="A20" s="1" t="s">
        <v>222</v>
      </c>
      <c r="H20" s="3"/>
      <c r="I20" s="3"/>
      <c r="J20" s="3"/>
      <c r="K20" s="3"/>
      <c r="L20" s="3"/>
      <c r="M20" s="3"/>
      <c r="N20" s="1" t="s">
        <v>222</v>
      </c>
      <c r="U20" s="20"/>
      <c r="V20" s="20"/>
      <c r="W20" s="20"/>
      <c r="X20" s="20"/>
      <c r="Y20" s="20"/>
      <c r="Z20" s="20"/>
    </row>
    <row r="21" spans="1:26" x14ac:dyDescent="0.2">
      <c r="H21" s="3"/>
      <c r="I21" s="3"/>
      <c r="J21" s="3"/>
      <c r="K21" s="3"/>
      <c r="L21" s="3"/>
      <c r="M21" s="3"/>
      <c r="U21" s="20"/>
      <c r="V21" s="20"/>
      <c r="W21" s="20"/>
      <c r="X21" s="20"/>
      <c r="Y21" s="20"/>
      <c r="Z21" s="20"/>
    </row>
    <row r="22" spans="1:26" x14ac:dyDescent="0.2">
      <c r="A22" s="1" t="s">
        <v>186</v>
      </c>
      <c r="B22" s="1">
        <v>466975</v>
      </c>
      <c r="C22" s="1">
        <v>91122</v>
      </c>
      <c r="D22" s="1">
        <v>89077</v>
      </c>
      <c r="E22" s="1">
        <v>91924</v>
      </c>
      <c r="F22" s="1">
        <v>92081</v>
      </c>
      <c r="G22" s="1">
        <v>102771</v>
      </c>
      <c r="H22" s="3">
        <f t="shared" si="2"/>
        <v>100</v>
      </c>
      <c r="I22" s="3">
        <f t="shared" si="3"/>
        <v>19.513250173992184</v>
      </c>
      <c r="J22" s="3">
        <f t="shared" si="4"/>
        <v>19.075325231543445</v>
      </c>
      <c r="K22" s="3">
        <f t="shared" si="5"/>
        <v>19.684993843353499</v>
      </c>
      <c r="L22" s="3">
        <f t="shared" si="6"/>
        <v>19.718614486856897</v>
      </c>
      <c r="M22" s="3">
        <f t="shared" si="7"/>
        <v>22.007816264253975</v>
      </c>
      <c r="N22" s="1" t="s">
        <v>186</v>
      </c>
      <c r="O22" s="1">
        <v>466975</v>
      </c>
      <c r="P22" s="1">
        <v>91122</v>
      </c>
      <c r="Q22" s="1">
        <v>89077</v>
      </c>
      <c r="R22" s="1">
        <v>91924</v>
      </c>
      <c r="S22" s="1">
        <v>92081</v>
      </c>
      <c r="T22" s="1">
        <v>102771</v>
      </c>
      <c r="U22" s="20">
        <f>O22*100/B$22</f>
        <v>100</v>
      </c>
      <c r="V22" s="20">
        <f t="shared" ref="V22:Z22" si="21">P22*100/C$22</f>
        <v>100</v>
      </c>
      <c r="W22" s="20">
        <f t="shared" si="21"/>
        <v>100</v>
      </c>
      <c r="X22" s="20">
        <f t="shared" si="21"/>
        <v>100</v>
      </c>
      <c r="Y22" s="20">
        <f t="shared" si="21"/>
        <v>100</v>
      </c>
      <c r="Z22" s="20">
        <f t="shared" si="21"/>
        <v>100</v>
      </c>
    </row>
    <row r="23" spans="1:26" x14ac:dyDescent="0.2">
      <c r="A23" s="1" t="s">
        <v>144</v>
      </c>
      <c r="B23" s="1">
        <v>250126</v>
      </c>
      <c r="C23" s="1">
        <v>57217</v>
      </c>
      <c r="D23" s="1">
        <v>54044</v>
      </c>
      <c r="E23" s="1">
        <v>52484</v>
      </c>
      <c r="F23" s="1">
        <v>46460</v>
      </c>
      <c r="G23" s="1">
        <v>39921</v>
      </c>
      <c r="H23" s="3">
        <f t="shared" si="2"/>
        <v>100</v>
      </c>
      <c r="I23" s="3">
        <f t="shared" si="3"/>
        <v>22.875270863484804</v>
      </c>
      <c r="J23" s="3">
        <f t="shared" si="4"/>
        <v>21.606710218050104</v>
      </c>
      <c r="K23" s="3">
        <f t="shared" si="5"/>
        <v>20.983024555623967</v>
      </c>
      <c r="L23" s="3">
        <f t="shared" si="6"/>
        <v>18.574638382255344</v>
      </c>
      <c r="M23" s="3">
        <f t="shared" si="7"/>
        <v>15.960355980585785</v>
      </c>
      <c r="N23" s="1" t="s">
        <v>144</v>
      </c>
      <c r="O23" s="1">
        <v>250126</v>
      </c>
      <c r="P23" s="1">
        <v>57217</v>
      </c>
      <c r="Q23" s="1">
        <v>54044</v>
      </c>
      <c r="R23" s="1">
        <v>52484</v>
      </c>
      <c r="S23" s="1">
        <v>46460</v>
      </c>
      <c r="T23" s="1">
        <v>39921</v>
      </c>
      <c r="U23" s="20">
        <f t="shared" ref="U23:U26" si="22">O23*100/B$22</f>
        <v>53.563038706568875</v>
      </c>
      <c r="V23" s="20">
        <f t="shared" ref="V23:V26" si="23">P23*100/C$22</f>
        <v>62.791641974495732</v>
      </c>
      <c r="W23" s="20">
        <f t="shared" ref="W23:W26" si="24">Q23*100/D$22</f>
        <v>60.67110477452092</v>
      </c>
      <c r="X23" s="20">
        <f t="shared" ref="X23:X26" si="25">R23*100/E$22</f>
        <v>57.094991514729557</v>
      </c>
      <c r="Y23" s="20">
        <f t="shared" ref="Y23:Y26" si="26">S23*100/F$22</f>
        <v>50.455577154896233</v>
      </c>
      <c r="Z23" s="20">
        <f t="shared" ref="Z23:Z26" si="27">T23*100/G$22</f>
        <v>38.844615698981229</v>
      </c>
    </row>
    <row r="24" spans="1:26" x14ac:dyDescent="0.2">
      <c r="A24" s="1" t="s">
        <v>145</v>
      </c>
      <c r="B24" s="1">
        <v>76874</v>
      </c>
      <c r="C24" s="1">
        <v>13548</v>
      </c>
      <c r="D24" s="1">
        <v>13958</v>
      </c>
      <c r="E24" s="1">
        <v>16449</v>
      </c>
      <c r="F24" s="1">
        <v>17749</v>
      </c>
      <c r="G24" s="1">
        <v>15170</v>
      </c>
      <c r="H24" s="3">
        <f t="shared" si="2"/>
        <v>100</v>
      </c>
      <c r="I24" s="3">
        <f t="shared" si="3"/>
        <v>17.623643884798501</v>
      </c>
      <c r="J24" s="3">
        <f t="shared" si="4"/>
        <v>18.156984155891458</v>
      </c>
      <c r="K24" s="3">
        <f t="shared" si="5"/>
        <v>21.397351510263547</v>
      </c>
      <c r="L24" s="3">
        <f t="shared" si="6"/>
        <v>23.088430418607071</v>
      </c>
      <c r="M24" s="3">
        <f t="shared" si="7"/>
        <v>19.733590030439419</v>
      </c>
      <c r="N24" s="1" t="s">
        <v>145</v>
      </c>
      <c r="O24" s="1">
        <v>76874</v>
      </c>
      <c r="P24" s="1">
        <v>13548</v>
      </c>
      <c r="Q24" s="1">
        <v>13958</v>
      </c>
      <c r="R24" s="1">
        <v>16449</v>
      </c>
      <c r="S24" s="1">
        <v>17749</v>
      </c>
      <c r="T24" s="1">
        <v>15170</v>
      </c>
      <c r="U24" s="20">
        <f t="shared" si="22"/>
        <v>16.462123240002143</v>
      </c>
      <c r="V24" s="20">
        <f t="shared" si="23"/>
        <v>14.867979192730624</v>
      </c>
      <c r="W24" s="20">
        <f t="shared" si="24"/>
        <v>15.669589231788228</v>
      </c>
      <c r="X24" s="20">
        <f t="shared" si="25"/>
        <v>17.894129933423262</v>
      </c>
      <c r="Y24" s="20">
        <f t="shared" si="26"/>
        <v>19.275420553642988</v>
      </c>
      <c r="Z24" s="20">
        <f t="shared" si="27"/>
        <v>14.760973426355685</v>
      </c>
    </row>
    <row r="25" spans="1:26" x14ac:dyDescent="0.2">
      <c r="A25" s="1" t="s">
        <v>146</v>
      </c>
      <c r="B25" s="1">
        <v>137685</v>
      </c>
      <c r="C25" s="1">
        <v>20299</v>
      </c>
      <c r="D25" s="1">
        <v>20990</v>
      </c>
      <c r="E25" s="1">
        <v>22798</v>
      </c>
      <c r="F25" s="1">
        <v>27475</v>
      </c>
      <c r="G25" s="1">
        <v>46123</v>
      </c>
      <c r="H25" s="3">
        <f t="shared" si="2"/>
        <v>100</v>
      </c>
      <c r="I25" s="3">
        <f t="shared" si="3"/>
        <v>14.743072956385953</v>
      </c>
      <c r="J25" s="3">
        <f t="shared" si="4"/>
        <v>15.244943167374805</v>
      </c>
      <c r="K25" s="3">
        <f t="shared" si="5"/>
        <v>16.558085484983842</v>
      </c>
      <c r="L25" s="3">
        <f t="shared" si="6"/>
        <v>19.954969677161635</v>
      </c>
      <c r="M25" s="3">
        <f t="shared" si="7"/>
        <v>33.498928714093765</v>
      </c>
      <c r="N25" s="1" t="s">
        <v>146</v>
      </c>
      <c r="O25" s="1">
        <v>137685</v>
      </c>
      <c r="P25" s="1">
        <v>20299</v>
      </c>
      <c r="Q25" s="1">
        <v>20990</v>
      </c>
      <c r="R25" s="1">
        <v>22798</v>
      </c>
      <c r="S25" s="1">
        <v>27475</v>
      </c>
      <c r="T25" s="1">
        <v>46123</v>
      </c>
      <c r="U25" s="20">
        <f t="shared" si="22"/>
        <v>29.48444777557685</v>
      </c>
      <c r="V25" s="20">
        <f t="shared" si="23"/>
        <v>22.276727903250588</v>
      </c>
      <c r="W25" s="20">
        <f t="shared" si="24"/>
        <v>23.563882932743581</v>
      </c>
      <c r="X25" s="20">
        <f t="shared" si="25"/>
        <v>24.800922501196641</v>
      </c>
      <c r="Y25" s="20">
        <f t="shared" si="26"/>
        <v>29.837860144872451</v>
      </c>
      <c r="Z25" s="20">
        <f t="shared" si="27"/>
        <v>44.879392046394408</v>
      </c>
    </row>
    <row r="26" spans="1:26" x14ac:dyDescent="0.2">
      <c r="A26" s="1" t="s">
        <v>147</v>
      </c>
      <c r="B26" s="1">
        <v>2290</v>
      </c>
      <c r="C26" s="1">
        <v>58</v>
      </c>
      <c r="D26" s="1">
        <v>85</v>
      </c>
      <c r="E26" s="1">
        <v>193</v>
      </c>
      <c r="F26" s="1">
        <v>397</v>
      </c>
      <c r="G26" s="1">
        <v>1557</v>
      </c>
      <c r="H26" s="3">
        <f t="shared" si="2"/>
        <v>100</v>
      </c>
      <c r="I26" s="3">
        <f t="shared" si="3"/>
        <v>2.5327510917030569</v>
      </c>
      <c r="J26" s="3">
        <f t="shared" si="4"/>
        <v>3.7117903930131004</v>
      </c>
      <c r="K26" s="3">
        <f t="shared" si="5"/>
        <v>8.4279475982532759</v>
      </c>
      <c r="L26" s="3">
        <f t="shared" si="6"/>
        <v>17.336244541484717</v>
      </c>
      <c r="M26" s="3">
        <f t="shared" si="7"/>
        <v>67.991266375545848</v>
      </c>
      <c r="N26" s="1" t="s">
        <v>147</v>
      </c>
      <c r="O26" s="1">
        <v>2290</v>
      </c>
      <c r="P26" s="1">
        <v>58</v>
      </c>
      <c r="Q26" s="1">
        <v>85</v>
      </c>
      <c r="R26" s="1">
        <v>193</v>
      </c>
      <c r="S26" s="1">
        <v>397</v>
      </c>
      <c r="T26" s="1">
        <v>1557</v>
      </c>
      <c r="U26" s="20">
        <f t="shared" si="22"/>
        <v>0.4903902778521334</v>
      </c>
      <c r="V26" s="20">
        <f t="shared" si="23"/>
        <v>6.3650929523056995E-2</v>
      </c>
      <c r="W26" s="20">
        <f t="shared" si="24"/>
        <v>9.5423060947270336E-2</v>
      </c>
      <c r="X26" s="20">
        <f t="shared" si="25"/>
        <v>0.20995605065053741</v>
      </c>
      <c r="Y26" s="20">
        <f t="shared" si="26"/>
        <v>0.43114214658832983</v>
      </c>
      <c r="Z26" s="20">
        <f t="shared" si="27"/>
        <v>1.515018828268675</v>
      </c>
    </row>
    <row r="27" spans="1:26" x14ac:dyDescent="0.2">
      <c r="H27" s="3"/>
      <c r="I27" s="3"/>
      <c r="J27" s="3"/>
      <c r="K27" s="3"/>
      <c r="L27" s="3"/>
      <c r="M27" s="3"/>
      <c r="U27" s="20"/>
      <c r="V27" s="20"/>
      <c r="W27" s="20"/>
      <c r="X27" s="20"/>
      <c r="Y27" s="20"/>
      <c r="Z27" s="20"/>
    </row>
    <row r="28" spans="1:26" x14ac:dyDescent="0.2">
      <c r="A28" s="1" t="s">
        <v>223</v>
      </c>
      <c r="H28" s="3"/>
      <c r="I28" s="3"/>
      <c r="J28" s="3"/>
      <c r="K28" s="3"/>
      <c r="L28" s="3"/>
      <c r="M28" s="3"/>
      <c r="N28" s="1" t="s">
        <v>223</v>
      </c>
      <c r="U28" s="20"/>
      <c r="V28" s="20"/>
      <c r="W28" s="20"/>
      <c r="X28" s="20"/>
      <c r="Y28" s="20"/>
      <c r="Z28" s="20"/>
    </row>
    <row r="29" spans="1:26" x14ac:dyDescent="0.2">
      <c r="H29" s="3"/>
      <c r="I29" s="3"/>
      <c r="J29" s="3"/>
      <c r="K29" s="3"/>
      <c r="L29" s="3"/>
      <c r="M29" s="3"/>
      <c r="U29" s="20"/>
      <c r="V29" s="20"/>
      <c r="W29" s="20"/>
      <c r="X29" s="20"/>
      <c r="Y29" s="20"/>
      <c r="Z29" s="20"/>
    </row>
    <row r="30" spans="1:26" x14ac:dyDescent="0.2">
      <c r="A30" s="1" t="s">
        <v>186</v>
      </c>
      <c r="B30" s="1">
        <v>466975</v>
      </c>
      <c r="C30" s="1">
        <v>91122</v>
      </c>
      <c r="D30" s="1">
        <v>89077</v>
      </c>
      <c r="E30" s="1">
        <v>91924</v>
      </c>
      <c r="F30" s="1">
        <v>92081</v>
      </c>
      <c r="G30" s="1">
        <v>102771</v>
      </c>
      <c r="H30" s="3">
        <f t="shared" si="2"/>
        <v>100</v>
      </c>
      <c r="I30" s="3">
        <f t="shared" si="3"/>
        <v>19.513250173992184</v>
      </c>
      <c r="J30" s="3">
        <f t="shared" si="4"/>
        <v>19.075325231543445</v>
      </c>
      <c r="K30" s="3">
        <f t="shared" si="5"/>
        <v>19.684993843353499</v>
      </c>
      <c r="L30" s="3">
        <f t="shared" si="6"/>
        <v>19.718614486856897</v>
      </c>
      <c r="M30" s="3">
        <f t="shared" si="7"/>
        <v>22.007816264253975</v>
      </c>
      <c r="N30" s="1" t="s">
        <v>186</v>
      </c>
      <c r="O30" s="1">
        <v>466975</v>
      </c>
      <c r="P30" s="1">
        <v>91122</v>
      </c>
      <c r="Q30" s="1">
        <v>89077</v>
      </c>
      <c r="R30" s="1">
        <v>91924</v>
      </c>
      <c r="S30" s="1">
        <v>92081</v>
      </c>
      <c r="T30" s="1">
        <v>102771</v>
      </c>
      <c r="U30" s="20">
        <f>O30*100/B$30</f>
        <v>100</v>
      </c>
      <c r="V30" s="20">
        <f t="shared" ref="V30:Z30" si="28">P30*100/C$30</f>
        <v>100</v>
      </c>
      <c r="W30" s="20">
        <f t="shared" si="28"/>
        <v>100</v>
      </c>
      <c r="X30" s="20">
        <f t="shared" si="28"/>
        <v>100</v>
      </c>
      <c r="Y30" s="20">
        <f t="shared" si="28"/>
        <v>100</v>
      </c>
      <c r="Z30" s="20">
        <f t="shared" si="28"/>
        <v>100</v>
      </c>
    </row>
    <row r="31" spans="1:26" x14ac:dyDescent="0.2">
      <c r="A31" s="1" t="s">
        <v>148</v>
      </c>
      <c r="B31" s="1">
        <v>233247</v>
      </c>
      <c r="C31" s="1">
        <v>55926</v>
      </c>
      <c r="D31" s="1">
        <v>52656</v>
      </c>
      <c r="E31" s="1">
        <v>50443</v>
      </c>
      <c r="F31" s="1">
        <v>42912</v>
      </c>
      <c r="G31" s="1">
        <v>31310</v>
      </c>
      <c r="H31" s="4">
        <f t="shared" si="2"/>
        <v>100</v>
      </c>
      <c r="I31" s="4">
        <f t="shared" si="3"/>
        <v>23.977157262472829</v>
      </c>
      <c r="J31" s="4">
        <f t="shared" si="4"/>
        <v>22.575209970546243</v>
      </c>
      <c r="K31" s="4">
        <f t="shared" si="5"/>
        <v>21.626430350658314</v>
      </c>
      <c r="L31" s="4">
        <f t="shared" si="6"/>
        <v>18.397664278640239</v>
      </c>
      <c r="M31" s="4">
        <f t="shared" si="7"/>
        <v>13.423538137682371</v>
      </c>
      <c r="N31" s="1" t="s">
        <v>148</v>
      </c>
      <c r="O31" s="1">
        <v>233247</v>
      </c>
      <c r="P31" s="1">
        <v>55926</v>
      </c>
      <c r="Q31" s="1">
        <v>52656</v>
      </c>
      <c r="R31" s="1">
        <v>50443</v>
      </c>
      <c r="S31" s="1">
        <v>42912</v>
      </c>
      <c r="T31" s="1">
        <v>31310</v>
      </c>
      <c r="U31" s="20">
        <f t="shared" ref="U31:U35" si="29">O31*100/B$30</f>
        <v>49.948498313614216</v>
      </c>
      <c r="V31" s="20">
        <f t="shared" ref="V31:V35" si="30">P31*100/C$30</f>
        <v>61.374860077698031</v>
      </c>
      <c r="W31" s="20">
        <f t="shared" ref="W31:W35" si="31">Q31*100/D$30</f>
        <v>59.112902320464315</v>
      </c>
      <c r="X31" s="20">
        <f t="shared" ref="X31:X35" si="32">R31*100/E$30</f>
        <v>54.874679082720512</v>
      </c>
      <c r="Y31" s="20">
        <f t="shared" ref="Y31:Y35" si="33">S31*100/F$30</f>
        <v>46.60244784483227</v>
      </c>
      <c r="Z31" s="20">
        <f t="shared" ref="Z31:Z35" si="34">T31*100/G$30</f>
        <v>30.465792879314204</v>
      </c>
    </row>
    <row r="32" spans="1:26" x14ac:dyDescent="0.2">
      <c r="A32" s="1" t="s">
        <v>149</v>
      </c>
      <c r="B32" s="1">
        <v>60245</v>
      </c>
      <c r="C32" s="1">
        <v>13214</v>
      </c>
      <c r="D32" s="1">
        <v>12442</v>
      </c>
      <c r="E32" s="1">
        <v>12136</v>
      </c>
      <c r="F32" s="1">
        <v>10812</v>
      </c>
      <c r="G32" s="1">
        <v>11641</v>
      </c>
      <c r="H32" s="3">
        <f t="shared" si="2"/>
        <v>100</v>
      </c>
      <c r="I32" s="3">
        <f t="shared" si="3"/>
        <v>21.933770437380694</v>
      </c>
      <c r="J32" s="3">
        <f t="shared" si="4"/>
        <v>20.652336293468338</v>
      </c>
      <c r="K32" s="3">
        <f t="shared" si="5"/>
        <v>20.144410324508257</v>
      </c>
      <c r="L32" s="3">
        <f t="shared" si="6"/>
        <v>17.946717569922814</v>
      </c>
      <c r="M32" s="3">
        <f t="shared" si="7"/>
        <v>19.322765374719893</v>
      </c>
      <c r="N32" s="1" t="s">
        <v>149</v>
      </c>
      <c r="O32" s="1">
        <v>60245</v>
      </c>
      <c r="P32" s="1">
        <v>13214</v>
      </c>
      <c r="Q32" s="1">
        <v>12442</v>
      </c>
      <c r="R32" s="1">
        <v>12136</v>
      </c>
      <c r="S32" s="1">
        <v>10812</v>
      </c>
      <c r="T32" s="1">
        <v>11641</v>
      </c>
      <c r="U32" s="20">
        <f t="shared" si="29"/>
        <v>12.901118903581562</v>
      </c>
      <c r="V32" s="20">
        <f t="shared" si="30"/>
        <v>14.501437633063366</v>
      </c>
      <c r="W32" s="20">
        <f t="shared" si="31"/>
        <v>13.9676908741875</v>
      </c>
      <c r="X32" s="20">
        <f t="shared" si="32"/>
        <v>13.202210521735347</v>
      </c>
      <c r="Y32" s="20">
        <f t="shared" si="33"/>
        <v>11.741835992224237</v>
      </c>
      <c r="Z32" s="20">
        <f t="shared" si="34"/>
        <v>11.327125356374852</v>
      </c>
    </row>
    <row r="33" spans="1:26" x14ac:dyDescent="0.2">
      <c r="A33" s="1" t="s">
        <v>150</v>
      </c>
      <c r="B33" s="1">
        <v>116249</v>
      </c>
      <c r="C33" s="1">
        <v>16616</v>
      </c>
      <c r="D33" s="1">
        <v>17825</v>
      </c>
      <c r="E33" s="1">
        <v>21106</v>
      </c>
      <c r="F33" s="1">
        <v>25655</v>
      </c>
      <c r="G33" s="1">
        <v>35047</v>
      </c>
      <c r="H33" s="3">
        <f t="shared" si="2"/>
        <v>100</v>
      </c>
      <c r="I33" s="3">
        <f t="shared" si="3"/>
        <v>14.293456287796024</v>
      </c>
      <c r="J33" s="3">
        <f t="shared" si="4"/>
        <v>15.333465234109541</v>
      </c>
      <c r="K33" s="3">
        <f t="shared" si="5"/>
        <v>18.155855104129927</v>
      </c>
      <c r="L33" s="3">
        <f t="shared" si="6"/>
        <v>22.069007045221895</v>
      </c>
      <c r="M33" s="3">
        <f t="shared" si="7"/>
        <v>30.148216328742613</v>
      </c>
      <c r="N33" s="1" t="s">
        <v>150</v>
      </c>
      <c r="O33" s="1">
        <v>116249</v>
      </c>
      <c r="P33" s="1">
        <v>16616</v>
      </c>
      <c r="Q33" s="1">
        <v>17825</v>
      </c>
      <c r="R33" s="1">
        <v>21106</v>
      </c>
      <c r="S33" s="1">
        <v>25655</v>
      </c>
      <c r="T33" s="1">
        <v>35047</v>
      </c>
      <c r="U33" s="20">
        <f t="shared" si="29"/>
        <v>24.894052144119065</v>
      </c>
      <c r="V33" s="20">
        <f t="shared" si="30"/>
        <v>18.234893878536468</v>
      </c>
      <c r="W33" s="20">
        <f t="shared" si="31"/>
        <v>20.010777192765808</v>
      </c>
      <c r="X33" s="20">
        <f t="shared" si="32"/>
        <v>22.960271528654104</v>
      </c>
      <c r="Y33" s="20">
        <f t="shared" si="33"/>
        <v>27.86133947285542</v>
      </c>
      <c r="Z33" s="20">
        <f t="shared" si="34"/>
        <v>34.102032674587186</v>
      </c>
    </row>
    <row r="34" spans="1:26" x14ac:dyDescent="0.2">
      <c r="A34" s="1" t="s">
        <v>151</v>
      </c>
      <c r="B34" s="1">
        <v>16879</v>
      </c>
      <c r="C34" s="1">
        <v>1291</v>
      </c>
      <c r="D34" s="1">
        <v>1388</v>
      </c>
      <c r="E34" s="1">
        <v>2041</v>
      </c>
      <c r="F34" s="1">
        <v>3548</v>
      </c>
      <c r="G34" s="1">
        <v>8611</v>
      </c>
      <c r="H34" s="3">
        <f t="shared" si="2"/>
        <v>100</v>
      </c>
      <c r="I34" s="3">
        <f t="shared" si="3"/>
        <v>7.6485573789916463</v>
      </c>
      <c r="J34" s="3">
        <f t="shared" si="4"/>
        <v>8.2232359736951235</v>
      </c>
      <c r="K34" s="3">
        <f t="shared" si="5"/>
        <v>12.091948575152557</v>
      </c>
      <c r="L34" s="3">
        <f t="shared" si="6"/>
        <v>21.020202618638546</v>
      </c>
      <c r="M34" s="3">
        <f t="shared" si="7"/>
        <v>51.016055453522128</v>
      </c>
      <c r="N34" s="1" t="s">
        <v>151</v>
      </c>
      <c r="O34" s="1">
        <v>16879</v>
      </c>
      <c r="P34" s="1">
        <v>1291</v>
      </c>
      <c r="Q34" s="1">
        <v>1388</v>
      </c>
      <c r="R34" s="1">
        <v>2041</v>
      </c>
      <c r="S34" s="1">
        <v>3548</v>
      </c>
      <c r="T34" s="1">
        <v>8611</v>
      </c>
      <c r="U34" s="20">
        <f t="shared" si="29"/>
        <v>3.6145403929546549</v>
      </c>
      <c r="V34" s="20">
        <f t="shared" si="30"/>
        <v>1.4167818967976997</v>
      </c>
      <c r="W34" s="20">
        <f t="shared" si="31"/>
        <v>1.5582024540566026</v>
      </c>
      <c r="X34" s="20">
        <f t="shared" si="32"/>
        <v>2.220312432009051</v>
      </c>
      <c r="Y34" s="20">
        <f t="shared" si="33"/>
        <v>3.8531293100639656</v>
      </c>
      <c r="Z34" s="20">
        <f t="shared" si="34"/>
        <v>8.3788228196670271</v>
      </c>
    </row>
    <row r="35" spans="1:26" x14ac:dyDescent="0.2">
      <c r="A35" s="1" t="s">
        <v>152</v>
      </c>
      <c r="B35" s="1">
        <v>40355</v>
      </c>
      <c r="C35" s="1">
        <v>4075</v>
      </c>
      <c r="D35" s="1">
        <v>4766</v>
      </c>
      <c r="E35" s="1">
        <v>6198</v>
      </c>
      <c r="F35" s="1">
        <v>9154</v>
      </c>
      <c r="G35" s="1">
        <v>16162</v>
      </c>
      <c r="H35" s="4">
        <f t="shared" si="2"/>
        <v>100</v>
      </c>
      <c r="I35" s="4">
        <f t="shared" si="3"/>
        <v>10.097881303432041</v>
      </c>
      <c r="J35" s="4">
        <f t="shared" si="4"/>
        <v>11.810184611572296</v>
      </c>
      <c r="K35" s="4">
        <f t="shared" si="5"/>
        <v>15.358691611943996</v>
      </c>
      <c r="L35" s="4">
        <f t="shared" si="6"/>
        <v>22.68368231941519</v>
      </c>
      <c r="M35" s="4">
        <f t="shared" si="7"/>
        <v>40.049560153636477</v>
      </c>
      <c r="N35" s="1" t="s">
        <v>152</v>
      </c>
      <c r="O35" s="1">
        <v>40355</v>
      </c>
      <c r="P35" s="1">
        <v>4075</v>
      </c>
      <c r="Q35" s="1">
        <v>4766</v>
      </c>
      <c r="R35" s="1">
        <v>6198</v>
      </c>
      <c r="S35" s="1">
        <v>9154</v>
      </c>
      <c r="T35" s="1">
        <v>16162</v>
      </c>
      <c r="U35" s="20">
        <f t="shared" si="29"/>
        <v>8.6417902457304994</v>
      </c>
      <c r="V35" s="20">
        <f t="shared" si="30"/>
        <v>4.472026513904436</v>
      </c>
      <c r="W35" s="20">
        <f t="shared" si="31"/>
        <v>5.3504271585257701</v>
      </c>
      <c r="X35" s="20">
        <f t="shared" si="32"/>
        <v>6.7425264348809888</v>
      </c>
      <c r="Y35" s="20">
        <f t="shared" si="33"/>
        <v>9.9412473800241088</v>
      </c>
      <c r="Z35" s="20">
        <f t="shared" si="34"/>
        <v>15.726226270056728</v>
      </c>
    </row>
    <row r="36" spans="1:26" x14ac:dyDescent="0.2">
      <c r="A36" s="43" t="s">
        <v>228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 t="s">
        <v>228</v>
      </c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9" spans="1:26" x14ac:dyDescent="0.2">
      <c r="T39" s="1" t="s">
        <v>0</v>
      </c>
      <c r="U39" s="21" t="s">
        <v>0</v>
      </c>
      <c r="V39" s="21" t="s">
        <v>157</v>
      </c>
      <c r="W39" s="21" t="s">
        <v>153</v>
      </c>
      <c r="X39" s="21" t="s">
        <v>154</v>
      </c>
      <c r="Y39" s="21" t="s">
        <v>155</v>
      </c>
      <c r="Z39" s="21" t="s">
        <v>156</v>
      </c>
    </row>
    <row r="40" spans="1:26" x14ac:dyDescent="0.2">
      <c r="T40" s="1" t="s">
        <v>148</v>
      </c>
      <c r="U40" s="17">
        <v>49.948498313614216</v>
      </c>
      <c r="V40" s="17">
        <v>61.374860077698031</v>
      </c>
      <c r="W40" s="17">
        <v>59.112902320464315</v>
      </c>
      <c r="X40" s="17">
        <v>54.874679082720512</v>
      </c>
      <c r="Y40" s="17">
        <v>46.60244784483227</v>
      </c>
      <c r="Z40" s="17">
        <v>30.465792879314204</v>
      </c>
    </row>
    <row r="41" spans="1:26" x14ac:dyDescent="0.2">
      <c r="T41" s="1" t="s">
        <v>149</v>
      </c>
      <c r="U41" s="17">
        <v>12.901118903581562</v>
      </c>
      <c r="V41" s="17">
        <v>14.501437633063366</v>
      </c>
      <c r="W41" s="17">
        <v>13.9676908741875</v>
      </c>
      <c r="X41" s="17">
        <v>13.202210521735347</v>
      </c>
      <c r="Y41" s="17">
        <v>11.741835992224237</v>
      </c>
      <c r="Z41" s="17">
        <v>11.327125356374852</v>
      </c>
    </row>
    <row r="42" spans="1:26" x14ac:dyDescent="0.2">
      <c r="T42" s="1" t="s">
        <v>150</v>
      </c>
      <c r="U42" s="17">
        <v>24.894052144119065</v>
      </c>
      <c r="V42" s="17">
        <v>18.234893878536468</v>
      </c>
      <c r="W42" s="17">
        <v>20.010777192765808</v>
      </c>
      <c r="X42" s="17">
        <v>22.960271528654104</v>
      </c>
      <c r="Y42" s="17">
        <v>27.86133947285542</v>
      </c>
      <c r="Z42" s="17">
        <v>34.102032674587186</v>
      </c>
    </row>
    <row r="43" spans="1:26" x14ac:dyDescent="0.2">
      <c r="T43" s="1" t="s">
        <v>151</v>
      </c>
      <c r="U43" s="17">
        <v>3.6145403929546549</v>
      </c>
      <c r="V43" s="17">
        <v>1.4167818967976997</v>
      </c>
      <c r="W43" s="17">
        <v>1.5582024540566026</v>
      </c>
      <c r="X43" s="17">
        <v>2.220312432009051</v>
      </c>
      <c r="Y43" s="17">
        <v>3.8531293100639656</v>
      </c>
      <c r="Z43" s="17">
        <v>8.3788228196670271</v>
      </c>
    </row>
    <row r="44" spans="1:26" x14ac:dyDescent="0.2">
      <c r="T44" s="1" t="s">
        <v>152</v>
      </c>
      <c r="U44" s="17">
        <v>8.6417902457304994</v>
      </c>
      <c r="V44" s="17">
        <v>4.472026513904436</v>
      </c>
      <c r="W44" s="17">
        <v>5.3504271585257701</v>
      </c>
      <c r="X44" s="17">
        <v>6.7425264348809888</v>
      </c>
      <c r="Y44" s="17">
        <v>9.9412473800241088</v>
      </c>
      <c r="Z44" s="17">
        <v>15.726226270056728</v>
      </c>
    </row>
  </sheetData>
  <mergeCells count="6">
    <mergeCell ref="B2:G2"/>
    <mergeCell ref="H2:M2"/>
    <mergeCell ref="O2:T2"/>
    <mergeCell ref="U2:Z2"/>
    <mergeCell ref="A36:M36"/>
    <mergeCell ref="N36:Z3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95C91-D5E4-48CC-A2F6-F02F858BD8D4}">
  <dimension ref="A1:AH32"/>
  <sheetViews>
    <sheetView view="pageBreakPreview" zoomScale="125" zoomScaleNormal="100" zoomScaleSheetLayoutView="125" workbookViewId="0">
      <selection activeCell="N32" sqref="N32:Z32"/>
    </sheetView>
  </sheetViews>
  <sheetFormatPr defaultRowHeight="10.199999999999999" x14ac:dyDescent="0.2"/>
  <cols>
    <col min="1" max="1" width="20.33203125" style="1" customWidth="1"/>
    <col min="2" max="13" width="5.77734375" style="1" customWidth="1"/>
    <col min="14" max="14" width="20.33203125" style="1" customWidth="1"/>
    <col min="15" max="26" width="5.77734375" style="1" customWidth="1"/>
    <col min="27" max="28" width="8.88671875" style="1"/>
    <col min="29" max="34" width="6" style="1" customWidth="1"/>
    <col min="35" max="16384" width="8.88671875" style="1"/>
  </cols>
  <sheetData>
    <row r="1" spans="1:34" x14ac:dyDescent="0.2">
      <c r="A1" s="1" t="s">
        <v>203</v>
      </c>
      <c r="N1" s="1" t="s">
        <v>203</v>
      </c>
    </row>
    <row r="2" spans="1:34" x14ac:dyDescent="0.2">
      <c r="A2" s="10"/>
      <c r="B2" s="41" t="s">
        <v>191</v>
      </c>
      <c r="C2" s="41"/>
      <c r="D2" s="41"/>
      <c r="E2" s="41"/>
      <c r="F2" s="41"/>
      <c r="G2" s="41"/>
      <c r="H2" s="41" t="s">
        <v>192</v>
      </c>
      <c r="I2" s="41"/>
      <c r="J2" s="41"/>
      <c r="K2" s="41"/>
      <c r="L2" s="41"/>
      <c r="M2" s="42"/>
      <c r="N2" s="10"/>
      <c r="O2" s="41" t="s">
        <v>191</v>
      </c>
      <c r="P2" s="41"/>
      <c r="Q2" s="41"/>
      <c r="R2" s="41"/>
      <c r="S2" s="41"/>
      <c r="T2" s="41"/>
      <c r="U2" s="41" t="s">
        <v>192</v>
      </c>
      <c r="V2" s="41"/>
      <c r="W2" s="41"/>
      <c r="X2" s="41"/>
      <c r="Y2" s="41"/>
      <c r="Z2" s="42"/>
    </row>
    <row r="3" spans="1:34" x14ac:dyDescent="0.2">
      <c r="A3" s="11"/>
      <c r="B3" s="8" t="s">
        <v>0</v>
      </c>
      <c r="C3" s="8" t="s">
        <v>187</v>
      </c>
      <c r="D3" s="8" t="s">
        <v>188</v>
      </c>
      <c r="E3" s="8" t="s">
        <v>154</v>
      </c>
      <c r="F3" s="8" t="s">
        <v>189</v>
      </c>
      <c r="G3" s="8" t="s">
        <v>190</v>
      </c>
      <c r="H3" s="8" t="s">
        <v>0</v>
      </c>
      <c r="I3" s="8" t="s">
        <v>187</v>
      </c>
      <c r="J3" s="8" t="s">
        <v>188</v>
      </c>
      <c r="K3" s="8" t="s">
        <v>154</v>
      </c>
      <c r="L3" s="8" t="s">
        <v>189</v>
      </c>
      <c r="M3" s="9" t="s">
        <v>190</v>
      </c>
      <c r="N3" s="11"/>
      <c r="O3" s="8" t="s">
        <v>0</v>
      </c>
      <c r="P3" s="8" t="s">
        <v>187</v>
      </c>
      <c r="Q3" s="8" t="s">
        <v>188</v>
      </c>
      <c r="R3" s="8" t="s">
        <v>154</v>
      </c>
      <c r="S3" s="8" t="s">
        <v>189</v>
      </c>
      <c r="T3" s="8" t="s">
        <v>190</v>
      </c>
      <c r="U3" s="8" t="s">
        <v>0</v>
      </c>
      <c r="V3" s="8" t="s">
        <v>187</v>
      </c>
      <c r="W3" s="8" t="s">
        <v>188</v>
      </c>
      <c r="X3" s="8" t="s">
        <v>154</v>
      </c>
      <c r="Y3" s="8" t="s">
        <v>189</v>
      </c>
      <c r="Z3" s="9" t="s">
        <v>190</v>
      </c>
    </row>
    <row r="4" spans="1:34" x14ac:dyDescent="0.2">
      <c r="A4" s="1" t="s">
        <v>224</v>
      </c>
      <c r="N4" s="1" t="s">
        <v>224</v>
      </c>
    </row>
    <row r="6" spans="1:34" x14ac:dyDescent="0.2">
      <c r="A6" s="1" t="s">
        <v>186</v>
      </c>
      <c r="B6" s="1">
        <v>306970</v>
      </c>
      <c r="C6" s="1">
        <v>57272</v>
      </c>
      <c r="D6" s="1">
        <v>55871</v>
      </c>
      <c r="E6" s="1">
        <v>58628</v>
      </c>
      <c r="F6" s="1">
        <v>61088</v>
      </c>
      <c r="G6" s="1">
        <v>74111</v>
      </c>
      <c r="H6" s="3">
        <f>B6*100/$B6</f>
        <v>100</v>
      </c>
      <c r="I6" s="3">
        <f t="shared" ref="I6:M6" si="0">C6*100/$B6</f>
        <v>18.65719777176923</v>
      </c>
      <c r="J6" s="3">
        <f t="shared" si="0"/>
        <v>18.200801381242467</v>
      </c>
      <c r="K6" s="3">
        <f t="shared" si="0"/>
        <v>19.098934749324037</v>
      </c>
      <c r="L6" s="3">
        <f t="shared" si="0"/>
        <v>19.90031599179073</v>
      </c>
      <c r="M6" s="3">
        <f t="shared" si="0"/>
        <v>24.142750105873539</v>
      </c>
      <c r="N6" s="1" t="s">
        <v>186</v>
      </c>
      <c r="O6" s="1">
        <v>306970</v>
      </c>
      <c r="P6" s="1">
        <v>57272</v>
      </c>
      <c r="Q6" s="1">
        <v>55871</v>
      </c>
      <c r="R6" s="1">
        <v>58628</v>
      </c>
      <c r="S6" s="1">
        <v>61088</v>
      </c>
      <c r="T6" s="1">
        <v>74111</v>
      </c>
      <c r="U6" s="3"/>
      <c r="V6" s="3"/>
      <c r="W6" s="3"/>
      <c r="X6" s="3"/>
      <c r="Y6" s="3"/>
      <c r="Z6" s="3"/>
    </row>
    <row r="7" spans="1:34" x14ac:dyDescent="0.2">
      <c r="A7" s="1" t="s">
        <v>44</v>
      </c>
      <c r="B7" s="1">
        <v>46821</v>
      </c>
      <c r="C7" s="1">
        <v>13660</v>
      </c>
      <c r="D7" s="1">
        <v>11834</v>
      </c>
      <c r="E7" s="1">
        <v>9560</v>
      </c>
      <c r="F7" s="1">
        <v>7468</v>
      </c>
      <c r="G7" s="1">
        <v>4299</v>
      </c>
      <c r="H7" s="3">
        <f t="shared" ref="H7:H13" si="1">B7*100/$B7</f>
        <v>100</v>
      </c>
      <c r="I7" s="3">
        <f t="shared" ref="I7:I13" si="2">C7*100/$B7</f>
        <v>29.174942867516712</v>
      </c>
      <c r="J7" s="3">
        <f t="shared" ref="J7:J13" si="3">D7*100/$B7</f>
        <v>25.274983447598299</v>
      </c>
      <c r="K7" s="3">
        <f t="shared" ref="K7:K13" si="4">E7*100/$B7</f>
        <v>20.418188419726192</v>
      </c>
      <c r="L7" s="3">
        <f t="shared" ref="L7:L13" si="5">F7*100/$B7</f>
        <v>15.950107857585271</v>
      </c>
      <c r="M7" s="3">
        <f t="shared" ref="M7:M13" si="6">G7*100/$B7</f>
        <v>9.1817774075735255</v>
      </c>
      <c r="N7" s="1" t="s">
        <v>44</v>
      </c>
      <c r="O7" s="1">
        <v>46821</v>
      </c>
      <c r="P7" s="1">
        <v>13660</v>
      </c>
      <c r="Q7" s="1">
        <v>11834</v>
      </c>
      <c r="R7" s="1">
        <v>9560</v>
      </c>
      <c r="S7" s="1">
        <v>7468</v>
      </c>
      <c r="T7" s="1">
        <v>4299</v>
      </c>
      <c r="U7" s="3">
        <v>100</v>
      </c>
      <c r="V7" s="3">
        <v>100</v>
      </c>
      <c r="W7" s="3">
        <v>100</v>
      </c>
      <c r="X7" s="3">
        <v>100</v>
      </c>
      <c r="Y7" s="3">
        <v>100</v>
      </c>
      <c r="Z7" s="3">
        <v>99.999999999999986</v>
      </c>
    </row>
    <row r="8" spans="1:34" x14ac:dyDescent="0.2">
      <c r="A8" s="1" t="s">
        <v>45</v>
      </c>
      <c r="B8" s="1">
        <v>84164</v>
      </c>
      <c r="C8" s="1">
        <v>18265</v>
      </c>
      <c r="D8" s="1">
        <v>17488</v>
      </c>
      <c r="E8" s="1">
        <v>17961</v>
      </c>
      <c r="F8" s="1">
        <v>17572</v>
      </c>
      <c r="G8" s="1">
        <v>12878</v>
      </c>
      <c r="H8" s="3">
        <f t="shared" si="1"/>
        <v>100</v>
      </c>
      <c r="I8" s="3">
        <f t="shared" si="2"/>
        <v>21.701677676916496</v>
      </c>
      <c r="J8" s="3">
        <f t="shared" si="3"/>
        <v>20.778480110260919</v>
      </c>
      <c r="K8" s="3">
        <f t="shared" si="4"/>
        <v>21.340478114158071</v>
      </c>
      <c r="L8" s="3">
        <f t="shared" si="5"/>
        <v>20.878285252602062</v>
      </c>
      <c r="M8" s="3">
        <f t="shared" si="6"/>
        <v>15.301078846062449</v>
      </c>
      <c r="N8" s="1" t="s">
        <v>45</v>
      </c>
      <c r="O8" s="1">
        <v>84164</v>
      </c>
      <c r="P8" s="1">
        <v>18265</v>
      </c>
      <c r="Q8" s="1">
        <v>17488</v>
      </c>
      <c r="R8" s="1">
        <v>17961</v>
      </c>
      <c r="S8" s="1">
        <v>17572</v>
      </c>
      <c r="T8" s="1">
        <v>12878</v>
      </c>
      <c r="U8" s="3">
        <v>84.747369449783363</v>
      </c>
      <c r="V8" s="3">
        <v>76.148903478139403</v>
      </c>
      <c r="W8" s="3">
        <v>78.81906534695996</v>
      </c>
      <c r="X8" s="3">
        <v>83.693798185167495</v>
      </c>
      <c r="Y8" s="3">
        <v>87.775013095861709</v>
      </c>
      <c r="Z8" s="3">
        <v>94.199241678023498</v>
      </c>
      <c r="AC8" s="3"/>
      <c r="AD8" s="3"/>
      <c r="AE8" s="3"/>
      <c r="AF8" s="3"/>
      <c r="AG8" s="3"/>
      <c r="AH8" s="3"/>
    </row>
    <row r="9" spans="1:34" x14ac:dyDescent="0.2">
      <c r="A9" s="1" t="s">
        <v>46</v>
      </c>
      <c r="B9" s="1">
        <v>92833</v>
      </c>
      <c r="C9" s="1">
        <v>17198</v>
      </c>
      <c r="D9" s="1">
        <v>16924</v>
      </c>
      <c r="E9" s="1">
        <v>18825</v>
      </c>
      <c r="F9" s="1">
        <v>19685</v>
      </c>
      <c r="G9" s="1">
        <v>20201</v>
      </c>
      <c r="H9" s="3">
        <f t="shared" si="1"/>
        <v>100</v>
      </c>
      <c r="I9" s="3">
        <f t="shared" si="2"/>
        <v>18.525739769263087</v>
      </c>
      <c r="J9" s="3">
        <f t="shared" si="3"/>
        <v>18.230586106233776</v>
      </c>
      <c r="K9" s="3">
        <f t="shared" si="4"/>
        <v>20.278349293893335</v>
      </c>
      <c r="L9" s="3">
        <f t="shared" si="5"/>
        <v>21.204744002671465</v>
      </c>
      <c r="M9" s="3">
        <f t="shared" si="6"/>
        <v>21.760580827938341</v>
      </c>
      <c r="N9" s="1" t="s">
        <v>46</v>
      </c>
      <c r="O9" s="1">
        <v>92833</v>
      </c>
      <c r="P9" s="1">
        <v>17198</v>
      </c>
      <c r="Q9" s="1">
        <v>16924</v>
      </c>
      <c r="R9" s="1">
        <v>18825</v>
      </c>
      <c r="S9" s="1">
        <v>19685</v>
      </c>
      <c r="T9" s="1">
        <v>20201</v>
      </c>
      <c r="U9" s="3">
        <v>57.329706485975827</v>
      </c>
      <c r="V9" s="3">
        <v>44.25722866322112</v>
      </c>
      <c r="W9" s="3">
        <v>47.518390578296433</v>
      </c>
      <c r="X9" s="3">
        <v>53.058265675104046</v>
      </c>
      <c r="Y9" s="3">
        <v>59.009952854897847</v>
      </c>
      <c r="Z9" s="3">
        <v>76.822603931939923</v>
      </c>
      <c r="AC9" s="1" t="s">
        <v>0</v>
      </c>
      <c r="AD9" s="1" t="s">
        <v>1</v>
      </c>
      <c r="AE9" s="1" t="s">
        <v>2</v>
      </c>
      <c r="AF9" s="1" t="s">
        <v>3</v>
      </c>
      <c r="AG9" s="1" t="s">
        <v>4</v>
      </c>
      <c r="AH9" s="1" t="s">
        <v>5</v>
      </c>
    </row>
    <row r="10" spans="1:34" x14ac:dyDescent="0.2">
      <c r="A10" s="1" t="s">
        <v>47</v>
      </c>
      <c r="B10" s="1">
        <v>58270</v>
      </c>
      <c r="C10" s="1">
        <v>5956</v>
      </c>
      <c r="D10" s="1">
        <v>7111</v>
      </c>
      <c r="E10" s="1">
        <v>9075</v>
      </c>
      <c r="F10" s="1">
        <v>11943</v>
      </c>
      <c r="G10" s="1">
        <v>24185</v>
      </c>
      <c r="H10" s="3">
        <f t="shared" si="1"/>
        <v>100</v>
      </c>
      <c r="I10" s="3">
        <f t="shared" si="2"/>
        <v>10.221383216063154</v>
      </c>
      <c r="J10" s="3">
        <f t="shared" si="3"/>
        <v>12.203535266861163</v>
      </c>
      <c r="K10" s="3">
        <f t="shared" si="4"/>
        <v>15.574051827698645</v>
      </c>
      <c r="L10" s="3">
        <f t="shared" si="5"/>
        <v>20.495967049939935</v>
      </c>
      <c r="M10" s="3">
        <f t="shared" si="6"/>
        <v>41.505062639437106</v>
      </c>
      <c r="N10" s="1" t="s">
        <v>47</v>
      </c>
      <c r="O10" s="1">
        <v>58270</v>
      </c>
      <c r="P10" s="1">
        <v>5956</v>
      </c>
      <c r="Q10" s="1">
        <v>7111</v>
      </c>
      <c r="R10" s="1">
        <v>9075</v>
      </c>
      <c r="S10" s="1">
        <v>11943</v>
      </c>
      <c r="T10" s="1">
        <v>24185</v>
      </c>
      <c r="U10" s="4">
        <v>27.08798905430498</v>
      </c>
      <c r="V10" s="4">
        <v>14.228593378963541</v>
      </c>
      <c r="W10" s="4">
        <v>17.227184048969949</v>
      </c>
      <c r="X10" s="4">
        <v>20.949034590980418</v>
      </c>
      <c r="Y10" s="4">
        <v>26.785948140387635</v>
      </c>
      <c r="Z10" s="4">
        <v>49.564841926299735</v>
      </c>
      <c r="AB10" s="1" t="s">
        <v>0</v>
      </c>
      <c r="AC10" s="4">
        <v>27.08798905430498</v>
      </c>
      <c r="AD10" s="4">
        <v>14.228593378963541</v>
      </c>
      <c r="AE10" s="4">
        <v>17.227184048969949</v>
      </c>
      <c r="AF10" s="4">
        <v>20.949034590980418</v>
      </c>
      <c r="AG10" s="4">
        <v>26.785948140387635</v>
      </c>
      <c r="AH10" s="4">
        <v>49.564841926299735</v>
      </c>
    </row>
    <row r="11" spans="1:34" x14ac:dyDescent="0.2">
      <c r="A11" s="1" t="s">
        <v>48</v>
      </c>
      <c r="B11" s="1">
        <v>10702</v>
      </c>
      <c r="C11" s="1">
        <v>409</v>
      </c>
      <c r="D11" s="1">
        <v>603</v>
      </c>
      <c r="E11" s="1">
        <v>961</v>
      </c>
      <c r="F11" s="1">
        <v>2146</v>
      </c>
      <c r="G11" s="1">
        <v>6583</v>
      </c>
      <c r="H11" s="3">
        <f t="shared" si="1"/>
        <v>100</v>
      </c>
      <c r="I11" s="3">
        <f t="shared" si="2"/>
        <v>3.8217155671837042</v>
      </c>
      <c r="J11" s="3">
        <f t="shared" si="3"/>
        <v>5.6344608484395442</v>
      </c>
      <c r="K11" s="3">
        <f t="shared" si="4"/>
        <v>8.9796299757054765</v>
      </c>
      <c r="L11" s="3">
        <f t="shared" si="5"/>
        <v>20.052326667912538</v>
      </c>
      <c r="M11" s="3">
        <f t="shared" si="6"/>
        <v>61.511866940758736</v>
      </c>
      <c r="N11" s="1" t="s">
        <v>48</v>
      </c>
      <c r="O11" s="1">
        <v>10702</v>
      </c>
      <c r="P11" s="1">
        <v>409</v>
      </c>
      <c r="Q11" s="1">
        <v>603</v>
      </c>
      <c r="R11" s="1">
        <v>961</v>
      </c>
      <c r="S11" s="1">
        <v>2146</v>
      </c>
      <c r="T11" s="1">
        <v>6583</v>
      </c>
      <c r="U11" s="3">
        <v>8.1056780792911347</v>
      </c>
      <c r="V11" s="3">
        <v>3.8290962424919686</v>
      </c>
      <c r="W11" s="3">
        <v>4.4996509817257611</v>
      </c>
      <c r="X11" s="3">
        <v>5.4700825544108618</v>
      </c>
      <c r="Y11" s="3">
        <v>7.2354635935044529</v>
      </c>
      <c r="Z11" s="3">
        <v>16.931359717180985</v>
      </c>
      <c r="AB11" s="1" t="s">
        <v>161</v>
      </c>
      <c r="AC11" s="4">
        <v>30.90265942052288</v>
      </c>
      <c r="AD11" s="4">
        <v>16.694035847804059</v>
      </c>
      <c r="AE11" s="4">
        <v>20.281781260108545</v>
      </c>
      <c r="AF11" s="4">
        <v>24.052908258436496</v>
      </c>
      <c r="AG11" s="4">
        <v>30.86184018900288</v>
      </c>
      <c r="AH11" s="4">
        <v>54.323925809038471</v>
      </c>
    </row>
    <row r="12" spans="1:34" x14ac:dyDescent="0.2">
      <c r="A12" s="1" t="s">
        <v>49</v>
      </c>
      <c r="B12" s="1">
        <v>5562</v>
      </c>
      <c r="C12" s="1">
        <v>352</v>
      </c>
      <c r="D12" s="1">
        <v>425</v>
      </c>
      <c r="E12" s="1">
        <v>612</v>
      </c>
      <c r="F12" s="1">
        <v>862</v>
      </c>
      <c r="G12" s="1">
        <v>3311</v>
      </c>
      <c r="H12" s="3">
        <f t="shared" si="1"/>
        <v>100</v>
      </c>
      <c r="I12" s="3">
        <f t="shared" si="2"/>
        <v>6.3286587558432217</v>
      </c>
      <c r="J12" s="3">
        <f t="shared" si="3"/>
        <v>7.6411362819129813</v>
      </c>
      <c r="K12" s="3">
        <f t="shared" si="4"/>
        <v>11.003236245954692</v>
      </c>
      <c r="L12" s="3">
        <f t="shared" si="5"/>
        <v>15.498022294138799</v>
      </c>
      <c r="M12" s="3">
        <f t="shared" si="6"/>
        <v>59.528946422150305</v>
      </c>
      <c r="N12" s="1" t="s">
        <v>49</v>
      </c>
      <c r="O12" s="1">
        <v>5562</v>
      </c>
      <c r="P12" s="1">
        <v>352</v>
      </c>
      <c r="Q12" s="1">
        <v>425</v>
      </c>
      <c r="R12" s="1">
        <v>612</v>
      </c>
      <c r="S12" s="1">
        <v>862</v>
      </c>
      <c r="T12" s="1">
        <v>3311</v>
      </c>
      <c r="U12" s="3">
        <v>4.6193439098283218</v>
      </c>
      <c r="V12" s="3">
        <v>3.1149601899706667</v>
      </c>
      <c r="W12" s="3">
        <v>3.4203790875409426</v>
      </c>
      <c r="X12" s="3">
        <v>3.8309340246980965</v>
      </c>
      <c r="Y12" s="3">
        <v>3.7224986904138295</v>
      </c>
      <c r="Z12" s="3">
        <v>8.0487377042544299</v>
      </c>
      <c r="AB12" s="1" t="s">
        <v>162</v>
      </c>
      <c r="AC12" s="4">
        <v>23.172591345677791</v>
      </c>
      <c r="AD12" s="4">
        <v>11.765732435168056</v>
      </c>
      <c r="AE12" s="4">
        <v>14.197090701654307</v>
      </c>
      <c r="AF12" s="4">
        <v>17.808736231685138</v>
      </c>
      <c r="AG12" s="4">
        <v>22.614197224154495</v>
      </c>
      <c r="AH12" s="4">
        <v>44.375810909911436</v>
      </c>
    </row>
    <row r="13" spans="1:34" x14ac:dyDescent="0.2">
      <c r="A13" s="1" t="s">
        <v>41</v>
      </c>
      <c r="B13" s="1">
        <v>8618</v>
      </c>
      <c r="C13" s="1">
        <v>1432</v>
      </c>
      <c r="D13" s="1">
        <v>1486</v>
      </c>
      <c r="E13" s="1">
        <v>1634</v>
      </c>
      <c r="F13" s="1">
        <v>1412</v>
      </c>
      <c r="G13" s="1">
        <v>2654</v>
      </c>
      <c r="H13" s="3">
        <f t="shared" si="1"/>
        <v>100</v>
      </c>
      <c r="I13" s="3">
        <f t="shared" si="2"/>
        <v>16.616384311905314</v>
      </c>
      <c r="J13" s="3">
        <f t="shared" si="3"/>
        <v>17.242979809700625</v>
      </c>
      <c r="K13" s="3">
        <f t="shared" si="4"/>
        <v>18.960315618472965</v>
      </c>
      <c r="L13" s="3">
        <f t="shared" si="5"/>
        <v>16.384311905314458</v>
      </c>
      <c r="M13" s="3">
        <f t="shared" si="6"/>
        <v>30.796008354606638</v>
      </c>
      <c r="N13" s="1" t="s">
        <v>41</v>
      </c>
      <c r="O13" s="1">
        <v>8618</v>
      </c>
      <c r="P13" s="1">
        <v>1432</v>
      </c>
      <c r="Q13" s="1">
        <v>1486</v>
      </c>
      <c r="R13" s="1">
        <v>1634</v>
      </c>
      <c r="S13" s="1">
        <v>1412</v>
      </c>
      <c r="T13" s="1">
        <v>2654</v>
      </c>
      <c r="U13" s="3">
        <v>2.8074404664950974</v>
      </c>
      <c r="V13" s="3">
        <v>2.5003492107836292</v>
      </c>
      <c r="W13" s="3">
        <v>2.6596982334305812</v>
      </c>
      <c r="X13" s="3">
        <v>2.7870642014054718</v>
      </c>
      <c r="Y13" s="3">
        <v>2.3114195914091149</v>
      </c>
      <c r="Z13" s="3">
        <v>3.581114814265089</v>
      </c>
    </row>
    <row r="15" spans="1:34" x14ac:dyDescent="0.2">
      <c r="A15" s="1" t="s">
        <v>167</v>
      </c>
      <c r="B15" s="1">
        <v>155485</v>
      </c>
      <c r="C15" s="1">
        <v>28621</v>
      </c>
      <c r="D15" s="1">
        <v>27823</v>
      </c>
      <c r="E15" s="1">
        <v>29485</v>
      </c>
      <c r="F15" s="1">
        <v>30899</v>
      </c>
      <c r="G15" s="1">
        <v>38657</v>
      </c>
      <c r="H15" s="3">
        <f t="shared" ref="H15" si="7">B15*100/$B15</f>
        <v>100</v>
      </c>
      <c r="I15" s="3">
        <f t="shared" ref="I15" si="8">C15*100/$B15</f>
        <v>18.407563430556003</v>
      </c>
      <c r="J15" s="3">
        <f t="shared" ref="J15" si="9">D15*100/$B15</f>
        <v>17.894330642827281</v>
      </c>
      <c r="K15" s="3">
        <f t="shared" ref="K15" si="10">E15*100/$B15</f>
        <v>18.963244042833715</v>
      </c>
      <c r="L15" s="3">
        <f t="shared" ref="L15" si="11">F15*100/$B15</f>
        <v>19.872656526353026</v>
      </c>
      <c r="M15" s="3">
        <f t="shared" ref="M15" si="12">G15*100/$B15</f>
        <v>24.862205357429978</v>
      </c>
      <c r="N15" s="1" t="s">
        <v>167</v>
      </c>
      <c r="O15" s="1">
        <v>155485</v>
      </c>
      <c r="P15" s="1">
        <v>28621</v>
      </c>
      <c r="Q15" s="1">
        <v>27823</v>
      </c>
      <c r="R15" s="1">
        <v>29485</v>
      </c>
      <c r="S15" s="1">
        <v>30899</v>
      </c>
      <c r="T15" s="1">
        <v>38657</v>
      </c>
    </row>
    <row r="16" spans="1:34" x14ac:dyDescent="0.2">
      <c r="A16" s="1" t="s">
        <v>44</v>
      </c>
      <c r="B16" s="1">
        <v>16854</v>
      </c>
      <c r="C16" s="1">
        <v>5163</v>
      </c>
      <c r="D16" s="1">
        <v>4311</v>
      </c>
      <c r="E16" s="1">
        <v>3385</v>
      </c>
      <c r="F16" s="1">
        <v>2613</v>
      </c>
      <c r="G16" s="1">
        <v>1382</v>
      </c>
      <c r="H16" s="3">
        <f t="shared" ref="H16:H22" si="13">B16*100/$B16</f>
        <v>100</v>
      </c>
      <c r="I16" s="3">
        <f t="shared" ref="I16:I22" si="14">C16*100/$B16</f>
        <v>30.633677465290138</v>
      </c>
      <c r="J16" s="3">
        <f t="shared" ref="J16:J22" si="15">D16*100/$B16</f>
        <v>25.578497686009257</v>
      </c>
      <c r="K16" s="3">
        <f t="shared" ref="K16:K22" si="16">E16*100/$B16</f>
        <v>20.084252996321347</v>
      </c>
      <c r="L16" s="3">
        <f t="shared" ref="L16:L22" si="17">F16*100/$B16</f>
        <v>15.50373798504806</v>
      </c>
      <c r="M16" s="3">
        <f t="shared" ref="M16:M22" si="18">G16*100/$B16</f>
        <v>8.199833867331197</v>
      </c>
      <c r="N16" s="1" t="s">
        <v>44</v>
      </c>
      <c r="O16" s="1">
        <v>16854</v>
      </c>
      <c r="P16" s="1">
        <v>5163</v>
      </c>
      <c r="Q16" s="1">
        <v>4311</v>
      </c>
      <c r="R16" s="1">
        <v>3385</v>
      </c>
      <c r="S16" s="1">
        <v>2613</v>
      </c>
      <c r="T16" s="1">
        <v>1382</v>
      </c>
      <c r="U16" s="3">
        <v>100</v>
      </c>
      <c r="V16" s="3">
        <v>100</v>
      </c>
      <c r="W16" s="3">
        <v>100</v>
      </c>
      <c r="X16" s="3">
        <v>100</v>
      </c>
      <c r="Y16" s="3">
        <v>100</v>
      </c>
      <c r="Z16" s="3">
        <v>100.00000000000001</v>
      </c>
    </row>
    <row r="17" spans="1:26" x14ac:dyDescent="0.2">
      <c r="A17" s="1" t="s">
        <v>45</v>
      </c>
      <c r="B17" s="1">
        <v>42482</v>
      </c>
      <c r="C17" s="1">
        <v>9456</v>
      </c>
      <c r="D17" s="1">
        <v>8892</v>
      </c>
      <c r="E17" s="1">
        <v>9165</v>
      </c>
      <c r="F17" s="1">
        <v>8729</v>
      </c>
      <c r="G17" s="1">
        <v>6240</v>
      </c>
      <c r="H17" s="3">
        <f t="shared" si="13"/>
        <v>100</v>
      </c>
      <c r="I17" s="3">
        <f t="shared" si="14"/>
        <v>22.258839037710089</v>
      </c>
      <c r="J17" s="3">
        <f t="shared" si="15"/>
        <v>20.931217927592861</v>
      </c>
      <c r="K17" s="3">
        <f t="shared" si="16"/>
        <v>21.573843039404924</v>
      </c>
      <c r="L17" s="3">
        <f t="shared" si="17"/>
        <v>20.54752601101643</v>
      </c>
      <c r="M17" s="3">
        <f t="shared" si="18"/>
        <v>14.688573984275694</v>
      </c>
      <c r="N17" s="1" t="s">
        <v>45</v>
      </c>
      <c r="O17" s="1">
        <v>42482</v>
      </c>
      <c r="P17" s="1">
        <v>9456</v>
      </c>
      <c r="Q17" s="1">
        <v>8892</v>
      </c>
      <c r="R17" s="1">
        <v>9165</v>
      </c>
      <c r="S17" s="1">
        <v>8729</v>
      </c>
      <c r="T17" s="1">
        <v>6240</v>
      </c>
      <c r="U17" s="3">
        <v>89.160369167443804</v>
      </c>
      <c r="V17" s="3">
        <v>81.960798015443203</v>
      </c>
      <c r="W17" s="3">
        <v>84.505624842755992</v>
      </c>
      <c r="X17" s="3">
        <v>88.519586230286592</v>
      </c>
      <c r="Y17" s="3">
        <v>91.543415644519243</v>
      </c>
      <c r="Z17" s="3">
        <v>96.424968311043287</v>
      </c>
    </row>
    <row r="18" spans="1:26" x14ac:dyDescent="0.2">
      <c r="A18" s="1" t="s">
        <v>46</v>
      </c>
      <c r="B18" s="1">
        <v>48100</v>
      </c>
      <c r="C18" s="1">
        <v>9224</v>
      </c>
      <c r="D18" s="1">
        <v>8977</v>
      </c>
      <c r="E18" s="1">
        <v>9843</v>
      </c>
      <c r="F18" s="1">
        <v>10021</v>
      </c>
      <c r="G18" s="1">
        <v>10035</v>
      </c>
      <c r="H18" s="3">
        <f t="shared" si="13"/>
        <v>100</v>
      </c>
      <c r="I18" s="3">
        <f t="shared" si="14"/>
        <v>19.176715176715177</v>
      </c>
      <c r="J18" s="3">
        <f t="shared" si="15"/>
        <v>18.663201663201662</v>
      </c>
      <c r="K18" s="3">
        <f t="shared" si="16"/>
        <v>20.463617463617464</v>
      </c>
      <c r="L18" s="3">
        <f t="shared" si="17"/>
        <v>20.833679833679835</v>
      </c>
      <c r="M18" s="3">
        <f t="shared" si="18"/>
        <v>20.862785862785863</v>
      </c>
      <c r="N18" s="1" t="s">
        <v>46</v>
      </c>
      <c r="O18" s="1">
        <v>48100</v>
      </c>
      <c r="P18" s="1">
        <v>9224</v>
      </c>
      <c r="Q18" s="1">
        <v>8977</v>
      </c>
      <c r="R18" s="1">
        <v>9843</v>
      </c>
      <c r="S18" s="1">
        <v>10021</v>
      </c>
      <c r="T18" s="1">
        <v>10035</v>
      </c>
      <c r="U18" s="3">
        <v>61.838119432742708</v>
      </c>
      <c r="V18" s="3">
        <v>48.922120121589039</v>
      </c>
      <c r="W18" s="3">
        <v>52.546454372281929</v>
      </c>
      <c r="X18" s="3">
        <v>57.435984398846877</v>
      </c>
      <c r="Y18" s="3">
        <v>63.293310463121784</v>
      </c>
      <c r="Z18" s="3">
        <v>80.283001784928999</v>
      </c>
    </row>
    <row r="19" spans="1:26" x14ac:dyDescent="0.2">
      <c r="A19" s="1" t="s">
        <v>47</v>
      </c>
      <c r="B19" s="1">
        <v>33225</v>
      </c>
      <c r="C19" s="1">
        <v>3563</v>
      </c>
      <c r="D19" s="1">
        <v>4260</v>
      </c>
      <c r="E19" s="1">
        <v>5228</v>
      </c>
      <c r="F19" s="1">
        <v>6837</v>
      </c>
      <c r="G19" s="1">
        <v>13337</v>
      </c>
      <c r="H19" s="3">
        <f t="shared" si="13"/>
        <v>100</v>
      </c>
      <c r="I19" s="3">
        <f t="shared" si="14"/>
        <v>10.723852520692249</v>
      </c>
      <c r="J19" s="3">
        <f t="shared" si="15"/>
        <v>12.821670428893905</v>
      </c>
      <c r="K19" s="3">
        <f t="shared" si="16"/>
        <v>15.735139202407826</v>
      </c>
      <c r="L19" s="3">
        <f t="shared" si="17"/>
        <v>20.57787810383747</v>
      </c>
      <c r="M19" s="3">
        <f t="shared" si="18"/>
        <v>40.14145974416855</v>
      </c>
      <c r="N19" s="1" t="s">
        <v>47</v>
      </c>
      <c r="O19" s="1">
        <v>33225</v>
      </c>
      <c r="P19" s="1">
        <v>3563</v>
      </c>
      <c r="Q19" s="1">
        <v>4260</v>
      </c>
      <c r="R19" s="1">
        <v>5228</v>
      </c>
      <c r="S19" s="1">
        <v>6837</v>
      </c>
      <c r="T19" s="1">
        <v>13337</v>
      </c>
      <c r="U19" s="4">
        <v>30.90265942052288</v>
      </c>
      <c r="V19" s="4">
        <v>16.694035847804059</v>
      </c>
      <c r="W19" s="4">
        <v>20.281781260108545</v>
      </c>
      <c r="X19" s="4">
        <v>24.052908258436496</v>
      </c>
      <c r="Y19" s="4">
        <v>30.86184018900288</v>
      </c>
      <c r="Z19" s="4">
        <v>54.323925809038471</v>
      </c>
    </row>
    <row r="20" spans="1:26" x14ac:dyDescent="0.2">
      <c r="A20" s="1" t="s">
        <v>48</v>
      </c>
      <c r="B20" s="1">
        <v>6828</v>
      </c>
      <c r="C20" s="1">
        <v>328</v>
      </c>
      <c r="D20" s="1">
        <v>450</v>
      </c>
      <c r="E20" s="1">
        <v>694</v>
      </c>
      <c r="F20" s="1">
        <v>1411</v>
      </c>
      <c r="G20" s="1">
        <v>3945</v>
      </c>
      <c r="H20" s="3">
        <f t="shared" si="13"/>
        <v>100</v>
      </c>
      <c r="I20" s="3">
        <f t="shared" si="14"/>
        <v>4.8037492677211482</v>
      </c>
      <c r="J20" s="3">
        <f t="shared" si="15"/>
        <v>6.5905096660808438</v>
      </c>
      <c r="K20" s="3">
        <f t="shared" si="16"/>
        <v>10.164030462800234</v>
      </c>
      <c r="L20" s="3">
        <f t="shared" si="17"/>
        <v>20.664909197422379</v>
      </c>
      <c r="M20" s="3">
        <f t="shared" si="18"/>
        <v>57.776801405975398</v>
      </c>
      <c r="N20" s="1" t="s">
        <v>48</v>
      </c>
      <c r="O20" s="1">
        <v>6828</v>
      </c>
      <c r="P20" s="1">
        <v>328</v>
      </c>
      <c r="Q20" s="1">
        <v>450</v>
      </c>
      <c r="R20" s="1">
        <v>694</v>
      </c>
      <c r="S20" s="1">
        <v>1411</v>
      </c>
      <c r="T20" s="1">
        <v>3945</v>
      </c>
      <c r="U20" s="3">
        <v>9.5340386532462951</v>
      </c>
      <c r="V20" s="3">
        <v>4.2451346913105761</v>
      </c>
      <c r="W20" s="3">
        <v>4.9707076878841248</v>
      </c>
      <c r="X20" s="3">
        <v>6.3218585721553335</v>
      </c>
      <c r="Y20" s="3">
        <v>8.7349105149033939</v>
      </c>
      <c r="Z20" s="3">
        <v>19.823059213079134</v>
      </c>
    </row>
    <row r="21" spans="1:26" x14ac:dyDescent="0.2">
      <c r="A21" s="1" t="s">
        <v>49</v>
      </c>
      <c r="B21" s="1">
        <v>4035</v>
      </c>
      <c r="C21" s="1">
        <v>273</v>
      </c>
      <c r="D21" s="1">
        <v>291</v>
      </c>
      <c r="E21" s="1">
        <v>435</v>
      </c>
      <c r="F21" s="1">
        <v>623</v>
      </c>
      <c r="G21" s="1">
        <v>2413</v>
      </c>
      <c r="H21" s="3">
        <f t="shared" si="13"/>
        <v>100</v>
      </c>
      <c r="I21" s="3">
        <f t="shared" si="14"/>
        <v>6.7657992565055762</v>
      </c>
      <c r="J21" s="3">
        <f t="shared" si="15"/>
        <v>7.2118959107806688</v>
      </c>
      <c r="K21" s="3">
        <f t="shared" si="16"/>
        <v>10.780669144981413</v>
      </c>
      <c r="L21" s="3">
        <f t="shared" si="17"/>
        <v>15.439900867410161</v>
      </c>
      <c r="M21" s="3">
        <f t="shared" si="18"/>
        <v>59.801734820322181</v>
      </c>
      <c r="N21" s="1" t="s">
        <v>49</v>
      </c>
      <c r="O21" s="1">
        <v>4035</v>
      </c>
      <c r="P21" s="1">
        <v>273</v>
      </c>
      <c r="Q21" s="1">
        <v>291</v>
      </c>
      <c r="R21" s="1">
        <v>435</v>
      </c>
      <c r="S21" s="1">
        <v>623</v>
      </c>
      <c r="T21" s="1">
        <v>2413</v>
      </c>
      <c r="U21" s="3">
        <v>5.1426182589960447</v>
      </c>
      <c r="V21" s="3">
        <v>3.0991230215575976</v>
      </c>
      <c r="W21" s="3">
        <v>3.3533407612407</v>
      </c>
      <c r="X21" s="3">
        <v>3.9681193827369849</v>
      </c>
      <c r="Y21" s="3">
        <v>4.168419689957604</v>
      </c>
      <c r="Z21" s="3">
        <v>9.617921721809763</v>
      </c>
    </row>
    <row r="22" spans="1:26" x14ac:dyDescent="0.2">
      <c r="A22" s="1" t="s">
        <v>41</v>
      </c>
      <c r="B22" s="1">
        <v>3961</v>
      </c>
      <c r="C22" s="1">
        <v>614</v>
      </c>
      <c r="D22" s="1">
        <v>642</v>
      </c>
      <c r="E22" s="1">
        <v>735</v>
      </c>
      <c r="F22" s="1">
        <v>665</v>
      </c>
      <c r="G22" s="1">
        <v>1305</v>
      </c>
      <c r="H22" s="3">
        <f t="shared" si="13"/>
        <v>100</v>
      </c>
      <c r="I22" s="3">
        <f t="shared" si="14"/>
        <v>15.501136076748296</v>
      </c>
      <c r="J22" s="3">
        <f t="shared" si="15"/>
        <v>16.208028275687958</v>
      </c>
      <c r="K22" s="3">
        <f t="shared" si="16"/>
        <v>18.555920222166119</v>
      </c>
      <c r="L22" s="3">
        <f t="shared" si="17"/>
        <v>16.788689724816965</v>
      </c>
      <c r="M22" s="3">
        <f t="shared" si="18"/>
        <v>32.946225700580662</v>
      </c>
      <c r="N22" s="1" t="s">
        <v>41</v>
      </c>
      <c r="O22" s="1">
        <v>3961</v>
      </c>
      <c r="P22" s="1">
        <v>614</v>
      </c>
      <c r="Q22" s="1">
        <v>642</v>
      </c>
      <c r="R22" s="1">
        <v>735</v>
      </c>
      <c r="S22" s="1">
        <v>665</v>
      </c>
      <c r="T22" s="1">
        <v>1305</v>
      </c>
      <c r="U22" s="3">
        <v>2.5475126217963147</v>
      </c>
      <c r="V22" s="3">
        <v>2.1452779427692952</v>
      </c>
      <c r="W22" s="3">
        <v>2.3074434820112857</v>
      </c>
      <c r="X22" s="3">
        <v>2.492792945565542</v>
      </c>
      <c r="Y22" s="3">
        <v>2.1521732094889803</v>
      </c>
      <c r="Z22" s="3">
        <v>3.3758439609902475</v>
      </c>
    </row>
    <row r="24" spans="1:26" x14ac:dyDescent="0.2">
      <c r="A24" s="1" t="s">
        <v>166</v>
      </c>
      <c r="B24" s="1">
        <v>151485</v>
      </c>
      <c r="C24" s="1">
        <v>28651</v>
      </c>
      <c r="D24" s="1">
        <v>28048</v>
      </c>
      <c r="E24" s="1">
        <v>29143</v>
      </c>
      <c r="F24" s="1">
        <v>30189</v>
      </c>
      <c r="G24" s="1">
        <v>35454</v>
      </c>
      <c r="H24" s="3">
        <f t="shared" ref="H24" si="19">B24*100/$B24</f>
        <v>100</v>
      </c>
      <c r="I24" s="3">
        <f t="shared" ref="I24" si="20">C24*100/$B24</f>
        <v>18.913423771330496</v>
      </c>
      <c r="J24" s="3">
        <f t="shared" ref="J24" si="21">D24*100/$B24</f>
        <v>18.515364557546953</v>
      </c>
      <c r="K24" s="3">
        <f t="shared" ref="K24" si="22">E24*100/$B24</f>
        <v>19.238208403472292</v>
      </c>
      <c r="L24" s="3">
        <f t="shared" ref="L24" si="23">F24*100/$B24</f>
        <v>19.92870581245668</v>
      </c>
      <c r="M24" s="3">
        <f t="shared" ref="M24" si="24">G24*100/$B24</f>
        <v>23.404297455193582</v>
      </c>
      <c r="N24" s="1" t="s">
        <v>166</v>
      </c>
      <c r="O24" s="1">
        <v>151485</v>
      </c>
      <c r="P24" s="1">
        <v>28651</v>
      </c>
      <c r="Q24" s="1">
        <v>28048</v>
      </c>
      <c r="R24" s="1">
        <v>29143</v>
      </c>
      <c r="S24" s="1">
        <v>30189</v>
      </c>
      <c r="T24" s="1">
        <v>35454</v>
      </c>
    </row>
    <row r="25" spans="1:26" x14ac:dyDescent="0.2">
      <c r="A25" s="1" t="s">
        <v>44</v>
      </c>
      <c r="B25" s="1">
        <v>29967</v>
      </c>
      <c r="C25" s="1">
        <v>8497</v>
      </c>
      <c r="D25" s="1">
        <v>7523</v>
      </c>
      <c r="E25" s="1">
        <v>6175</v>
      </c>
      <c r="F25" s="1">
        <v>4855</v>
      </c>
      <c r="G25" s="1">
        <v>2917</v>
      </c>
      <c r="H25" s="3">
        <f t="shared" ref="H25:H31" si="25">B25*100/$B25</f>
        <v>100</v>
      </c>
      <c r="I25" s="3">
        <f t="shared" ref="I25:I31" si="26">C25*100/$B25</f>
        <v>28.354523308973203</v>
      </c>
      <c r="J25" s="3">
        <f t="shared" ref="J25:J31" si="27">D25*100/$B25</f>
        <v>25.104281376180467</v>
      </c>
      <c r="K25" s="3">
        <f t="shared" ref="K25:K31" si="28">E25*100/$B25</f>
        <v>20.60599993325992</v>
      </c>
      <c r="L25" s="3">
        <f t="shared" ref="L25:L31" si="29">F25*100/$B25</f>
        <v>16.201154603397072</v>
      </c>
      <c r="M25" s="3">
        <f t="shared" ref="M25:M31" si="30">G25*100/$B25</f>
        <v>9.7340407781893408</v>
      </c>
      <c r="N25" s="1" t="s">
        <v>44</v>
      </c>
      <c r="O25" s="1">
        <v>29967</v>
      </c>
      <c r="P25" s="1">
        <v>8497</v>
      </c>
      <c r="Q25" s="1">
        <v>7523</v>
      </c>
      <c r="R25" s="1">
        <v>6175</v>
      </c>
      <c r="S25" s="1">
        <v>4855</v>
      </c>
      <c r="T25" s="1">
        <v>2917</v>
      </c>
      <c r="U25" s="3">
        <v>100</v>
      </c>
      <c r="V25" s="3">
        <v>100</v>
      </c>
      <c r="W25" s="3">
        <v>100</v>
      </c>
      <c r="X25" s="3">
        <v>100</v>
      </c>
      <c r="Y25" s="3">
        <v>100</v>
      </c>
      <c r="Z25" s="3">
        <v>100</v>
      </c>
    </row>
    <row r="26" spans="1:26" x14ac:dyDescent="0.2">
      <c r="A26" s="1" t="s">
        <v>45</v>
      </c>
      <c r="B26" s="1">
        <v>41682</v>
      </c>
      <c r="C26" s="1">
        <v>8809</v>
      </c>
      <c r="D26" s="1">
        <v>8596</v>
      </c>
      <c r="E26" s="1">
        <v>8796</v>
      </c>
      <c r="F26" s="1">
        <v>8843</v>
      </c>
      <c r="G26" s="1">
        <v>6638</v>
      </c>
      <c r="H26" s="3">
        <f t="shared" si="25"/>
        <v>100</v>
      </c>
      <c r="I26" s="3">
        <f t="shared" si="26"/>
        <v>21.133822753226813</v>
      </c>
      <c r="J26" s="3">
        <f t="shared" si="27"/>
        <v>20.62281080562353</v>
      </c>
      <c r="K26" s="3">
        <f t="shared" si="28"/>
        <v>21.102634230603137</v>
      </c>
      <c r="L26" s="3">
        <f t="shared" si="29"/>
        <v>21.215392735473344</v>
      </c>
      <c r="M26" s="3">
        <f t="shared" si="30"/>
        <v>15.925339475073173</v>
      </c>
      <c r="N26" s="1" t="s">
        <v>45</v>
      </c>
      <c r="O26" s="1">
        <v>41682</v>
      </c>
      <c r="P26" s="1">
        <v>8809</v>
      </c>
      <c r="Q26" s="1">
        <v>8596</v>
      </c>
      <c r="R26" s="1">
        <v>8796</v>
      </c>
      <c r="S26" s="1">
        <v>8843</v>
      </c>
      <c r="T26" s="1">
        <v>6638</v>
      </c>
      <c r="U26" s="3">
        <v>80.217843350826811</v>
      </c>
      <c r="V26" s="3">
        <v>70.343094481867993</v>
      </c>
      <c r="W26" s="3">
        <v>73.178123217341692</v>
      </c>
      <c r="X26" s="3">
        <v>78.811378375596206</v>
      </c>
      <c r="Y26" s="3">
        <v>83.917983371426686</v>
      </c>
      <c r="Z26" s="3">
        <v>91.772437524679873</v>
      </c>
    </row>
    <row r="27" spans="1:26" x14ac:dyDescent="0.2">
      <c r="A27" s="1" t="s">
        <v>46</v>
      </c>
      <c r="B27" s="1">
        <v>44733</v>
      </c>
      <c r="C27" s="1">
        <v>7974</v>
      </c>
      <c r="D27" s="1">
        <v>7947</v>
      </c>
      <c r="E27" s="1">
        <v>8982</v>
      </c>
      <c r="F27" s="1">
        <v>9664</v>
      </c>
      <c r="G27" s="1">
        <v>10166</v>
      </c>
      <c r="H27" s="3">
        <f t="shared" si="25"/>
        <v>100</v>
      </c>
      <c r="I27" s="3">
        <f t="shared" si="26"/>
        <v>17.825766212862987</v>
      </c>
      <c r="J27" s="3">
        <f t="shared" si="27"/>
        <v>17.765408087988732</v>
      </c>
      <c r="K27" s="3">
        <f t="shared" si="28"/>
        <v>20.079136208168467</v>
      </c>
      <c r="L27" s="3">
        <f t="shared" si="29"/>
        <v>21.603737732769989</v>
      </c>
      <c r="M27" s="3">
        <f t="shared" si="30"/>
        <v>22.725951758209824</v>
      </c>
      <c r="N27" s="1" t="s">
        <v>46</v>
      </c>
      <c r="O27" s="1">
        <v>44733</v>
      </c>
      <c r="P27" s="1">
        <v>7974</v>
      </c>
      <c r="Q27" s="1">
        <v>7947</v>
      </c>
      <c r="R27" s="1">
        <v>8982</v>
      </c>
      <c r="S27" s="1">
        <v>9664</v>
      </c>
      <c r="T27" s="1">
        <v>10166</v>
      </c>
      <c r="U27" s="3">
        <v>52.702247747301712</v>
      </c>
      <c r="V27" s="3">
        <v>39.597221737461169</v>
      </c>
      <c r="W27" s="3">
        <v>42.530661722760982</v>
      </c>
      <c r="X27" s="3">
        <v>48.629173386404972</v>
      </c>
      <c r="Y27" s="3">
        <v>54.625857100268313</v>
      </c>
      <c r="Z27" s="3">
        <v>73.049585378236586</v>
      </c>
    </row>
    <row r="28" spans="1:26" x14ac:dyDescent="0.2">
      <c r="A28" s="1" t="s">
        <v>47</v>
      </c>
      <c r="B28" s="1">
        <v>25045</v>
      </c>
      <c r="C28" s="1">
        <v>2393</v>
      </c>
      <c r="D28" s="1">
        <v>2851</v>
      </c>
      <c r="E28" s="1">
        <v>3847</v>
      </c>
      <c r="F28" s="1">
        <v>5106</v>
      </c>
      <c r="G28" s="1">
        <v>10848</v>
      </c>
      <c r="H28" s="3">
        <f t="shared" si="25"/>
        <v>100</v>
      </c>
      <c r="I28" s="3">
        <f t="shared" si="26"/>
        <v>9.5548013575563981</v>
      </c>
      <c r="J28" s="3">
        <f t="shared" si="27"/>
        <v>11.383509682571372</v>
      </c>
      <c r="K28" s="3">
        <f t="shared" si="28"/>
        <v>15.360351367538431</v>
      </c>
      <c r="L28" s="3">
        <f t="shared" si="29"/>
        <v>20.38730285486125</v>
      </c>
      <c r="M28" s="3">
        <f t="shared" si="30"/>
        <v>43.314034737472547</v>
      </c>
      <c r="N28" s="1" t="s">
        <v>47</v>
      </c>
      <c r="O28" s="1">
        <v>25045</v>
      </c>
      <c r="P28" s="1">
        <v>2393</v>
      </c>
      <c r="Q28" s="1">
        <v>2851</v>
      </c>
      <c r="R28" s="1">
        <v>3847</v>
      </c>
      <c r="S28" s="1">
        <v>5106</v>
      </c>
      <c r="T28" s="1">
        <v>10848</v>
      </c>
      <c r="U28" s="4">
        <v>23.172591345677791</v>
      </c>
      <c r="V28" s="4">
        <v>11.765732435168056</v>
      </c>
      <c r="W28" s="4">
        <v>14.197090701654307</v>
      </c>
      <c r="X28" s="4">
        <v>17.808736231685138</v>
      </c>
      <c r="Y28" s="4">
        <v>22.614197224154495</v>
      </c>
      <c r="Z28" s="4">
        <v>44.375810909911436</v>
      </c>
    </row>
    <row r="29" spans="1:26" x14ac:dyDescent="0.2">
      <c r="A29" s="1" t="s">
        <v>48</v>
      </c>
      <c r="B29" s="1">
        <v>3874</v>
      </c>
      <c r="C29" s="1">
        <v>81</v>
      </c>
      <c r="D29" s="1">
        <v>153</v>
      </c>
      <c r="E29" s="1">
        <v>267</v>
      </c>
      <c r="F29" s="1">
        <v>735</v>
      </c>
      <c r="G29" s="1">
        <v>2638</v>
      </c>
      <c r="H29" s="3">
        <f t="shared" si="25"/>
        <v>100</v>
      </c>
      <c r="I29" s="3">
        <f t="shared" si="26"/>
        <v>2.0908621579762521</v>
      </c>
      <c r="J29" s="3">
        <f t="shared" si="27"/>
        <v>3.949406298399587</v>
      </c>
      <c r="K29" s="3">
        <f t="shared" si="28"/>
        <v>6.8921011874032008</v>
      </c>
      <c r="L29" s="3">
        <f t="shared" si="29"/>
        <v>18.972638100154878</v>
      </c>
      <c r="M29" s="3">
        <f t="shared" si="30"/>
        <v>68.094992256066078</v>
      </c>
      <c r="N29" s="1" t="s">
        <v>48</v>
      </c>
      <c r="O29" s="1">
        <v>3874</v>
      </c>
      <c r="P29" s="1">
        <v>81</v>
      </c>
      <c r="Q29" s="1">
        <v>153</v>
      </c>
      <c r="R29" s="1">
        <v>267</v>
      </c>
      <c r="S29" s="1">
        <v>735</v>
      </c>
      <c r="T29" s="1">
        <v>2638</v>
      </c>
      <c r="U29" s="3">
        <v>6.6396012806548503</v>
      </c>
      <c r="V29" s="3">
        <v>3.4134934208230079</v>
      </c>
      <c r="W29" s="3">
        <v>4.0323730747290361</v>
      </c>
      <c r="X29" s="3">
        <v>4.6083107435747861</v>
      </c>
      <c r="Y29" s="3">
        <v>5.7007519295107496</v>
      </c>
      <c r="Z29" s="3">
        <v>13.778417103852881</v>
      </c>
    </row>
    <row r="30" spans="1:26" x14ac:dyDescent="0.2">
      <c r="A30" s="1" t="s">
        <v>49</v>
      </c>
      <c r="B30" s="1">
        <v>1527</v>
      </c>
      <c r="C30" s="1">
        <v>79</v>
      </c>
      <c r="D30" s="1">
        <v>134</v>
      </c>
      <c r="E30" s="1">
        <v>177</v>
      </c>
      <c r="F30" s="1">
        <v>239</v>
      </c>
      <c r="G30" s="1">
        <v>898</v>
      </c>
      <c r="H30" s="3">
        <f t="shared" si="25"/>
        <v>100</v>
      </c>
      <c r="I30" s="3">
        <f t="shared" si="26"/>
        <v>5.1735428945645054</v>
      </c>
      <c r="J30" s="3">
        <f t="shared" si="27"/>
        <v>8.775376555337262</v>
      </c>
      <c r="K30" s="3">
        <f t="shared" si="28"/>
        <v>11.591355599214145</v>
      </c>
      <c r="L30" s="3">
        <f t="shared" si="29"/>
        <v>15.651604453176162</v>
      </c>
      <c r="M30" s="3">
        <f t="shared" si="30"/>
        <v>58.808120497707925</v>
      </c>
      <c r="N30" s="1" t="s">
        <v>49</v>
      </c>
      <c r="O30" s="1">
        <v>1527</v>
      </c>
      <c r="P30" s="1">
        <v>79</v>
      </c>
      <c r="Q30" s="1">
        <v>134</v>
      </c>
      <c r="R30" s="1">
        <v>177</v>
      </c>
      <c r="S30" s="1">
        <v>239</v>
      </c>
      <c r="T30" s="1">
        <v>898</v>
      </c>
      <c r="U30" s="3">
        <v>4.0822523682212761</v>
      </c>
      <c r="V30" s="3">
        <v>3.1307807755401207</v>
      </c>
      <c r="W30" s="3">
        <v>3.4868796349115803</v>
      </c>
      <c r="X30" s="3">
        <v>3.6921387640256662</v>
      </c>
      <c r="Y30" s="3">
        <v>3.2660902977905861</v>
      </c>
      <c r="Z30" s="3">
        <v>6.3377898121509562</v>
      </c>
    </row>
    <row r="31" spans="1:26" x14ac:dyDescent="0.2">
      <c r="A31" s="1" t="s">
        <v>41</v>
      </c>
      <c r="B31" s="1">
        <v>4657</v>
      </c>
      <c r="C31" s="1">
        <v>818</v>
      </c>
      <c r="D31" s="1">
        <v>844</v>
      </c>
      <c r="E31" s="1">
        <v>899</v>
      </c>
      <c r="F31" s="1">
        <v>747</v>
      </c>
      <c r="G31" s="1">
        <v>1349</v>
      </c>
      <c r="H31" s="3">
        <f t="shared" si="25"/>
        <v>100</v>
      </c>
      <c r="I31" s="3">
        <f t="shared" si="26"/>
        <v>17.564955980244793</v>
      </c>
      <c r="J31" s="3">
        <f t="shared" si="27"/>
        <v>18.123255314580202</v>
      </c>
      <c r="K31" s="3">
        <f t="shared" si="28"/>
        <v>19.3042731372128</v>
      </c>
      <c r="L31" s="3">
        <f t="shared" si="29"/>
        <v>16.040369336482716</v>
      </c>
      <c r="M31" s="3">
        <f t="shared" si="30"/>
        <v>28.967146231479493</v>
      </c>
      <c r="N31" s="1" t="s">
        <v>41</v>
      </c>
      <c r="O31" s="1">
        <v>4657</v>
      </c>
      <c r="P31" s="1">
        <v>818</v>
      </c>
      <c r="Q31" s="1">
        <v>844</v>
      </c>
      <c r="R31" s="1">
        <v>899</v>
      </c>
      <c r="S31" s="1">
        <v>747</v>
      </c>
      <c r="T31" s="1">
        <v>1349</v>
      </c>
      <c r="U31" s="3">
        <v>3.0742317721226522</v>
      </c>
      <c r="V31" s="3">
        <v>2.8550486894000211</v>
      </c>
      <c r="W31" s="3">
        <v>3.0091272104962923</v>
      </c>
      <c r="X31" s="3">
        <v>3.0847888000549015</v>
      </c>
      <c r="Y31" s="3">
        <v>2.4744112093809005</v>
      </c>
      <c r="Z31" s="3">
        <v>3.804930332261522</v>
      </c>
    </row>
    <row r="32" spans="1:26" x14ac:dyDescent="0.2">
      <c r="A32" s="43" t="s">
        <v>228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 t="s">
        <v>228</v>
      </c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</sheetData>
  <mergeCells count="6">
    <mergeCell ref="B2:G2"/>
    <mergeCell ref="H2:M2"/>
    <mergeCell ref="O2:T2"/>
    <mergeCell ref="U2:Z2"/>
    <mergeCell ref="A32:M32"/>
    <mergeCell ref="N32:Z3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SI2009 WEALTH </vt:lpstr>
      <vt:lpstr>Age</vt:lpstr>
      <vt:lpstr>Age2</vt:lpstr>
      <vt:lpstr>SMAM</vt:lpstr>
      <vt:lpstr>Language</vt:lpstr>
      <vt:lpstr>Religion</vt:lpstr>
      <vt:lpstr>Birthplace</vt:lpstr>
      <vt:lpstr>Migration</vt:lpstr>
      <vt:lpstr>Education</vt:lpstr>
      <vt:lpstr>Literacy</vt:lpstr>
      <vt:lpstr>Disability</vt:lpstr>
      <vt:lpstr>Economic Activity</vt:lpstr>
      <vt:lpstr>Occupation</vt:lpstr>
      <vt:lpstr>Industry</vt:lpstr>
      <vt:lpstr>Looking for work</vt:lpstr>
      <vt:lpstr>CEB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2020-02-20T03:21:02Z</dcterms:created>
  <dcterms:modified xsi:type="dcterms:W3CDTF">2020-11-11T19:59:08Z</dcterms:modified>
</cp:coreProperties>
</file>