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sets\si2009\SI2009\"/>
    </mc:Choice>
  </mc:AlternateContent>
  <xr:revisionPtr revIDLastSave="0" documentId="13_ncr:1_{1F83C69F-D7C2-4457-A47D-9077F05357B8}" xr6:coauthVersionLast="45" xr6:coauthVersionMax="45" xr10:uidLastSave="{00000000-0000-0000-0000-000000000000}"/>
  <bookViews>
    <workbookView xWindow="-108" yWindow="-108" windowWidth="23256" windowHeight="12576" firstSheet="6" activeTab="8" xr2:uid="{CC305607-7187-42CC-8E1C-28D914FF8E40}"/>
  </bookViews>
  <sheets>
    <sheet name="SI2009 Honiara Wards" sheetId="1" r:id="rId1"/>
    <sheet name="Single age" sheetId="2" r:id="rId2"/>
    <sheet name="Relationship" sheetId="3" r:id="rId3"/>
    <sheet name="Mother" sheetId="4" r:id="rId4"/>
    <sheet name="Father" sheetId="5" r:id="rId5"/>
    <sheet name="Ethnicity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High Educ" sheetId="13" r:id="rId13"/>
    <sheet name="Language" sheetId="14" r:id="rId14"/>
    <sheet name="Mult Lang" sheetId="15" r:id="rId15"/>
    <sheet name="Disability" sheetId="16" r:id="rId16"/>
    <sheet name="Mult Dis" sheetId="17" r:id="rId17"/>
    <sheet name="Mult Dis 2" sheetId="18" r:id="rId18"/>
    <sheet name="Work Last Week" sheetId="19" r:id="rId19"/>
    <sheet name="Employ Status" sheetId="20" r:id="rId20"/>
    <sheet name="Occupation" sheetId="21" r:id="rId21"/>
    <sheet name="Industry" sheetId="22" r:id="rId22"/>
    <sheet name="Looking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4" i="24" l="1"/>
  <c r="S134" i="24"/>
  <c r="R134" i="24"/>
  <c r="Q134" i="24"/>
  <c r="P134" i="24"/>
  <c r="O134" i="24"/>
  <c r="N134" i="24"/>
  <c r="M134" i="24"/>
  <c r="L134" i="24"/>
  <c r="K134" i="24"/>
  <c r="T133" i="24"/>
  <c r="S133" i="24"/>
  <c r="R133" i="24"/>
  <c r="Q133" i="24"/>
  <c r="P133" i="24"/>
  <c r="O133" i="24"/>
  <c r="N133" i="24"/>
  <c r="M133" i="24"/>
  <c r="L133" i="24"/>
  <c r="K133" i="24"/>
  <c r="T132" i="24"/>
  <c r="S132" i="24"/>
  <c r="R132" i="24"/>
  <c r="Q132" i="24"/>
  <c r="P132" i="24"/>
  <c r="O132" i="24"/>
  <c r="N132" i="24"/>
  <c r="M132" i="24"/>
  <c r="L132" i="24"/>
  <c r="K132" i="24"/>
  <c r="T131" i="24"/>
  <c r="S131" i="24"/>
  <c r="R131" i="24"/>
  <c r="Q131" i="24"/>
  <c r="P131" i="24"/>
  <c r="O131" i="24"/>
  <c r="N131" i="24"/>
  <c r="M131" i="24"/>
  <c r="L131" i="24"/>
  <c r="K131" i="24"/>
  <c r="T130" i="24"/>
  <c r="S130" i="24"/>
  <c r="R130" i="24"/>
  <c r="Q130" i="24"/>
  <c r="P130" i="24"/>
  <c r="O130" i="24"/>
  <c r="N130" i="24"/>
  <c r="M130" i="24"/>
  <c r="L130" i="24"/>
  <c r="K130" i="24"/>
  <c r="T129" i="24"/>
  <c r="S129" i="24"/>
  <c r="R129" i="24"/>
  <c r="Q129" i="24"/>
  <c r="P129" i="24"/>
  <c r="O129" i="24"/>
  <c r="N129" i="24"/>
  <c r="M129" i="24"/>
  <c r="L129" i="24"/>
  <c r="K129" i="24"/>
  <c r="T128" i="24"/>
  <c r="S128" i="24"/>
  <c r="R128" i="24"/>
  <c r="Q128" i="24"/>
  <c r="P128" i="24"/>
  <c r="O128" i="24"/>
  <c r="N128" i="24"/>
  <c r="M128" i="24"/>
  <c r="L128" i="24"/>
  <c r="K128" i="24"/>
  <c r="T127" i="24"/>
  <c r="S127" i="24"/>
  <c r="R127" i="24"/>
  <c r="Q127" i="24"/>
  <c r="P127" i="24"/>
  <c r="O127" i="24"/>
  <c r="N127" i="24"/>
  <c r="M127" i="24"/>
  <c r="L127" i="24"/>
  <c r="K127" i="24"/>
  <c r="T124" i="24"/>
  <c r="S124" i="24"/>
  <c r="R124" i="24"/>
  <c r="Q124" i="24"/>
  <c r="P124" i="24"/>
  <c r="O124" i="24"/>
  <c r="N124" i="24"/>
  <c r="M124" i="24"/>
  <c r="L124" i="24"/>
  <c r="K124" i="24"/>
  <c r="T123" i="24"/>
  <c r="S123" i="24"/>
  <c r="R123" i="24"/>
  <c r="Q123" i="24"/>
  <c r="P123" i="24"/>
  <c r="O123" i="24"/>
  <c r="N123" i="24"/>
  <c r="M123" i="24"/>
  <c r="L123" i="24"/>
  <c r="K123" i="24"/>
  <c r="T122" i="24"/>
  <c r="S122" i="24"/>
  <c r="R122" i="24"/>
  <c r="Q122" i="24"/>
  <c r="P122" i="24"/>
  <c r="O122" i="24"/>
  <c r="N122" i="24"/>
  <c r="M122" i="24"/>
  <c r="L122" i="24"/>
  <c r="K122" i="24"/>
  <c r="T121" i="24"/>
  <c r="S121" i="24"/>
  <c r="R121" i="24"/>
  <c r="Q121" i="24"/>
  <c r="P121" i="24"/>
  <c r="O121" i="24"/>
  <c r="N121" i="24"/>
  <c r="M121" i="24"/>
  <c r="L121" i="24"/>
  <c r="K121" i="24"/>
  <c r="T120" i="24"/>
  <c r="S120" i="24"/>
  <c r="R120" i="24"/>
  <c r="Q120" i="24"/>
  <c r="P120" i="24"/>
  <c r="O120" i="24"/>
  <c r="N120" i="24"/>
  <c r="M120" i="24"/>
  <c r="L120" i="24"/>
  <c r="K120" i="24"/>
  <c r="T119" i="24"/>
  <c r="S119" i="24"/>
  <c r="R119" i="24"/>
  <c r="Q119" i="24"/>
  <c r="P119" i="24"/>
  <c r="O119" i="24"/>
  <c r="N119" i="24"/>
  <c r="M119" i="24"/>
  <c r="L119" i="24"/>
  <c r="K119" i="24"/>
  <c r="T118" i="24"/>
  <c r="S118" i="24"/>
  <c r="R118" i="24"/>
  <c r="Q118" i="24"/>
  <c r="P118" i="24"/>
  <c r="O118" i="24"/>
  <c r="N118" i="24"/>
  <c r="M118" i="24"/>
  <c r="L118" i="24"/>
  <c r="K118" i="24"/>
  <c r="T117" i="24"/>
  <c r="S117" i="24"/>
  <c r="R117" i="24"/>
  <c r="Q117" i="24"/>
  <c r="P117" i="24"/>
  <c r="O117" i="24"/>
  <c r="N117" i="24"/>
  <c r="M117" i="24"/>
  <c r="L117" i="24"/>
  <c r="K117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8" i="24"/>
  <c r="S108" i="24"/>
  <c r="R108" i="24"/>
  <c r="Q108" i="24"/>
  <c r="P108" i="24"/>
  <c r="O108" i="24"/>
  <c r="N108" i="24"/>
  <c r="M108" i="24"/>
  <c r="L108" i="24"/>
  <c r="K108" i="24"/>
  <c r="T107" i="24"/>
  <c r="S107" i="24"/>
  <c r="R107" i="24"/>
  <c r="Q107" i="24"/>
  <c r="P107" i="24"/>
  <c r="O107" i="24"/>
  <c r="N107" i="24"/>
  <c r="M107" i="24"/>
  <c r="L107" i="24"/>
  <c r="K107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8" i="24"/>
  <c r="S98" i="24"/>
  <c r="R98" i="24"/>
  <c r="Q98" i="24"/>
  <c r="P98" i="24"/>
  <c r="O98" i="24"/>
  <c r="N98" i="24"/>
  <c r="M98" i="24"/>
  <c r="L98" i="24"/>
  <c r="K98" i="24"/>
  <c r="T97" i="24"/>
  <c r="S97" i="24"/>
  <c r="R97" i="24"/>
  <c r="Q97" i="24"/>
  <c r="P97" i="24"/>
  <c r="O97" i="24"/>
  <c r="N97" i="24"/>
  <c r="M97" i="24"/>
  <c r="L97" i="24"/>
  <c r="K97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8" i="24"/>
  <c r="S88" i="24"/>
  <c r="R88" i="24"/>
  <c r="Q88" i="24"/>
  <c r="P88" i="24"/>
  <c r="O88" i="24"/>
  <c r="N88" i="24"/>
  <c r="M88" i="24"/>
  <c r="L88" i="24"/>
  <c r="K88" i="24"/>
  <c r="T87" i="24"/>
  <c r="S87" i="24"/>
  <c r="R87" i="24"/>
  <c r="Q87" i="24"/>
  <c r="P87" i="24"/>
  <c r="O87" i="24"/>
  <c r="N87" i="24"/>
  <c r="M87" i="24"/>
  <c r="L87" i="24"/>
  <c r="K87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8" i="24"/>
  <c r="S78" i="24"/>
  <c r="R78" i="24"/>
  <c r="Q78" i="24"/>
  <c r="P78" i="24"/>
  <c r="O78" i="24"/>
  <c r="N78" i="24"/>
  <c r="M78" i="24"/>
  <c r="L78" i="24"/>
  <c r="K78" i="24"/>
  <c r="T77" i="24"/>
  <c r="S77" i="24"/>
  <c r="R77" i="24"/>
  <c r="Q77" i="24"/>
  <c r="P77" i="24"/>
  <c r="O77" i="24"/>
  <c r="N77" i="24"/>
  <c r="M77" i="24"/>
  <c r="L77" i="24"/>
  <c r="K77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8" i="24"/>
  <c r="S68" i="24"/>
  <c r="R68" i="24"/>
  <c r="Q68" i="24"/>
  <c r="P68" i="24"/>
  <c r="O68" i="24"/>
  <c r="N68" i="24"/>
  <c r="M68" i="24"/>
  <c r="L68" i="24"/>
  <c r="K68" i="24"/>
  <c r="T67" i="24"/>
  <c r="S67" i="24"/>
  <c r="R67" i="24"/>
  <c r="Q67" i="24"/>
  <c r="P67" i="24"/>
  <c r="O67" i="24"/>
  <c r="N67" i="24"/>
  <c r="M67" i="24"/>
  <c r="L67" i="24"/>
  <c r="K67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T10" i="24"/>
  <c r="S10" i="24"/>
  <c r="R10" i="24"/>
  <c r="Q10" i="24"/>
  <c r="P10" i="24"/>
  <c r="O10" i="24"/>
  <c r="N10" i="24"/>
  <c r="M10" i="24"/>
  <c r="L10" i="24"/>
  <c r="K10" i="24"/>
  <c r="T9" i="24"/>
  <c r="S9" i="24"/>
  <c r="R9" i="24"/>
  <c r="Q9" i="24"/>
  <c r="P9" i="24"/>
  <c r="O9" i="24"/>
  <c r="N9" i="24"/>
  <c r="M9" i="24"/>
  <c r="L9" i="24"/>
  <c r="K9" i="24"/>
  <c r="T8" i="24"/>
  <c r="S8" i="24"/>
  <c r="R8" i="24"/>
  <c r="Q8" i="24"/>
  <c r="P8" i="24"/>
  <c r="O8" i="24"/>
  <c r="N8" i="24"/>
  <c r="M8" i="24"/>
  <c r="L8" i="24"/>
  <c r="K8" i="24"/>
  <c r="T7" i="24"/>
  <c r="S7" i="24"/>
  <c r="R7" i="24"/>
  <c r="Q7" i="24"/>
  <c r="P7" i="24"/>
  <c r="O7" i="24"/>
  <c r="N7" i="24"/>
  <c r="M7" i="24"/>
  <c r="L7" i="24"/>
  <c r="K7" i="24"/>
  <c r="T6" i="24"/>
  <c r="S6" i="24"/>
  <c r="R6" i="24"/>
  <c r="Q6" i="24"/>
  <c r="P6" i="24"/>
  <c r="O6" i="24"/>
  <c r="N6" i="24"/>
  <c r="M6" i="24"/>
  <c r="L6" i="24"/>
  <c r="K6" i="24"/>
  <c r="T5" i="24"/>
  <c r="S5" i="24"/>
  <c r="R5" i="24"/>
  <c r="Q5" i="24"/>
  <c r="P5" i="24"/>
  <c r="O5" i="24"/>
  <c r="N5" i="24"/>
  <c r="M5" i="24"/>
  <c r="L5" i="24"/>
  <c r="K5" i="24"/>
  <c r="T4" i="24"/>
  <c r="S4" i="24"/>
  <c r="R4" i="24"/>
  <c r="Q4" i="24"/>
  <c r="P4" i="24"/>
  <c r="O4" i="24"/>
  <c r="N4" i="24"/>
  <c r="M4" i="24"/>
  <c r="L4" i="24"/>
  <c r="K4" i="24"/>
  <c r="T3" i="24"/>
  <c r="S3" i="24"/>
  <c r="R3" i="24"/>
  <c r="Q3" i="24"/>
  <c r="P3" i="24"/>
  <c r="O3" i="24"/>
  <c r="N3" i="24"/>
  <c r="M3" i="24"/>
  <c r="L3" i="24"/>
  <c r="K3" i="24"/>
  <c r="T75" i="24" l="1"/>
  <c r="T95" i="24"/>
  <c r="T125" i="24"/>
  <c r="T31" i="24"/>
  <c r="T21" i="24"/>
  <c r="T51" i="24"/>
  <c r="T61" i="24"/>
  <c r="T85" i="24"/>
  <c r="T115" i="24"/>
  <c r="T41" i="24"/>
  <c r="T105" i="24"/>
  <c r="T135" i="24"/>
  <c r="T11" i="24"/>
  <c r="J151" i="9"/>
  <c r="I151" i="9"/>
  <c r="H151" i="9"/>
  <c r="J150" i="9"/>
  <c r="I150" i="9"/>
  <c r="H150" i="9"/>
  <c r="J149" i="9"/>
  <c r="I149" i="9"/>
  <c r="H149" i="9"/>
  <c r="J148" i="9"/>
  <c r="I148" i="9"/>
  <c r="H148" i="9"/>
  <c r="J147" i="9"/>
  <c r="I147" i="9"/>
  <c r="H147" i="9"/>
  <c r="K146" i="9"/>
  <c r="K151" i="9" s="1"/>
  <c r="J146" i="9"/>
  <c r="I146" i="9"/>
  <c r="H146" i="9"/>
  <c r="J145" i="9"/>
  <c r="I145" i="9"/>
  <c r="H145" i="9"/>
  <c r="J144" i="9"/>
  <c r="I144" i="9"/>
  <c r="H144" i="9"/>
  <c r="J140" i="9"/>
  <c r="I140" i="9"/>
  <c r="H140" i="9"/>
  <c r="K135" i="9" s="1"/>
  <c r="K140" i="9" s="1"/>
  <c r="J139" i="9"/>
  <c r="I139" i="9"/>
  <c r="H139" i="9"/>
  <c r="J138" i="9"/>
  <c r="I138" i="9"/>
  <c r="H138" i="9"/>
  <c r="J137" i="9"/>
  <c r="I137" i="9"/>
  <c r="H137" i="9"/>
  <c r="J136" i="9"/>
  <c r="I136" i="9"/>
  <c r="H136" i="9"/>
  <c r="J135" i="9"/>
  <c r="I135" i="9"/>
  <c r="H135" i="9"/>
  <c r="J134" i="9"/>
  <c r="I134" i="9"/>
  <c r="H134" i="9"/>
  <c r="J133" i="9"/>
  <c r="I133" i="9"/>
  <c r="H133" i="9"/>
  <c r="J129" i="9"/>
  <c r="I129" i="9"/>
  <c r="H129" i="9"/>
  <c r="J128" i="9"/>
  <c r="I128" i="9"/>
  <c r="H128" i="9"/>
  <c r="J127" i="9"/>
  <c r="I127" i="9"/>
  <c r="H127" i="9"/>
  <c r="J126" i="9"/>
  <c r="I126" i="9"/>
  <c r="H126" i="9"/>
  <c r="J125" i="9"/>
  <c r="I125" i="9"/>
  <c r="H125" i="9"/>
  <c r="J124" i="9"/>
  <c r="I124" i="9"/>
  <c r="H124" i="9"/>
  <c r="J123" i="9"/>
  <c r="I123" i="9"/>
  <c r="H123" i="9"/>
  <c r="J122" i="9"/>
  <c r="I122" i="9"/>
  <c r="H122" i="9"/>
  <c r="J114" i="9"/>
  <c r="I114" i="9"/>
  <c r="H114" i="9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J82" i="9" s="1"/>
  <c r="M74" i="9" s="1"/>
  <c r="I74" i="9"/>
  <c r="H74" i="9"/>
  <c r="J70" i="9"/>
  <c r="I70" i="9"/>
  <c r="H70" i="9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J141" i="9" l="1"/>
  <c r="M133" i="9" s="1"/>
  <c r="H82" i="9"/>
  <c r="K74" i="9" s="1"/>
  <c r="K17" i="9"/>
  <c r="K22" i="9" s="1"/>
  <c r="K39" i="9"/>
  <c r="K44" i="9" s="1"/>
  <c r="K28" i="9"/>
  <c r="K33" i="9" s="1"/>
  <c r="I23" i="9"/>
  <c r="L15" i="9" s="1"/>
  <c r="K87" i="9"/>
  <c r="K92" i="9" s="1"/>
  <c r="K109" i="9"/>
  <c r="K114" i="9" s="1"/>
  <c r="M17" i="9"/>
  <c r="M19" i="9" s="1"/>
  <c r="M28" i="9"/>
  <c r="M33" i="9" s="1"/>
  <c r="M39" i="9"/>
  <c r="M44" i="9" s="1"/>
  <c r="L6" i="9"/>
  <c r="L11" i="9" s="1"/>
  <c r="L28" i="9"/>
  <c r="L33" i="9" s="1"/>
  <c r="K98" i="9"/>
  <c r="K103" i="9" s="1"/>
  <c r="M6" i="9"/>
  <c r="M11" i="9" s="1"/>
  <c r="I34" i="9"/>
  <c r="L26" i="9" s="1"/>
  <c r="I115" i="9"/>
  <c r="L107" i="9" s="1"/>
  <c r="H141" i="9"/>
  <c r="K133" i="9" s="1"/>
  <c r="J12" i="9"/>
  <c r="M4" i="9" s="1"/>
  <c r="I130" i="9"/>
  <c r="L122" i="9" s="1"/>
  <c r="J93" i="9"/>
  <c r="M85" i="9" s="1"/>
  <c r="I93" i="9"/>
  <c r="L85" i="9" s="1"/>
  <c r="K50" i="9"/>
  <c r="K55" i="9" s="1"/>
  <c r="K65" i="9"/>
  <c r="K70" i="9" s="1"/>
  <c r="K124" i="9"/>
  <c r="K129" i="9" s="1"/>
  <c r="M98" i="9"/>
  <c r="M103" i="9" s="1"/>
  <c r="L109" i="9"/>
  <c r="L114" i="9" s="1"/>
  <c r="L124" i="9"/>
  <c r="L126" i="9" s="1"/>
  <c r="L135" i="9"/>
  <c r="L140" i="9" s="1"/>
  <c r="H12" i="9"/>
  <c r="K4" i="9" s="1"/>
  <c r="J56" i="9"/>
  <c r="M48" i="9" s="1"/>
  <c r="M109" i="9"/>
  <c r="M111" i="9" s="1"/>
  <c r="H56" i="9"/>
  <c r="K48" i="9" s="1"/>
  <c r="L87" i="9"/>
  <c r="L89" i="9" s="1"/>
  <c r="L91" i="9" s="1"/>
  <c r="H152" i="9"/>
  <c r="K144" i="9" s="1"/>
  <c r="H71" i="9"/>
  <c r="K63" i="9" s="1"/>
  <c r="M87" i="9"/>
  <c r="M92" i="9" s="1"/>
  <c r="I104" i="9"/>
  <c r="L96" i="9" s="1"/>
  <c r="I152" i="9"/>
  <c r="L144" i="9" s="1"/>
  <c r="I12" i="9"/>
  <c r="L4" i="9" s="1"/>
  <c r="L17" i="9"/>
  <c r="L19" i="9" s="1"/>
  <c r="I71" i="9"/>
  <c r="L63" i="9" s="1"/>
  <c r="L98" i="9"/>
  <c r="L100" i="9" s="1"/>
  <c r="H23" i="9"/>
  <c r="K15" i="9" s="1"/>
  <c r="J23" i="9"/>
  <c r="M15" i="9" s="1"/>
  <c r="L39" i="9"/>
  <c r="L44" i="9" s="1"/>
  <c r="H104" i="9"/>
  <c r="K96" i="9" s="1"/>
  <c r="J104" i="9"/>
  <c r="M96" i="9" s="1"/>
  <c r="M124" i="9"/>
  <c r="M129" i="9" s="1"/>
  <c r="I45" i="9"/>
  <c r="L37" i="9" s="1"/>
  <c r="J152" i="9"/>
  <c r="M144" i="9" s="1"/>
  <c r="I56" i="9"/>
  <c r="L48" i="9" s="1"/>
  <c r="H115" i="9"/>
  <c r="K107" i="9" s="1"/>
  <c r="J115" i="9"/>
  <c r="M107" i="9" s="1"/>
  <c r="H93" i="9"/>
  <c r="K85" i="9" s="1"/>
  <c r="H34" i="9"/>
  <c r="K26" i="9" s="1"/>
  <c r="J34" i="9"/>
  <c r="M26" i="9" s="1"/>
  <c r="M50" i="9"/>
  <c r="M52" i="9" s="1"/>
  <c r="K76" i="9"/>
  <c r="K81" i="9" s="1"/>
  <c r="M135" i="9"/>
  <c r="M137" i="9" s="1"/>
  <c r="L146" i="9"/>
  <c r="L148" i="9" s="1"/>
  <c r="J71" i="9"/>
  <c r="M63" i="9" s="1"/>
  <c r="L65" i="9"/>
  <c r="L67" i="9" s="1"/>
  <c r="L76" i="9"/>
  <c r="L81" i="9" s="1"/>
  <c r="H130" i="9"/>
  <c r="K122" i="9" s="1"/>
  <c r="J130" i="9"/>
  <c r="M122" i="9" s="1"/>
  <c r="M146" i="9"/>
  <c r="M148" i="9" s="1"/>
  <c r="K6" i="9"/>
  <c r="K11" i="9" s="1"/>
  <c r="H45" i="9"/>
  <c r="K37" i="9" s="1"/>
  <c r="J45" i="9"/>
  <c r="M37" i="9" s="1"/>
  <c r="M65" i="9"/>
  <c r="M67" i="9" s="1"/>
  <c r="M76" i="9"/>
  <c r="M81" i="9" s="1"/>
  <c r="I141" i="9"/>
  <c r="L133" i="9" s="1"/>
  <c r="K148" i="9"/>
  <c r="K137" i="9"/>
  <c r="L129" i="9"/>
  <c r="L111" i="9"/>
  <c r="M100" i="9"/>
  <c r="K100" i="9"/>
  <c r="I82" i="9"/>
  <c r="L74" i="9" s="1"/>
  <c r="L50" i="9"/>
  <c r="K41" i="9"/>
  <c r="K19" i="9"/>
  <c r="M139" i="9" l="1"/>
  <c r="M141" i="9" s="1"/>
  <c r="K78" i="9"/>
  <c r="K80" i="9" s="1"/>
  <c r="L137" i="9"/>
  <c r="M140" i="9"/>
  <c r="L30" i="9"/>
  <c r="L32" i="9" s="1"/>
  <c r="L34" i="9" s="1"/>
  <c r="L8" i="9"/>
  <c r="L10" i="9" s="1"/>
  <c r="L12" i="9" s="1"/>
  <c r="M78" i="9"/>
  <c r="M80" i="9" s="1"/>
  <c r="M41" i="9"/>
  <c r="L21" i="9"/>
  <c r="L113" i="9"/>
  <c r="L115" i="9" s="1"/>
  <c r="K67" i="9"/>
  <c r="K69" i="9" s="1"/>
  <c r="K71" i="9" s="1"/>
  <c r="L151" i="9"/>
  <c r="K126" i="9"/>
  <c r="K128" i="9" s="1"/>
  <c r="K130" i="9" s="1"/>
  <c r="K52" i="9"/>
  <c r="K54" i="9" s="1"/>
  <c r="K56" i="9" s="1"/>
  <c r="M150" i="9"/>
  <c r="L78" i="9"/>
  <c r="L80" i="9" s="1"/>
  <c r="L82" i="9" s="1"/>
  <c r="K30" i="9"/>
  <c r="K32" i="9" s="1"/>
  <c r="K34" i="9" s="1"/>
  <c r="K21" i="9"/>
  <c r="K23" i="9" s="1"/>
  <c r="M8" i="9"/>
  <c r="M30" i="9"/>
  <c r="M32" i="9" s="1"/>
  <c r="M34" i="9" s="1"/>
  <c r="K89" i="9"/>
  <c r="K91" i="9" s="1"/>
  <c r="K93" i="9" s="1"/>
  <c r="L22" i="9"/>
  <c r="L23" i="9" s="1"/>
  <c r="K111" i="9"/>
  <c r="K113" i="9" s="1"/>
  <c r="K115" i="9" s="1"/>
  <c r="L69" i="9"/>
  <c r="M21" i="9"/>
  <c r="M102" i="9"/>
  <c r="M22" i="9"/>
  <c r="M55" i="9"/>
  <c r="L139" i="9"/>
  <c r="L141" i="9" s="1"/>
  <c r="M114" i="9"/>
  <c r="M10" i="9"/>
  <c r="M12" i="9" s="1"/>
  <c r="M89" i="9"/>
  <c r="M91" i="9" s="1"/>
  <c r="M93" i="9" s="1"/>
  <c r="L128" i="9"/>
  <c r="L130" i="9" s="1"/>
  <c r="L70" i="9"/>
  <c r="L150" i="9"/>
  <c r="L152" i="9" s="1"/>
  <c r="L103" i="9"/>
  <c r="M126" i="9"/>
  <c r="M128" i="9" s="1"/>
  <c r="M130" i="9" s="1"/>
  <c r="M69" i="9"/>
  <c r="K102" i="9"/>
  <c r="K104" i="9" s="1"/>
  <c r="K150" i="9"/>
  <c r="K152" i="9" s="1"/>
  <c r="M104" i="9"/>
  <c r="M151" i="9"/>
  <c r="K43" i="9"/>
  <c r="K45" i="9" s="1"/>
  <c r="K139" i="9"/>
  <c r="K141" i="9" s="1"/>
  <c r="M43" i="9"/>
  <c r="M45" i="9" s="1"/>
  <c r="M54" i="9"/>
  <c r="M82" i="9"/>
  <c r="L102" i="9"/>
  <c r="L92" i="9"/>
  <c r="L93" i="9" s="1"/>
  <c r="M70" i="9"/>
  <c r="L41" i="9"/>
  <c r="L43" i="9" s="1"/>
  <c r="L45" i="9" s="1"/>
  <c r="K82" i="9"/>
  <c r="K8" i="9"/>
  <c r="K10" i="9" s="1"/>
  <c r="K12" i="9" s="1"/>
  <c r="M113" i="9"/>
  <c r="L55" i="9"/>
  <c r="L52" i="9"/>
  <c r="L54" i="9" s="1"/>
  <c r="M23" i="9" l="1"/>
  <c r="M152" i="9"/>
  <c r="L104" i="9"/>
  <c r="M115" i="9"/>
  <c r="M56" i="9"/>
  <c r="L71" i="9"/>
  <c r="M71" i="9"/>
  <c r="L56" i="9"/>
</calcChain>
</file>

<file path=xl/sharedStrings.xml><?xml version="1.0" encoding="utf-8"?>
<sst xmlns="http://schemas.openxmlformats.org/spreadsheetml/2006/main" count="2216" uniqueCount="377">
  <si>
    <t>Table 1. age5 by Honiara and Sex</t>
  </si>
  <si>
    <t>Total</t>
  </si>
  <si>
    <t xml:space="preserve">    Nggossi</t>
  </si>
  <si>
    <t xml:space="preserve">    Mbumburu</t>
  </si>
  <si>
    <t xml:space="preserve">    Rove/Lengakiki</t>
  </si>
  <si>
    <t xml:space="preserve">    Cruz</t>
  </si>
  <si>
    <t xml:space="preserve">    Vavaea</t>
  </si>
  <si>
    <t xml:space="preserve">    Vuhokesa</t>
  </si>
  <si>
    <t xml:space="preserve">    Mataniko</t>
  </si>
  <si>
    <t xml:space="preserve">    Kola'a</t>
  </si>
  <si>
    <t xml:space="preserve">    Kukum</t>
  </si>
  <si>
    <t xml:space="preserve">    Naha</t>
  </si>
  <si>
    <t xml:space="preserve">    Vura</t>
  </si>
  <si>
    <t xml:space="preserve">    Panatina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</si>
  <si>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</si>
  <si>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</si>
  <si>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</si>
  <si>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</si>
  <si>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</si>
  <si>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</si>
  <si>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</si>
  <si>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</si>
  <si>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</si>
  <si>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</si>
  <si>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</si>
  <si>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</si>
  <si>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</si>
  <si>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</si>
  <si>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</si>
  <si>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</si>
  <si>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</si>
  <si>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</si>
  <si>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</si>
  <si>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>Table 2. Single Age by Honiara and Sex</t>
  </si>
  <si>
    <t>NS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</si>
  <si>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</si>
  <si>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</si>
  <si>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</si>
  <si>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</si>
  <si>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</si>
  <si>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</si>
  <si>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</si>
  <si>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</si>
  <si>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</si>
  <si>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</si>
  <si>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>Melanesian</t>
  </si>
  <si>
    <t>Polynesian</t>
  </si>
  <si>
    <t>Micronesian</t>
  </si>
  <si>
    <t>Chinese</t>
  </si>
  <si>
    <t>European</t>
  </si>
  <si>
    <t>Other</t>
  </si>
  <si>
    <t xml:space="preserve">   Other Ethnic origin</t>
  </si>
  <si>
    <t>Indonesian</t>
  </si>
  <si>
    <t>African</t>
  </si>
  <si>
    <t>American</t>
  </si>
  <si>
    <t>Cuban</t>
  </si>
  <si>
    <t>Other Country</t>
  </si>
  <si>
    <t xml:space="preserve">   Other citizenship</t>
  </si>
  <si>
    <t>Australia</t>
  </si>
  <si>
    <t>United States of America</t>
  </si>
  <si>
    <t>New Zealand</t>
  </si>
  <si>
    <t>Hong Kong</t>
  </si>
  <si>
    <t>Fiji</t>
  </si>
  <si>
    <t>Other Asia</t>
  </si>
  <si>
    <t>Netherlands</t>
  </si>
  <si>
    <t>Never Married</t>
  </si>
  <si>
    <t>Married</t>
  </si>
  <si>
    <t>Custom</t>
  </si>
  <si>
    <t>Divorced</t>
  </si>
  <si>
    <t>Separated</t>
  </si>
  <si>
    <t>Widowed</t>
  </si>
  <si>
    <t>Table 9. Honiara and SMAM ages by Marital Status and Sex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</si>
  <si>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</si>
  <si>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</si>
  <si>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</si>
  <si>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</si>
  <si>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</si>
  <si>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</si>
  <si>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</si>
  <si>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</si>
  <si>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</si>
  <si>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Nggossi</t>
  </si>
  <si>
    <t xml:space="preserve">       Mbumburu</t>
  </si>
  <si>
    <t xml:space="preserve">       Rove/Lengakiki</t>
  </si>
  <si>
    <t xml:space="preserve">       Cruz</t>
  </si>
  <si>
    <t xml:space="preserve">       Vavaea</t>
  </si>
  <si>
    <t xml:space="preserve">       Vuhokesa</t>
  </si>
  <si>
    <t xml:space="preserve">       Mataniko</t>
  </si>
  <si>
    <t xml:space="preserve">       Kola'a</t>
  </si>
  <si>
    <t xml:space="preserve">       Kukum</t>
  </si>
  <si>
    <t xml:space="preserve">       Naha</t>
  </si>
  <si>
    <t xml:space="preserve">       Vura</t>
  </si>
  <si>
    <t xml:space="preserve">       Panatina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</si>
  <si>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</si>
  <si>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</si>
  <si>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</si>
  <si>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</si>
  <si>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</si>
  <si>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</si>
  <si>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</si>
  <si>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</si>
  <si>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</si>
  <si>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</si>
  <si>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</si>
  <si>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</si>
  <si>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Assembly Of God</t>
  </si>
  <si>
    <t>Baptist Church</t>
  </si>
  <si>
    <t>Rhema</t>
  </si>
  <si>
    <t>Bible Way Centre</t>
  </si>
  <si>
    <t>Christian Revival</t>
  </si>
  <si>
    <t>Church Of The Living Word</t>
  </si>
  <si>
    <t>Apostolic Church</t>
  </si>
  <si>
    <t>Budhism</t>
  </si>
  <si>
    <t>Potters Church</t>
  </si>
  <si>
    <t>Kingdom Harvest</t>
  </si>
  <si>
    <t>Methodist</t>
  </si>
  <si>
    <t>Pentecostal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</si>
  <si>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</si>
  <si>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</si>
  <si>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</si>
  <si>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</si>
  <si>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</si>
  <si>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</si>
  <si>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</si>
  <si>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</si>
  <si>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</si>
  <si>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</si>
  <si>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</si>
  <si>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</si>
  <si>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</si>
  <si>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</si>
  <si>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</si>
  <si>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</si>
  <si>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</si>
  <si>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</si>
  <si>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</si>
  <si>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</si>
  <si>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</si>
  <si>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</si>
  <si>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</si>
  <si>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</si>
  <si>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</si>
  <si>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</si>
  <si>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</si>
  <si>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</si>
  <si>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</si>
  <si>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</si>
  <si>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</si>
  <si>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</si>
  <si>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</si>
  <si>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</si>
  <si>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</si>
  <si>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</si>
  <si>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</si>
  <si>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</si>
  <si>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</si>
  <si>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</si>
  <si>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</si>
  <si>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</si>
  <si>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</si>
  <si>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</si>
  <si>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</si>
  <si>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</si>
  <si>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</si>
  <si>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</si>
  <si>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</si>
  <si>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</si>
  <si>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</si>
  <si>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</si>
  <si>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</si>
  <si>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</si>
  <si>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</si>
  <si>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</si>
  <si>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</si>
  <si>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</si>
  <si>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</si>
  <si>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</si>
  <si>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</si>
  <si>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</si>
  <si>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</si>
  <si>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</si>
  <si>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</si>
  <si>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</si>
  <si>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</si>
  <si>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</si>
  <si>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</si>
  <si>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</si>
  <si>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</si>
  <si>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</si>
  <si>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</si>
  <si>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</si>
  <si>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</si>
  <si>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</si>
  <si>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</si>
  <si>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</si>
  <si>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</si>
  <si>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</si>
  <si>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</si>
  <si>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</si>
  <si>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</si>
  <si>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</si>
  <si>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</si>
  <si>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</si>
  <si>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</si>
  <si>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</si>
  <si>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</si>
  <si>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</si>
  <si>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</si>
  <si>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</si>
  <si>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</si>
  <si>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</si>
  <si>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</si>
  <si>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</si>
  <si>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</si>
  <si>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</si>
  <si>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</si>
  <si>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</si>
  <si>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</si>
  <si>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</si>
  <si>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</si>
  <si>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</si>
  <si>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</si>
  <si>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</si>
  <si>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</si>
  <si>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</si>
  <si>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</si>
  <si>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</si>
  <si>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</si>
  <si>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</si>
  <si>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</si>
  <si>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</si>
  <si>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</si>
  <si>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</si>
  <si>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</si>
  <si>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</si>
  <si>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</si>
  <si>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</si>
  <si>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</si>
  <si>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</si>
  <si>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</si>
  <si>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</si>
  <si>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</si>
  <si>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</si>
  <si>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</si>
  <si>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</si>
  <si>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</si>
  <si>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</si>
  <si>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</si>
  <si>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</si>
  <si>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</si>
  <si>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</si>
  <si>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</si>
  <si>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</si>
  <si>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</si>
  <si>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</si>
  <si>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</si>
  <si>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</si>
  <si>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</si>
  <si>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</si>
  <si>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</si>
  <si>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</si>
  <si>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</si>
  <si>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</si>
  <si>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</si>
  <si>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</si>
  <si>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</si>
  <si>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</si>
  <si>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</si>
  <si>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</si>
  <si>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</si>
  <si>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</si>
  <si>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U - Extraterritorial organization &amp; Bodies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</si>
  <si>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</si>
  <si>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</si>
  <si>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</si>
  <si>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</si>
  <si>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</si>
  <si>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</si>
  <si>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</si>
  <si>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</si>
  <si>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</si>
  <si>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</si>
  <si>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</si>
  <si>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</si>
  <si>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</si>
  <si>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</si>
  <si>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</si>
  <si>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</si>
  <si>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</si>
  <si>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</si>
  <si>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</si>
  <si>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</si>
  <si>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</si>
  <si>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</si>
  <si>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</si>
  <si>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</si>
  <si>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</si>
  <si>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</si>
  <si>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</si>
  <si>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</si>
  <si>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>TFR ==&gt;</t>
  </si>
  <si>
    <t>Females</t>
  </si>
  <si>
    <t>Births 12 mns</t>
  </si>
  <si>
    <t>HONIARA</t>
  </si>
  <si>
    <t xml:space="preserve">    Ngg-</t>
  </si>
  <si>
    <t xml:space="preserve">    ossi</t>
  </si>
  <si>
    <t xml:space="preserve">    Mbum-</t>
  </si>
  <si>
    <t xml:space="preserve">    buru</t>
  </si>
  <si>
    <t xml:space="preserve">    Rove/</t>
  </si>
  <si>
    <t xml:space="preserve">    Lengk</t>
  </si>
  <si>
    <t xml:space="preserve">    Vuho-</t>
  </si>
  <si>
    <t xml:space="preserve">    kesa</t>
  </si>
  <si>
    <t xml:space="preserve">    Mata-</t>
  </si>
  <si>
    <t xml:space="preserve">    niko</t>
  </si>
  <si>
    <t xml:space="preserve">    Pana-</t>
  </si>
  <si>
    <t xml:space="preserve">   tina</t>
  </si>
  <si>
    <t xml:space="preserve">    Total</t>
  </si>
  <si>
    <t xml:space="preserve">    Females</t>
  </si>
  <si>
    <t xml:space="preserve">   Males</t>
  </si>
  <si>
    <t xml:space="preserve">     Total</t>
  </si>
  <si>
    <t xml:space="preserve">    Mother Alive</t>
  </si>
  <si>
    <t xml:space="preserve">    Mother deceased</t>
  </si>
  <si>
    <t xml:space="preserve">     Father alive</t>
  </si>
  <si>
    <t xml:space="preserve">    Father deceased</t>
  </si>
  <si>
    <t xml:space="preserve">      Males</t>
  </si>
  <si>
    <t xml:space="preserve">      Females</t>
  </si>
  <si>
    <t>Others</t>
  </si>
  <si>
    <t>SI by birth</t>
  </si>
  <si>
    <t>SI by Naturalisation</t>
  </si>
  <si>
    <t xml:space="preserve">     Females</t>
  </si>
  <si>
    <t xml:space="preserve">     Males</t>
  </si>
  <si>
    <t>Average Age 1st Marriage</t>
  </si>
  <si>
    <t xml:space="preserve">      Total</t>
  </si>
  <si>
    <t>SCHOOL ATTENDANCE</t>
  </si>
  <si>
    <t>EDUCATION LEVEL</t>
  </si>
  <si>
    <t xml:space="preserve">ENGLISH  </t>
  </si>
  <si>
    <t xml:space="preserve">PIDGIN  </t>
  </si>
  <si>
    <t xml:space="preserve">LOCAL LANGUAGE </t>
  </si>
  <si>
    <t>OTHER LANGUAGE</t>
  </si>
  <si>
    <t xml:space="preserve">   Females</t>
  </si>
  <si>
    <t>MULTIPLE LITERACY</t>
  </si>
  <si>
    <t xml:space="preserve">     Females </t>
  </si>
  <si>
    <t>MULTIPLE LANGUAGES</t>
  </si>
  <si>
    <t>SEEING</t>
  </si>
  <si>
    <t>HEARING</t>
  </si>
  <si>
    <t>WALKING</t>
  </si>
  <si>
    <t>REMEMBERING</t>
  </si>
  <si>
    <t xml:space="preserve">    Malaes</t>
  </si>
  <si>
    <t>WORK LAST WEEK</t>
  </si>
  <si>
    <t>ON LAYOFF</t>
  </si>
  <si>
    <t>LOOKING FOR WORK</t>
  </si>
  <si>
    <t>WHY NOT WORKING</t>
  </si>
  <si>
    <t>AVAILABILITY</t>
  </si>
  <si>
    <t>Table 1. Age and Sex by Honiara Ward, Solomon Islands: 2009</t>
  </si>
  <si>
    <t>Table 2. Single Age and Sex by Honiara Ward, Solomon Islands: 2009</t>
  </si>
  <si>
    <t>Table 3.Relationship by Honiara Ward, Solomon Islands: 2009</t>
  </si>
  <si>
    <t>Table 4. Mother alive and age5 by Honiara Ward, Solomon Islands: 2009</t>
  </si>
  <si>
    <t>Table 5. Father alive and age5 by Honiara Ward, Solomon Islands: 2009</t>
  </si>
  <si>
    <t>Source: 2009 Solomon Islands Census</t>
  </si>
  <si>
    <t>Table 24. Fertility by Honiara Ward, Solomon Islands: 2009</t>
  </si>
  <si>
    <t>Table 23. Looking for Work by Honiara Ward, Solomon Islands: 2009</t>
  </si>
  <si>
    <t>Table 21. Occupation by Honiara Ward, Solomon Islands: 2009</t>
  </si>
  <si>
    <t>Table 6. Ethnic Origin by Honiara Ward, Solomon Islands: 2009</t>
  </si>
  <si>
    <t>Table 7. Citizenship by Honiara Ward, Solomon Islands: 2009</t>
  </si>
  <si>
    <t>Table 8. Marital Status by Honiara Ward, Solomon Islands: 2009</t>
  </si>
  <si>
    <t>Table 10. Religion by Honiara Ward, Solomon Islands: 2009</t>
  </si>
  <si>
    <t>Table 11. Detailed Religion by Honiara Ward, Solomon Islands: 2009</t>
  </si>
  <si>
    <t>Table 12. School Attendance and Education Level by Honiara Ward, Solomon Islands: 2009</t>
  </si>
  <si>
    <t>Table 13. Highest Education by Honiara Ward, Solomon Islands: 2009</t>
  </si>
  <si>
    <t>Table 14. Language by Honiara Ward, Solomon Islands: 2009</t>
  </si>
  <si>
    <t>Table 15. Literacy by Honiara Ward, Solomon Islands: 2009</t>
  </si>
  <si>
    <t>Table 16. Disability by Honiara Ward, Solomon Islands: 2009</t>
  </si>
  <si>
    <t>Table 17. Multiple Disabilities by Honiara Ward, Solomon Islands: 2009</t>
  </si>
  <si>
    <t>Table 18. More Multiple Disabilities by Honiara Ward, Solomon Islands: 2009</t>
  </si>
  <si>
    <t>Table 19. Work Last Week and Layoff by Honiara Ward, Solomon Islands: 2009</t>
  </si>
  <si>
    <t>Table 20. Economic Activity by Honiara Ward, Solomon Islands: 2009</t>
  </si>
  <si>
    <t>Table 22. Industry by Honiara Ward, Solomon Islands: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</si>
</sst>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4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/>
    <xf numFmtId="3" fontId="2" fillId="0" borderId="0" xfId="1" applyNumberFormat="1" applyFont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2" fillId="0" borderId="0" xfId="0" applyNumberFormat="1" applyFont="1"/>
    <xf numFmtId="164" fontId="2" fillId="2" borderId="0" xfId="0" applyNumberFormat="1" applyFont="1" applyFill="1"/>
    <xf numFmtId="3" fontId="3" fillId="0" borderId="7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left"/>
    </xf>
    <xf numFmtId="3" fontId="3" fillId="0" borderId="10" xfId="0" applyNumberFormat="1" applyFont="1" applyBorder="1" applyAlignment="1">
      <alignment horizontal="left"/>
    </xf>
    <xf numFmtId="0" fontId="3" fillId="0" borderId="10" xfId="0" applyFont="1" applyBorder="1"/>
    <xf numFmtId="164" fontId="3" fillId="0" borderId="1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EF7CB-3A93-44A9-9818-34315FAA3B03}">
  <dimension ref="A1:AP21"/>
  <sheetViews>
    <sheetView view="pageBreakPreview" zoomScale="125" zoomScaleNormal="100" zoomScaleSheetLayoutView="125" workbookViewId="0">
      <selection activeCell="Q1" sqref="Q1"/>
    </sheetView>
  </sheetViews>
  <sheetFormatPr defaultRowHeight="10.199999999999999" x14ac:dyDescent="0.2"/>
  <cols>
    <col min="1" max="1" width="12.44140625" style="3" customWidth="1"/>
    <col min="2" max="16" width="5" style="3" customWidth="1"/>
    <col min="17" max="17" width="12.44140625" style="3" customWidth="1"/>
    <col min="18" max="29" width="6" style="3" customWidth="1"/>
    <col min="30" max="30" width="12.44140625" style="3" customWidth="1"/>
    <col min="31" max="42" width="6.109375" style="3" customWidth="1"/>
    <col min="43" max="16384" width="8.88671875" style="3"/>
  </cols>
  <sheetData>
    <row r="1" spans="1:42" x14ac:dyDescent="0.2">
      <c r="A1" s="3" t="s">
        <v>353</v>
      </c>
      <c r="Q1" s="3" t="s">
        <v>353</v>
      </c>
      <c r="AD1" s="3" t="s">
        <v>0</v>
      </c>
    </row>
    <row r="2" spans="1:42" x14ac:dyDescent="0.2">
      <c r="A2" s="9"/>
      <c r="B2" s="23" t="s">
        <v>1</v>
      </c>
      <c r="C2" s="23"/>
      <c r="D2" s="23"/>
      <c r="E2" s="23" t="s">
        <v>2</v>
      </c>
      <c r="F2" s="23"/>
      <c r="G2" s="23"/>
      <c r="H2" s="23" t="s">
        <v>3</v>
      </c>
      <c r="I2" s="23"/>
      <c r="J2" s="23"/>
      <c r="K2" s="23" t="s">
        <v>4</v>
      </c>
      <c r="L2" s="23"/>
      <c r="M2" s="23"/>
      <c r="N2" s="23" t="s">
        <v>5</v>
      </c>
      <c r="O2" s="23"/>
      <c r="P2" s="24"/>
      <c r="Q2" s="9"/>
      <c r="R2" s="23" t="s">
        <v>6</v>
      </c>
      <c r="S2" s="23"/>
      <c r="T2" s="23"/>
      <c r="U2" s="23" t="s">
        <v>7</v>
      </c>
      <c r="V2" s="23"/>
      <c r="W2" s="23"/>
      <c r="X2" s="23" t="s">
        <v>8</v>
      </c>
      <c r="Y2" s="23"/>
      <c r="Z2" s="23"/>
      <c r="AA2" s="23" t="s">
        <v>9</v>
      </c>
      <c r="AB2" s="23"/>
      <c r="AC2" s="24"/>
      <c r="AD2" s="9"/>
      <c r="AE2" s="23" t="s">
        <v>10</v>
      </c>
      <c r="AF2" s="23"/>
      <c r="AG2" s="23"/>
      <c r="AH2" s="23" t="s">
        <v>11</v>
      </c>
      <c r="AI2" s="23"/>
      <c r="AJ2" s="23"/>
      <c r="AK2" s="23" t="s">
        <v>12</v>
      </c>
      <c r="AL2" s="23"/>
      <c r="AM2" s="23"/>
      <c r="AN2" s="23" t="s">
        <v>13</v>
      </c>
      <c r="AO2" s="23"/>
      <c r="AP2" s="24"/>
    </row>
    <row r="3" spans="1:42" s="4" customFormat="1" x14ac:dyDescent="0.2">
      <c r="A3" s="10"/>
      <c r="B3" s="7" t="s">
        <v>1</v>
      </c>
      <c r="C3" s="7" t="s">
        <v>14</v>
      </c>
      <c r="D3" s="7" t="s">
        <v>15</v>
      </c>
      <c r="E3" s="7" t="s">
        <v>1</v>
      </c>
      <c r="F3" s="7" t="s">
        <v>14</v>
      </c>
      <c r="G3" s="7" t="s">
        <v>15</v>
      </c>
      <c r="H3" s="7" t="s">
        <v>1</v>
      </c>
      <c r="I3" s="7" t="s">
        <v>14</v>
      </c>
      <c r="J3" s="7" t="s">
        <v>15</v>
      </c>
      <c r="K3" s="7" t="s">
        <v>1</v>
      </c>
      <c r="L3" s="7" t="s">
        <v>14</v>
      </c>
      <c r="M3" s="7" t="s">
        <v>15</v>
      </c>
      <c r="N3" s="7" t="s">
        <v>1</v>
      </c>
      <c r="O3" s="7" t="s">
        <v>14</v>
      </c>
      <c r="P3" s="8" t="s">
        <v>15</v>
      </c>
      <c r="Q3" s="10"/>
      <c r="R3" s="7" t="s">
        <v>1</v>
      </c>
      <c r="S3" s="7" t="s">
        <v>14</v>
      </c>
      <c r="T3" s="7" t="s">
        <v>15</v>
      </c>
      <c r="U3" s="7" t="s">
        <v>1</v>
      </c>
      <c r="V3" s="7" t="s">
        <v>14</v>
      </c>
      <c r="W3" s="7" t="s">
        <v>15</v>
      </c>
      <c r="X3" s="7" t="s">
        <v>1</v>
      </c>
      <c r="Y3" s="7" t="s">
        <v>14</v>
      </c>
      <c r="Z3" s="7" t="s">
        <v>15</v>
      </c>
      <c r="AA3" s="7" t="s">
        <v>1</v>
      </c>
      <c r="AB3" s="7" t="s">
        <v>14</v>
      </c>
      <c r="AC3" s="8" t="s">
        <v>15</v>
      </c>
      <c r="AD3" s="10"/>
      <c r="AE3" s="7" t="s">
        <v>1</v>
      </c>
      <c r="AF3" s="7" t="s">
        <v>14</v>
      </c>
      <c r="AG3" s="7" t="s">
        <v>15</v>
      </c>
      <c r="AH3" s="7" t="s">
        <v>1</v>
      </c>
      <c r="AI3" s="7" t="s">
        <v>14</v>
      </c>
      <c r="AJ3" s="7" t="s">
        <v>15</v>
      </c>
      <c r="AK3" s="7" t="s">
        <v>1</v>
      </c>
      <c r="AL3" s="7" t="s">
        <v>14</v>
      </c>
      <c r="AM3" s="7" t="s">
        <v>15</v>
      </c>
      <c r="AN3" s="7" t="s">
        <v>1</v>
      </c>
      <c r="AO3" s="7" t="s">
        <v>14</v>
      </c>
      <c r="AP3" s="8" t="s">
        <v>15</v>
      </c>
    </row>
    <row r="4" spans="1:42" x14ac:dyDescent="0.2">
      <c r="A4" s="3" t="s">
        <v>1</v>
      </c>
      <c r="B4" s="3">
        <v>64609</v>
      </c>
      <c r="C4" s="3">
        <v>34089</v>
      </c>
      <c r="D4" s="3">
        <v>30520</v>
      </c>
      <c r="E4" s="3">
        <v>10062</v>
      </c>
      <c r="F4" s="3">
        <v>5240</v>
      </c>
      <c r="G4" s="3">
        <v>4822</v>
      </c>
      <c r="H4" s="3">
        <v>3625</v>
      </c>
      <c r="I4" s="3">
        <v>1912</v>
      </c>
      <c r="J4" s="3">
        <v>1713</v>
      </c>
      <c r="K4" s="3">
        <v>2613</v>
      </c>
      <c r="L4" s="3">
        <v>1464</v>
      </c>
      <c r="M4" s="3">
        <v>1149</v>
      </c>
      <c r="N4" s="3">
        <v>232</v>
      </c>
      <c r="O4" s="3">
        <v>125</v>
      </c>
      <c r="P4" s="3">
        <v>107</v>
      </c>
      <c r="Q4" s="3" t="s">
        <v>1</v>
      </c>
      <c r="R4" s="3">
        <v>6996</v>
      </c>
      <c r="S4" s="3">
        <v>3788</v>
      </c>
      <c r="T4" s="3">
        <v>3208</v>
      </c>
      <c r="U4" s="3">
        <v>1197</v>
      </c>
      <c r="V4" s="3">
        <v>627</v>
      </c>
      <c r="W4" s="3">
        <v>570</v>
      </c>
      <c r="X4" s="3">
        <v>4343</v>
      </c>
      <c r="Y4" s="3">
        <v>2249</v>
      </c>
      <c r="Z4" s="3">
        <v>2094</v>
      </c>
      <c r="AA4" s="3">
        <v>10151</v>
      </c>
      <c r="AB4" s="3">
        <v>5345</v>
      </c>
      <c r="AC4" s="3">
        <v>4806</v>
      </c>
      <c r="AD4" s="3" t="s">
        <v>1</v>
      </c>
      <c r="AE4" s="3">
        <v>1835</v>
      </c>
      <c r="AF4" s="3">
        <v>971</v>
      </c>
      <c r="AG4" s="3">
        <v>864</v>
      </c>
      <c r="AH4" s="3">
        <v>356</v>
      </c>
      <c r="AI4" s="3">
        <v>187</v>
      </c>
      <c r="AJ4" s="3">
        <v>169</v>
      </c>
      <c r="AK4" s="3">
        <v>9096</v>
      </c>
      <c r="AL4" s="3">
        <v>4697</v>
      </c>
      <c r="AM4" s="3">
        <v>4399</v>
      </c>
      <c r="AN4" s="3">
        <v>14103</v>
      </c>
      <c r="AO4" s="3">
        <v>7484</v>
      </c>
      <c r="AP4" s="3">
        <v>6619</v>
      </c>
    </row>
    <row r="5" spans="1:42" x14ac:dyDescent="0.2">
      <c r="A5" s="3" t="s">
        <v>16</v>
      </c>
      <c r="B5" s="3">
        <v>7570</v>
      </c>
      <c r="C5" s="3">
        <v>3993</v>
      </c>
      <c r="D5" s="3">
        <v>3577</v>
      </c>
      <c r="E5" s="3">
        <v>1337</v>
      </c>
      <c r="F5" s="3">
        <v>693</v>
      </c>
      <c r="G5" s="3">
        <v>644</v>
      </c>
      <c r="H5" s="3">
        <v>405</v>
      </c>
      <c r="I5" s="3">
        <v>216</v>
      </c>
      <c r="J5" s="3">
        <v>189</v>
      </c>
      <c r="K5" s="3">
        <v>259</v>
      </c>
      <c r="L5" s="3">
        <v>137</v>
      </c>
      <c r="M5" s="3">
        <v>122</v>
      </c>
      <c r="N5" s="3">
        <v>13</v>
      </c>
      <c r="O5" s="3">
        <v>5</v>
      </c>
      <c r="P5" s="3">
        <v>8</v>
      </c>
      <c r="Q5" s="3" t="s">
        <v>16</v>
      </c>
      <c r="R5" s="3">
        <v>790</v>
      </c>
      <c r="S5" s="3">
        <v>428</v>
      </c>
      <c r="T5" s="3">
        <v>362</v>
      </c>
      <c r="U5" s="3">
        <v>141</v>
      </c>
      <c r="V5" s="3">
        <v>75</v>
      </c>
      <c r="W5" s="3">
        <v>66</v>
      </c>
      <c r="X5" s="3">
        <v>516</v>
      </c>
      <c r="Y5" s="3">
        <v>282</v>
      </c>
      <c r="Z5" s="3">
        <v>234</v>
      </c>
      <c r="AA5" s="3">
        <v>1177</v>
      </c>
      <c r="AB5" s="3">
        <v>603</v>
      </c>
      <c r="AC5" s="3">
        <v>574</v>
      </c>
      <c r="AD5" s="3" t="s">
        <v>16</v>
      </c>
      <c r="AE5" s="3">
        <v>202</v>
      </c>
      <c r="AF5" s="3">
        <v>112</v>
      </c>
      <c r="AG5" s="3">
        <v>90</v>
      </c>
      <c r="AH5" s="3">
        <v>41</v>
      </c>
      <c r="AI5" s="3">
        <v>22</v>
      </c>
      <c r="AJ5" s="3">
        <v>19</v>
      </c>
      <c r="AK5" s="3">
        <v>1003</v>
      </c>
      <c r="AL5" s="3">
        <v>505</v>
      </c>
      <c r="AM5" s="3">
        <v>498</v>
      </c>
      <c r="AN5" s="3">
        <v>1686</v>
      </c>
      <c r="AO5" s="3">
        <v>915</v>
      </c>
      <c r="AP5" s="3">
        <v>771</v>
      </c>
    </row>
    <row r="6" spans="1:42" x14ac:dyDescent="0.2">
      <c r="A6" s="3" t="s">
        <v>17</v>
      </c>
      <c r="B6" s="3">
        <v>6757</v>
      </c>
      <c r="C6" s="3">
        <v>3453</v>
      </c>
      <c r="D6" s="3">
        <v>3304</v>
      </c>
      <c r="E6" s="3">
        <v>1048</v>
      </c>
      <c r="F6" s="3">
        <v>529</v>
      </c>
      <c r="G6" s="3">
        <v>519</v>
      </c>
      <c r="H6" s="3">
        <v>377</v>
      </c>
      <c r="I6" s="3">
        <v>190</v>
      </c>
      <c r="J6" s="3">
        <v>187</v>
      </c>
      <c r="K6" s="3">
        <v>258</v>
      </c>
      <c r="L6" s="3">
        <v>118</v>
      </c>
      <c r="M6" s="3">
        <v>140</v>
      </c>
      <c r="N6" s="3">
        <v>16</v>
      </c>
      <c r="O6" s="3">
        <v>9</v>
      </c>
      <c r="P6" s="3">
        <v>7</v>
      </c>
      <c r="Q6" s="3" t="s">
        <v>17</v>
      </c>
      <c r="R6" s="3">
        <v>712</v>
      </c>
      <c r="S6" s="3">
        <v>363</v>
      </c>
      <c r="T6" s="3">
        <v>349</v>
      </c>
      <c r="U6" s="3">
        <v>133</v>
      </c>
      <c r="V6" s="3">
        <v>67</v>
      </c>
      <c r="W6" s="3">
        <v>66</v>
      </c>
      <c r="X6" s="3">
        <v>511</v>
      </c>
      <c r="Y6" s="3">
        <v>227</v>
      </c>
      <c r="Z6" s="3">
        <v>284</v>
      </c>
      <c r="AA6" s="3">
        <v>1041</v>
      </c>
      <c r="AB6" s="3">
        <v>549</v>
      </c>
      <c r="AC6" s="3">
        <v>492</v>
      </c>
      <c r="AD6" s="3" t="s">
        <v>17</v>
      </c>
      <c r="AE6" s="3">
        <v>183</v>
      </c>
      <c r="AF6" s="3">
        <v>86</v>
      </c>
      <c r="AG6" s="3">
        <v>97</v>
      </c>
      <c r="AH6" s="3">
        <v>40</v>
      </c>
      <c r="AI6" s="3">
        <v>20</v>
      </c>
      <c r="AJ6" s="3">
        <v>20</v>
      </c>
      <c r="AK6" s="3">
        <v>894</v>
      </c>
      <c r="AL6" s="3">
        <v>478</v>
      </c>
      <c r="AM6" s="3">
        <v>416</v>
      </c>
      <c r="AN6" s="3">
        <v>1544</v>
      </c>
      <c r="AO6" s="3">
        <v>817</v>
      </c>
      <c r="AP6" s="3">
        <v>727</v>
      </c>
    </row>
    <row r="7" spans="1:42" x14ac:dyDescent="0.2">
      <c r="A7" s="3" t="s">
        <v>18</v>
      </c>
      <c r="B7" s="3">
        <v>6343</v>
      </c>
      <c r="C7" s="3">
        <v>3259</v>
      </c>
      <c r="D7" s="3">
        <v>3084</v>
      </c>
      <c r="E7" s="3">
        <v>940</v>
      </c>
      <c r="F7" s="3">
        <v>490</v>
      </c>
      <c r="G7" s="3">
        <v>450</v>
      </c>
      <c r="H7" s="3">
        <v>315</v>
      </c>
      <c r="I7" s="3">
        <v>164</v>
      </c>
      <c r="J7" s="3">
        <v>151</v>
      </c>
      <c r="K7" s="3">
        <v>247</v>
      </c>
      <c r="L7" s="3">
        <v>118</v>
      </c>
      <c r="M7" s="3">
        <v>129</v>
      </c>
      <c r="N7" s="3">
        <v>12</v>
      </c>
      <c r="O7" s="3">
        <v>2</v>
      </c>
      <c r="P7" s="3">
        <v>10</v>
      </c>
      <c r="Q7" s="3" t="s">
        <v>18</v>
      </c>
      <c r="R7" s="3">
        <v>623</v>
      </c>
      <c r="S7" s="3">
        <v>309</v>
      </c>
      <c r="T7" s="3">
        <v>314</v>
      </c>
      <c r="U7" s="3">
        <v>107</v>
      </c>
      <c r="V7" s="3">
        <v>61</v>
      </c>
      <c r="W7" s="3">
        <v>46</v>
      </c>
      <c r="X7" s="3">
        <v>422</v>
      </c>
      <c r="Y7" s="3">
        <v>217</v>
      </c>
      <c r="Z7" s="3">
        <v>205</v>
      </c>
      <c r="AA7" s="3">
        <v>1037</v>
      </c>
      <c r="AB7" s="3">
        <v>529</v>
      </c>
      <c r="AC7" s="3">
        <v>508</v>
      </c>
      <c r="AD7" s="3" t="s">
        <v>18</v>
      </c>
      <c r="AE7" s="3">
        <v>171</v>
      </c>
      <c r="AF7" s="3">
        <v>92</v>
      </c>
      <c r="AG7" s="3">
        <v>79</v>
      </c>
      <c r="AH7" s="3">
        <v>49</v>
      </c>
      <c r="AI7" s="3">
        <v>25</v>
      </c>
      <c r="AJ7" s="3">
        <v>24</v>
      </c>
      <c r="AK7" s="3">
        <v>964</v>
      </c>
      <c r="AL7" s="3">
        <v>494</v>
      </c>
      <c r="AM7" s="3">
        <v>470</v>
      </c>
      <c r="AN7" s="3">
        <v>1456</v>
      </c>
      <c r="AO7" s="3">
        <v>758</v>
      </c>
      <c r="AP7" s="3">
        <v>698</v>
      </c>
    </row>
    <row r="8" spans="1:42" x14ac:dyDescent="0.2">
      <c r="A8" s="3" t="s">
        <v>19</v>
      </c>
      <c r="B8" s="3">
        <v>7100</v>
      </c>
      <c r="C8" s="3">
        <v>3627</v>
      </c>
      <c r="D8" s="3">
        <v>3473</v>
      </c>
      <c r="E8" s="3">
        <v>1105</v>
      </c>
      <c r="F8" s="3">
        <v>548</v>
      </c>
      <c r="G8" s="3">
        <v>557</v>
      </c>
      <c r="H8" s="3">
        <v>382</v>
      </c>
      <c r="I8" s="3">
        <v>199</v>
      </c>
      <c r="J8" s="3">
        <v>183</v>
      </c>
      <c r="K8" s="3">
        <v>303</v>
      </c>
      <c r="L8" s="3">
        <v>172</v>
      </c>
      <c r="M8" s="3">
        <v>131</v>
      </c>
      <c r="N8" s="3">
        <v>14</v>
      </c>
      <c r="O8" s="3">
        <v>6</v>
      </c>
      <c r="P8" s="3">
        <v>8</v>
      </c>
      <c r="Q8" s="3" t="s">
        <v>19</v>
      </c>
      <c r="R8" s="3">
        <v>716</v>
      </c>
      <c r="S8" s="3">
        <v>381</v>
      </c>
      <c r="T8" s="3">
        <v>335</v>
      </c>
      <c r="U8" s="3">
        <v>142</v>
      </c>
      <c r="V8" s="3">
        <v>71</v>
      </c>
      <c r="W8" s="3">
        <v>71</v>
      </c>
      <c r="X8" s="3">
        <v>435</v>
      </c>
      <c r="Y8" s="3">
        <v>208</v>
      </c>
      <c r="Z8" s="3">
        <v>227</v>
      </c>
      <c r="AA8" s="3">
        <v>1100</v>
      </c>
      <c r="AB8" s="3">
        <v>561</v>
      </c>
      <c r="AC8" s="3">
        <v>539</v>
      </c>
      <c r="AD8" s="3" t="s">
        <v>19</v>
      </c>
      <c r="AE8" s="3">
        <v>178</v>
      </c>
      <c r="AF8" s="3">
        <v>95</v>
      </c>
      <c r="AG8" s="3">
        <v>83</v>
      </c>
      <c r="AH8" s="3">
        <v>33</v>
      </c>
      <c r="AI8" s="3">
        <v>13</v>
      </c>
      <c r="AJ8" s="3">
        <v>20</v>
      </c>
      <c r="AK8" s="3">
        <v>1051</v>
      </c>
      <c r="AL8" s="3">
        <v>524</v>
      </c>
      <c r="AM8" s="3">
        <v>527</v>
      </c>
      <c r="AN8" s="3">
        <v>1641</v>
      </c>
      <c r="AO8" s="3">
        <v>849</v>
      </c>
      <c r="AP8" s="3">
        <v>792</v>
      </c>
    </row>
    <row r="9" spans="1:42" x14ac:dyDescent="0.2">
      <c r="A9" s="3" t="s">
        <v>20</v>
      </c>
      <c r="B9" s="3">
        <v>8528</v>
      </c>
      <c r="C9" s="3">
        <v>4469</v>
      </c>
      <c r="D9" s="3">
        <v>4059</v>
      </c>
      <c r="E9" s="3">
        <v>1265</v>
      </c>
      <c r="F9" s="3">
        <v>619</v>
      </c>
      <c r="G9" s="3">
        <v>646</v>
      </c>
      <c r="H9" s="3">
        <v>513</v>
      </c>
      <c r="I9" s="3">
        <v>261</v>
      </c>
      <c r="J9" s="3">
        <v>252</v>
      </c>
      <c r="K9" s="3">
        <v>315</v>
      </c>
      <c r="L9" s="3">
        <v>176</v>
      </c>
      <c r="M9" s="3">
        <v>139</v>
      </c>
      <c r="N9" s="3">
        <v>26</v>
      </c>
      <c r="O9" s="3">
        <v>17</v>
      </c>
      <c r="P9" s="3">
        <v>9</v>
      </c>
      <c r="Q9" s="3" t="s">
        <v>20</v>
      </c>
      <c r="R9" s="3">
        <v>982</v>
      </c>
      <c r="S9" s="3">
        <v>537</v>
      </c>
      <c r="T9" s="3">
        <v>445</v>
      </c>
      <c r="U9" s="3">
        <v>158</v>
      </c>
      <c r="V9" s="3">
        <v>88</v>
      </c>
      <c r="W9" s="3">
        <v>70</v>
      </c>
      <c r="X9" s="3">
        <v>526</v>
      </c>
      <c r="Y9" s="3">
        <v>289</v>
      </c>
      <c r="Z9" s="3">
        <v>237</v>
      </c>
      <c r="AA9" s="3">
        <v>1397</v>
      </c>
      <c r="AB9" s="3">
        <v>730</v>
      </c>
      <c r="AC9" s="3">
        <v>667</v>
      </c>
      <c r="AD9" s="3" t="s">
        <v>20</v>
      </c>
      <c r="AE9" s="3">
        <v>258</v>
      </c>
      <c r="AF9" s="3">
        <v>133</v>
      </c>
      <c r="AG9" s="3">
        <v>125</v>
      </c>
      <c r="AH9" s="3">
        <v>43</v>
      </c>
      <c r="AI9" s="3">
        <v>19</v>
      </c>
      <c r="AJ9" s="3">
        <v>24</v>
      </c>
      <c r="AK9" s="3">
        <v>1219</v>
      </c>
      <c r="AL9" s="3">
        <v>641</v>
      </c>
      <c r="AM9" s="3">
        <v>578</v>
      </c>
      <c r="AN9" s="3">
        <v>1826</v>
      </c>
      <c r="AO9" s="3">
        <v>959</v>
      </c>
      <c r="AP9" s="3">
        <v>867</v>
      </c>
    </row>
    <row r="10" spans="1:42" x14ac:dyDescent="0.2">
      <c r="A10" s="3" t="s">
        <v>21</v>
      </c>
      <c r="B10" s="3">
        <v>7365</v>
      </c>
      <c r="C10" s="3">
        <v>3800</v>
      </c>
      <c r="D10" s="3">
        <v>3565</v>
      </c>
      <c r="E10" s="3">
        <v>1094</v>
      </c>
      <c r="F10" s="3">
        <v>538</v>
      </c>
      <c r="G10" s="3">
        <v>556</v>
      </c>
      <c r="H10" s="3">
        <v>448</v>
      </c>
      <c r="I10" s="3">
        <v>232</v>
      </c>
      <c r="J10" s="3">
        <v>216</v>
      </c>
      <c r="K10" s="3">
        <v>320</v>
      </c>
      <c r="L10" s="3">
        <v>176</v>
      </c>
      <c r="M10" s="3">
        <v>144</v>
      </c>
      <c r="N10" s="3">
        <v>29</v>
      </c>
      <c r="O10" s="3">
        <v>15</v>
      </c>
      <c r="P10" s="3">
        <v>14</v>
      </c>
      <c r="Q10" s="3" t="s">
        <v>21</v>
      </c>
      <c r="R10" s="3">
        <v>864</v>
      </c>
      <c r="S10" s="3">
        <v>458</v>
      </c>
      <c r="T10" s="3">
        <v>406</v>
      </c>
      <c r="U10" s="3">
        <v>121</v>
      </c>
      <c r="V10" s="3">
        <v>61</v>
      </c>
      <c r="W10" s="3">
        <v>60</v>
      </c>
      <c r="X10" s="3">
        <v>486</v>
      </c>
      <c r="Y10" s="3">
        <v>254</v>
      </c>
      <c r="Z10" s="3">
        <v>232</v>
      </c>
      <c r="AA10" s="3">
        <v>1122</v>
      </c>
      <c r="AB10" s="3">
        <v>589</v>
      </c>
      <c r="AC10" s="3">
        <v>533</v>
      </c>
      <c r="AD10" s="3" t="s">
        <v>21</v>
      </c>
      <c r="AE10" s="3">
        <v>223</v>
      </c>
      <c r="AF10" s="3">
        <v>115</v>
      </c>
      <c r="AG10" s="3">
        <v>108</v>
      </c>
      <c r="AH10" s="3">
        <v>47</v>
      </c>
      <c r="AI10" s="3">
        <v>23</v>
      </c>
      <c r="AJ10" s="3">
        <v>24</v>
      </c>
      <c r="AK10" s="3">
        <v>1008</v>
      </c>
      <c r="AL10" s="3">
        <v>516</v>
      </c>
      <c r="AM10" s="3">
        <v>492</v>
      </c>
      <c r="AN10" s="3">
        <v>1603</v>
      </c>
      <c r="AO10" s="3">
        <v>823</v>
      </c>
      <c r="AP10" s="3">
        <v>780</v>
      </c>
    </row>
    <row r="11" spans="1:42" x14ac:dyDescent="0.2">
      <c r="A11" s="3" t="s">
        <v>22</v>
      </c>
      <c r="B11" s="3">
        <v>5729</v>
      </c>
      <c r="C11" s="3">
        <v>2999</v>
      </c>
      <c r="D11" s="3">
        <v>2730</v>
      </c>
      <c r="E11" s="3">
        <v>875</v>
      </c>
      <c r="F11" s="3">
        <v>467</v>
      </c>
      <c r="G11" s="3">
        <v>408</v>
      </c>
      <c r="H11" s="3">
        <v>342</v>
      </c>
      <c r="I11" s="3">
        <v>183</v>
      </c>
      <c r="J11" s="3">
        <v>159</v>
      </c>
      <c r="K11" s="3">
        <v>241</v>
      </c>
      <c r="L11" s="3">
        <v>151</v>
      </c>
      <c r="M11" s="3">
        <v>90</v>
      </c>
      <c r="N11" s="3">
        <v>17</v>
      </c>
      <c r="O11" s="3">
        <v>4</v>
      </c>
      <c r="P11" s="3">
        <v>13</v>
      </c>
      <c r="Q11" s="3" t="s">
        <v>22</v>
      </c>
      <c r="R11" s="3">
        <v>650</v>
      </c>
      <c r="S11" s="3">
        <v>358</v>
      </c>
      <c r="T11" s="3">
        <v>292</v>
      </c>
      <c r="U11" s="3">
        <v>104</v>
      </c>
      <c r="V11" s="3">
        <v>58</v>
      </c>
      <c r="W11" s="3">
        <v>46</v>
      </c>
      <c r="X11" s="3">
        <v>436</v>
      </c>
      <c r="Y11" s="3">
        <v>213</v>
      </c>
      <c r="Z11" s="3">
        <v>223</v>
      </c>
      <c r="AA11" s="3">
        <v>965</v>
      </c>
      <c r="AB11" s="3">
        <v>491</v>
      </c>
      <c r="AC11" s="3">
        <v>474</v>
      </c>
      <c r="AD11" s="3" t="s">
        <v>22</v>
      </c>
      <c r="AE11" s="3">
        <v>161</v>
      </c>
      <c r="AF11" s="3">
        <v>82</v>
      </c>
      <c r="AG11" s="3">
        <v>79</v>
      </c>
      <c r="AH11" s="3">
        <v>33</v>
      </c>
      <c r="AI11" s="3">
        <v>16</v>
      </c>
      <c r="AJ11" s="3">
        <v>17</v>
      </c>
      <c r="AK11" s="3">
        <v>760</v>
      </c>
      <c r="AL11" s="3">
        <v>382</v>
      </c>
      <c r="AM11" s="3">
        <v>378</v>
      </c>
      <c r="AN11" s="3">
        <v>1145</v>
      </c>
      <c r="AO11" s="3">
        <v>594</v>
      </c>
      <c r="AP11" s="3">
        <v>551</v>
      </c>
    </row>
    <row r="12" spans="1:42" x14ac:dyDescent="0.2">
      <c r="A12" s="3" t="s">
        <v>23</v>
      </c>
      <c r="B12" s="3">
        <v>4684</v>
      </c>
      <c r="C12" s="3">
        <v>2498</v>
      </c>
      <c r="D12" s="3">
        <v>2186</v>
      </c>
      <c r="E12" s="3">
        <v>753</v>
      </c>
      <c r="F12" s="3">
        <v>426</v>
      </c>
      <c r="G12" s="3">
        <v>327</v>
      </c>
      <c r="H12" s="3">
        <v>274</v>
      </c>
      <c r="I12" s="3">
        <v>150</v>
      </c>
      <c r="J12" s="3">
        <v>124</v>
      </c>
      <c r="K12" s="3">
        <v>194</v>
      </c>
      <c r="L12" s="3">
        <v>117</v>
      </c>
      <c r="M12" s="3">
        <v>77</v>
      </c>
      <c r="N12" s="3">
        <v>23</v>
      </c>
      <c r="O12" s="3">
        <v>14</v>
      </c>
      <c r="P12" s="3">
        <v>9</v>
      </c>
      <c r="Q12" s="3" t="s">
        <v>23</v>
      </c>
      <c r="R12" s="3">
        <v>527</v>
      </c>
      <c r="S12" s="3">
        <v>285</v>
      </c>
      <c r="T12" s="3">
        <v>242</v>
      </c>
      <c r="U12" s="3">
        <v>84</v>
      </c>
      <c r="V12" s="3">
        <v>33</v>
      </c>
      <c r="W12" s="3">
        <v>51</v>
      </c>
      <c r="X12" s="3">
        <v>329</v>
      </c>
      <c r="Y12" s="3">
        <v>178</v>
      </c>
      <c r="Z12" s="3">
        <v>151</v>
      </c>
      <c r="AA12" s="3">
        <v>723</v>
      </c>
      <c r="AB12" s="3">
        <v>385</v>
      </c>
      <c r="AC12" s="3">
        <v>338</v>
      </c>
      <c r="AD12" s="3" t="s">
        <v>23</v>
      </c>
      <c r="AE12" s="3">
        <v>125</v>
      </c>
      <c r="AF12" s="3">
        <v>67</v>
      </c>
      <c r="AG12" s="3">
        <v>58</v>
      </c>
      <c r="AH12" s="3">
        <v>23</v>
      </c>
      <c r="AI12" s="3">
        <v>17</v>
      </c>
      <c r="AJ12" s="3">
        <v>6</v>
      </c>
      <c r="AK12" s="3">
        <v>634</v>
      </c>
      <c r="AL12" s="3">
        <v>304</v>
      </c>
      <c r="AM12" s="3">
        <v>330</v>
      </c>
      <c r="AN12" s="3">
        <v>995</v>
      </c>
      <c r="AO12" s="3">
        <v>522</v>
      </c>
      <c r="AP12" s="3">
        <v>473</v>
      </c>
    </row>
    <row r="13" spans="1:42" x14ac:dyDescent="0.2">
      <c r="A13" s="3" t="s">
        <v>24</v>
      </c>
      <c r="B13" s="3">
        <v>3212</v>
      </c>
      <c r="C13" s="3">
        <v>1765</v>
      </c>
      <c r="D13" s="3">
        <v>1447</v>
      </c>
      <c r="E13" s="3">
        <v>519</v>
      </c>
      <c r="F13" s="3">
        <v>291</v>
      </c>
      <c r="G13" s="3">
        <v>228</v>
      </c>
      <c r="H13" s="3">
        <v>175</v>
      </c>
      <c r="I13" s="3">
        <v>94</v>
      </c>
      <c r="J13" s="3">
        <v>81</v>
      </c>
      <c r="K13" s="3">
        <v>163</v>
      </c>
      <c r="L13" s="3">
        <v>96</v>
      </c>
      <c r="M13" s="3">
        <v>67</v>
      </c>
      <c r="N13" s="3">
        <v>14</v>
      </c>
      <c r="O13" s="3">
        <v>8</v>
      </c>
      <c r="P13" s="3">
        <v>6</v>
      </c>
      <c r="Q13" s="3" t="s">
        <v>24</v>
      </c>
      <c r="R13" s="3">
        <v>304</v>
      </c>
      <c r="S13" s="3">
        <v>175</v>
      </c>
      <c r="T13" s="3">
        <v>129</v>
      </c>
      <c r="U13" s="3">
        <v>60</v>
      </c>
      <c r="V13" s="3">
        <v>33</v>
      </c>
      <c r="W13" s="3">
        <v>27</v>
      </c>
      <c r="X13" s="3">
        <v>203</v>
      </c>
      <c r="Y13" s="3">
        <v>111</v>
      </c>
      <c r="Z13" s="3">
        <v>92</v>
      </c>
      <c r="AA13" s="3">
        <v>513</v>
      </c>
      <c r="AB13" s="3">
        <v>275</v>
      </c>
      <c r="AC13" s="3">
        <v>238</v>
      </c>
      <c r="AD13" s="3" t="s">
        <v>24</v>
      </c>
      <c r="AE13" s="3">
        <v>85</v>
      </c>
      <c r="AF13" s="3">
        <v>49</v>
      </c>
      <c r="AG13" s="3">
        <v>36</v>
      </c>
      <c r="AH13" s="3">
        <v>21</v>
      </c>
      <c r="AI13" s="3">
        <v>14</v>
      </c>
      <c r="AJ13" s="3">
        <v>7</v>
      </c>
      <c r="AK13" s="3">
        <v>509</v>
      </c>
      <c r="AL13" s="3">
        <v>270</v>
      </c>
      <c r="AM13" s="3">
        <v>239</v>
      </c>
      <c r="AN13" s="3">
        <v>646</v>
      </c>
      <c r="AO13" s="3">
        <v>349</v>
      </c>
      <c r="AP13" s="3">
        <v>297</v>
      </c>
    </row>
    <row r="14" spans="1:42" x14ac:dyDescent="0.2">
      <c r="A14" s="3" t="s">
        <v>25</v>
      </c>
      <c r="B14" s="3">
        <v>2555</v>
      </c>
      <c r="C14" s="3">
        <v>1422</v>
      </c>
      <c r="D14" s="3">
        <v>1133</v>
      </c>
      <c r="E14" s="3">
        <v>384</v>
      </c>
      <c r="F14" s="3">
        <v>217</v>
      </c>
      <c r="G14" s="3">
        <v>167</v>
      </c>
      <c r="H14" s="3">
        <v>131</v>
      </c>
      <c r="I14" s="3">
        <v>67</v>
      </c>
      <c r="J14" s="3">
        <v>64</v>
      </c>
      <c r="K14" s="3">
        <v>104</v>
      </c>
      <c r="L14" s="3">
        <v>63</v>
      </c>
      <c r="M14" s="3">
        <v>41</v>
      </c>
      <c r="N14" s="3">
        <v>19</v>
      </c>
      <c r="O14" s="3">
        <v>15</v>
      </c>
      <c r="P14" s="3">
        <v>4</v>
      </c>
      <c r="Q14" s="3" t="s">
        <v>25</v>
      </c>
      <c r="R14" s="3">
        <v>299</v>
      </c>
      <c r="S14" s="3">
        <v>167</v>
      </c>
      <c r="T14" s="3">
        <v>132</v>
      </c>
      <c r="U14" s="3">
        <v>47</v>
      </c>
      <c r="V14" s="3">
        <v>26</v>
      </c>
      <c r="W14" s="3">
        <v>21</v>
      </c>
      <c r="X14" s="3">
        <v>151</v>
      </c>
      <c r="Y14" s="3">
        <v>83</v>
      </c>
      <c r="Z14" s="3">
        <v>68</v>
      </c>
      <c r="AA14" s="3">
        <v>383</v>
      </c>
      <c r="AB14" s="3">
        <v>217</v>
      </c>
      <c r="AC14" s="3">
        <v>166</v>
      </c>
      <c r="AD14" s="3" t="s">
        <v>25</v>
      </c>
      <c r="AE14" s="3">
        <v>64</v>
      </c>
      <c r="AF14" s="3">
        <v>31</v>
      </c>
      <c r="AG14" s="3">
        <v>33</v>
      </c>
      <c r="AH14" s="3">
        <v>9</v>
      </c>
      <c r="AI14" s="3">
        <v>7</v>
      </c>
      <c r="AJ14" s="3">
        <v>2</v>
      </c>
      <c r="AK14" s="3">
        <v>391</v>
      </c>
      <c r="AL14" s="3">
        <v>214</v>
      </c>
      <c r="AM14" s="3">
        <v>177</v>
      </c>
      <c r="AN14" s="3">
        <v>573</v>
      </c>
      <c r="AO14" s="3">
        <v>315</v>
      </c>
      <c r="AP14" s="3">
        <v>258</v>
      </c>
    </row>
    <row r="15" spans="1:42" x14ac:dyDescent="0.2">
      <c r="A15" s="3" t="s">
        <v>26</v>
      </c>
      <c r="B15" s="3">
        <v>1764</v>
      </c>
      <c r="C15" s="3">
        <v>1028</v>
      </c>
      <c r="D15" s="3">
        <v>736</v>
      </c>
      <c r="E15" s="3">
        <v>282</v>
      </c>
      <c r="F15" s="3">
        <v>148</v>
      </c>
      <c r="G15" s="3">
        <v>134</v>
      </c>
      <c r="H15" s="3">
        <v>108</v>
      </c>
      <c r="I15" s="3">
        <v>65</v>
      </c>
      <c r="J15" s="3">
        <v>43</v>
      </c>
      <c r="K15" s="3">
        <v>85</v>
      </c>
      <c r="L15" s="3">
        <v>54</v>
      </c>
      <c r="M15" s="3">
        <v>31</v>
      </c>
      <c r="N15" s="3">
        <v>15</v>
      </c>
      <c r="O15" s="3">
        <v>4</v>
      </c>
      <c r="P15" s="3">
        <v>11</v>
      </c>
      <c r="Q15" s="3" t="s">
        <v>26</v>
      </c>
      <c r="R15" s="3">
        <v>194</v>
      </c>
      <c r="S15" s="3">
        <v>118</v>
      </c>
      <c r="T15" s="3">
        <v>76</v>
      </c>
      <c r="U15" s="3">
        <v>31</v>
      </c>
      <c r="V15" s="3">
        <v>19</v>
      </c>
      <c r="W15" s="3">
        <v>12</v>
      </c>
      <c r="X15" s="3">
        <v>109</v>
      </c>
      <c r="Y15" s="3">
        <v>62</v>
      </c>
      <c r="Z15" s="3">
        <v>47</v>
      </c>
      <c r="AA15" s="3">
        <v>256</v>
      </c>
      <c r="AB15" s="3">
        <v>151</v>
      </c>
      <c r="AC15" s="3">
        <v>105</v>
      </c>
      <c r="AD15" s="3" t="s">
        <v>26</v>
      </c>
      <c r="AE15" s="3">
        <v>58</v>
      </c>
      <c r="AF15" s="3">
        <v>35</v>
      </c>
      <c r="AG15" s="3">
        <v>23</v>
      </c>
      <c r="AH15" s="3">
        <v>6</v>
      </c>
      <c r="AI15" s="3">
        <v>5</v>
      </c>
      <c r="AJ15" s="3">
        <v>1</v>
      </c>
      <c r="AK15" s="3">
        <v>260</v>
      </c>
      <c r="AL15" s="3">
        <v>151</v>
      </c>
      <c r="AM15" s="3">
        <v>109</v>
      </c>
      <c r="AN15" s="3">
        <v>360</v>
      </c>
      <c r="AO15" s="3">
        <v>216</v>
      </c>
      <c r="AP15" s="3">
        <v>144</v>
      </c>
    </row>
    <row r="16" spans="1:42" x14ac:dyDescent="0.2">
      <c r="A16" s="3" t="s">
        <v>27</v>
      </c>
      <c r="B16" s="3">
        <v>1217</v>
      </c>
      <c r="C16" s="3">
        <v>743</v>
      </c>
      <c r="D16" s="3">
        <v>474</v>
      </c>
      <c r="E16" s="3">
        <v>202</v>
      </c>
      <c r="F16" s="3">
        <v>132</v>
      </c>
      <c r="G16" s="3">
        <v>70</v>
      </c>
      <c r="H16" s="3">
        <v>67</v>
      </c>
      <c r="I16" s="3">
        <v>41</v>
      </c>
      <c r="J16" s="3">
        <v>26</v>
      </c>
      <c r="K16" s="3">
        <v>63</v>
      </c>
      <c r="L16" s="3">
        <v>40</v>
      </c>
      <c r="M16" s="3">
        <v>23</v>
      </c>
      <c r="N16" s="3">
        <v>19</v>
      </c>
      <c r="O16" s="3">
        <v>15</v>
      </c>
      <c r="P16" s="3">
        <v>4</v>
      </c>
      <c r="Q16" s="3" t="s">
        <v>27</v>
      </c>
      <c r="R16" s="3">
        <v>125</v>
      </c>
      <c r="S16" s="3">
        <v>76</v>
      </c>
      <c r="T16" s="3">
        <v>49</v>
      </c>
      <c r="U16" s="3">
        <v>25</v>
      </c>
      <c r="V16" s="3">
        <v>12</v>
      </c>
      <c r="W16" s="3">
        <v>13</v>
      </c>
      <c r="X16" s="3">
        <v>88</v>
      </c>
      <c r="Y16" s="3">
        <v>58</v>
      </c>
      <c r="Z16" s="3">
        <v>30</v>
      </c>
      <c r="AA16" s="3">
        <v>159</v>
      </c>
      <c r="AB16" s="3">
        <v>98</v>
      </c>
      <c r="AC16" s="3">
        <v>61</v>
      </c>
      <c r="AD16" s="3" t="s">
        <v>27</v>
      </c>
      <c r="AE16" s="3">
        <v>48</v>
      </c>
      <c r="AF16" s="3">
        <v>33</v>
      </c>
      <c r="AG16" s="3">
        <v>15</v>
      </c>
      <c r="AH16" s="3">
        <v>3</v>
      </c>
      <c r="AI16" s="3">
        <v>1</v>
      </c>
      <c r="AJ16" s="3">
        <v>2</v>
      </c>
      <c r="AK16" s="3">
        <v>153</v>
      </c>
      <c r="AL16" s="3">
        <v>80</v>
      </c>
      <c r="AM16" s="3">
        <v>73</v>
      </c>
      <c r="AN16" s="3">
        <v>265</v>
      </c>
      <c r="AO16" s="3">
        <v>157</v>
      </c>
      <c r="AP16" s="3">
        <v>108</v>
      </c>
    </row>
    <row r="17" spans="1:42" x14ac:dyDescent="0.2">
      <c r="A17" s="3" t="s">
        <v>28</v>
      </c>
      <c r="B17" s="3">
        <v>776</v>
      </c>
      <c r="C17" s="3">
        <v>439</v>
      </c>
      <c r="D17" s="3">
        <v>337</v>
      </c>
      <c r="E17" s="3">
        <v>123</v>
      </c>
      <c r="F17" s="3">
        <v>69</v>
      </c>
      <c r="G17" s="3">
        <v>54</v>
      </c>
      <c r="H17" s="3">
        <v>26</v>
      </c>
      <c r="I17" s="3">
        <v>15</v>
      </c>
      <c r="J17" s="3">
        <v>11</v>
      </c>
      <c r="K17" s="3">
        <v>25</v>
      </c>
      <c r="L17" s="3">
        <v>19</v>
      </c>
      <c r="M17" s="3">
        <v>6</v>
      </c>
      <c r="N17" s="3">
        <v>9</v>
      </c>
      <c r="O17" s="3">
        <v>6</v>
      </c>
      <c r="P17" s="3">
        <v>3</v>
      </c>
      <c r="Q17" s="3" t="s">
        <v>28</v>
      </c>
      <c r="R17" s="3">
        <v>100</v>
      </c>
      <c r="S17" s="3">
        <v>59</v>
      </c>
      <c r="T17" s="3">
        <v>41</v>
      </c>
      <c r="U17" s="3">
        <v>17</v>
      </c>
      <c r="V17" s="3">
        <v>6</v>
      </c>
      <c r="W17" s="3">
        <v>11</v>
      </c>
      <c r="X17" s="3">
        <v>55</v>
      </c>
      <c r="Y17" s="3">
        <v>24</v>
      </c>
      <c r="Z17" s="3">
        <v>31</v>
      </c>
      <c r="AA17" s="3">
        <v>118</v>
      </c>
      <c r="AB17" s="3">
        <v>71</v>
      </c>
      <c r="AC17" s="3">
        <v>47</v>
      </c>
      <c r="AD17" s="3" t="s">
        <v>28</v>
      </c>
      <c r="AE17" s="3">
        <v>31</v>
      </c>
      <c r="AF17" s="3">
        <v>17</v>
      </c>
      <c r="AG17" s="3">
        <v>14</v>
      </c>
      <c r="AH17" s="3">
        <v>4</v>
      </c>
      <c r="AI17" s="3">
        <v>3</v>
      </c>
      <c r="AJ17" s="3">
        <v>1</v>
      </c>
      <c r="AK17" s="3">
        <v>109</v>
      </c>
      <c r="AL17" s="3">
        <v>57</v>
      </c>
      <c r="AM17" s="3">
        <v>52</v>
      </c>
      <c r="AN17" s="3">
        <v>159</v>
      </c>
      <c r="AO17" s="3">
        <v>93</v>
      </c>
      <c r="AP17" s="3">
        <v>66</v>
      </c>
    </row>
    <row r="18" spans="1:42" x14ac:dyDescent="0.2">
      <c r="A18" s="3" t="s">
        <v>29</v>
      </c>
      <c r="B18" s="3">
        <v>488</v>
      </c>
      <c r="C18" s="3">
        <v>286</v>
      </c>
      <c r="D18" s="3">
        <v>202</v>
      </c>
      <c r="E18" s="3">
        <v>62</v>
      </c>
      <c r="F18" s="3">
        <v>34</v>
      </c>
      <c r="G18" s="3">
        <v>28</v>
      </c>
      <c r="H18" s="3">
        <v>23</v>
      </c>
      <c r="I18" s="3">
        <v>12</v>
      </c>
      <c r="J18" s="3">
        <v>11</v>
      </c>
      <c r="K18" s="3">
        <v>16</v>
      </c>
      <c r="L18" s="3">
        <v>13</v>
      </c>
      <c r="M18" s="3">
        <v>3</v>
      </c>
      <c r="N18" s="3">
        <v>4</v>
      </c>
      <c r="O18" s="3">
        <v>3</v>
      </c>
      <c r="P18" s="3">
        <v>1</v>
      </c>
      <c r="Q18" s="3" t="s">
        <v>29</v>
      </c>
      <c r="R18" s="3">
        <v>58</v>
      </c>
      <c r="S18" s="3">
        <v>38</v>
      </c>
      <c r="T18" s="3">
        <v>20</v>
      </c>
      <c r="U18" s="3">
        <v>10</v>
      </c>
      <c r="V18" s="3">
        <v>7</v>
      </c>
      <c r="W18" s="3">
        <v>3</v>
      </c>
      <c r="X18" s="3">
        <v>39</v>
      </c>
      <c r="Y18" s="3">
        <v>17</v>
      </c>
      <c r="Z18" s="3">
        <v>22</v>
      </c>
      <c r="AA18" s="3">
        <v>86</v>
      </c>
      <c r="AB18" s="3">
        <v>53</v>
      </c>
      <c r="AC18" s="3">
        <v>33</v>
      </c>
      <c r="AD18" s="3" t="s">
        <v>29</v>
      </c>
      <c r="AE18" s="3">
        <v>23</v>
      </c>
      <c r="AF18" s="3">
        <v>13</v>
      </c>
      <c r="AG18" s="3">
        <v>10</v>
      </c>
      <c r="AH18" s="3">
        <v>2</v>
      </c>
      <c r="AI18" s="3">
        <v>1</v>
      </c>
      <c r="AJ18" s="3">
        <v>1</v>
      </c>
      <c r="AK18" s="3">
        <v>66</v>
      </c>
      <c r="AL18" s="3">
        <v>42</v>
      </c>
      <c r="AM18" s="3">
        <v>24</v>
      </c>
      <c r="AN18" s="3">
        <v>99</v>
      </c>
      <c r="AO18" s="3">
        <v>53</v>
      </c>
      <c r="AP18" s="3">
        <v>46</v>
      </c>
    </row>
    <row r="19" spans="1:42" x14ac:dyDescent="0.2">
      <c r="A19" s="3" t="s">
        <v>30</v>
      </c>
      <c r="B19" s="3">
        <v>260</v>
      </c>
      <c r="C19" s="3">
        <v>152</v>
      </c>
      <c r="D19" s="3">
        <v>108</v>
      </c>
      <c r="E19" s="3">
        <v>32</v>
      </c>
      <c r="F19" s="3">
        <v>17</v>
      </c>
      <c r="G19" s="3">
        <v>15</v>
      </c>
      <c r="H19" s="3">
        <v>20</v>
      </c>
      <c r="I19" s="3">
        <v>11</v>
      </c>
      <c r="J19" s="3">
        <v>9</v>
      </c>
      <c r="K19" s="3">
        <v>8</v>
      </c>
      <c r="L19" s="3">
        <v>6</v>
      </c>
      <c r="M19" s="3">
        <v>2</v>
      </c>
      <c r="N19" s="3">
        <v>1</v>
      </c>
      <c r="O19" s="3">
        <v>1</v>
      </c>
      <c r="P19" s="3">
        <v>0</v>
      </c>
      <c r="Q19" s="3" t="s">
        <v>30</v>
      </c>
      <c r="R19" s="3">
        <v>24</v>
      </c>
      <c r="S19" s="3">
        <v>16</v>
      </c>
      <c r="T19" s="3">
        <v>8</v>
      </c>
      <c r="U19" s="3">
        <v>8</v>
      </c>
      <c r="V19" s="3">
        <v>4</v>
      </c>
      <c r="W19" s="3">
        <v>4</v>
      </c>
      <c r="X19" s="3">
        <v>17</v>
      </c>
      <c r="Y19" s="3">
        <v>9</v>
      </c>
      <c r="Z19" s="3">
        <v>8</v>
      </c>
      <c r="AA19" s="3">
        <v>42</v>
      </c>
      <c r="AB19" s="3">
        <v>22</v>
      </c>
      <c r="AC19" s="3">
        <v>20</v>
      </c>
      <c r="AD19" s="3" t="s">
        <v>30</v>
      </c>
      <c r="AE19" s="3">
        <v>11</v>
      </c>
      <c r="AF19" s="3">
        <v>6</v>
      </c>
      <c r="AG19" s="3">
        <v>5</v>
      </c>
      <c r="AH19" s="3">
        <v>2</v>
      </c>
      <c r="AI19" s="3">
        <v>1</v>
      </c>
      <c r="AJ19" s="3">
        <v>1</v>
      </c>
      <c r="AK19" s="3">
        <v>39</v>
      </c>
      <c r="AL19" s="3">
        <v>20</v>
      </c>
      <c r="AM19" s="3">
        <v>19</v>
      </c>
      <c r="AN19" s="3">
        <v>56</v>
      </c>
      <c r="AO19" s="3">
        <v>39</v>
      </c>
      <c r="AP19" s="3">
        <v>17</v>
      </c>
    </row>
    <row r="20" spans="1:42" x14ac:dyDescent="0.2">
      <c r="A20" s="3" t="s">
        <v>31</v>
      </c>
      <c r="B20" s="3">
        <v>261</v>
      </c>
      <c r="C20" s="3">
        <v>156</v>
      </c>
      <c r="D20" s="3">
        <v>105</v>
      </c>
      <c r="E20" s="3">
        <v>41</v>
      </c>
      <c r="F20" s="3">
        <v>22</v>
      </c>
      <c r="G20" s="3">
        <v>19</v>
      </c>
      <c r="H20" s="3">
        <v>19</v>
      </c>
      <c r="I20" s="3">
        <v>12</v>
      </c>
      <c r="J20" s="3">
        <v>7</v>
      </c>
      <c r="K20" s="3">
        <v>12</v>
      </c>
      <c r="L20" s="3">
        <v>8</v>
      </c>
      <c r="M20" s="3">
        <v>4</v>
      </c>
      <c r="N20" s="3">
        <v>1</v>
      </c>
      <c r="O20" s="3">
        <v>1</v>
      </c>
      <c r="P20" s="3">
        <v>0</v>
      </c>
      <c r="Q20" s="3" t="s">
        <v>31</v>
      </c>
      <c r="R20" s="3">
        <v>28</v>
      </c>
      <c r="S20" s="3">
        <v>20</v>
      </c>
      <c r="T20" s="3">
        <v>8</v>
      </c>
      <c r="U20" s="3">
        <v>9</v>
      </c>
      <c r="V20" s="3">
        <v>6</v>
      </c>
      <c r="W20" s="3">
        <v>3</v>
      </c>
      <c r="X20" s="3">
        <v>20</v>
      </c>
      <c r="Y20" s="3">
        <v>17</v>
      </c>
      <c r="Z20" s="3">
        <v>3</v>
      </c>
      <c r="AA20" s="3">
        <v>32</v>
      </c>
      <c r="AB20" s="3">
        <v>21</v>
      </c>
      <c r="AC20" s="3">
        <v>11</v>
      </c>
      <c r="AD20" s="3" t="s">
        <v>31</v>
      </c>
      <c r="AE20" s="3">
        <v>14</v>
      </c>
      <c r="AF20" s="3">
        <v>5</v>
      </c>
      <c r="AG20" s="3">
        <v>9</v>
      </c>
      <c r="AH20" s="3">
        <v>0</v>
      </c>
      <c r="AI20" s="3">
        <v>0</v>
      </c>
      <c r="AJ20" s="3">
        <v>0</v>
      </c>
      <c r="AK20" s="3">
        <v>36</v>
      </c>
      <c r="AL20" s="3">
        <v>19</v>
      </c>
      <c r="AM20" s="3">
        <v>17</v>
      </c>
      <c r="AN20" s="3">
        <v>49</v>
      </c>
      <c r="AO20" s="3">
        <v>25</v>
      </c>
      <c r="AP20" s="3">
        <v>24</v>
      </c>
    </row>
    <row r="21" spans="1:42" s="2" customFormat="1" x14ac:dyDescent="0.2">
      <c r="A21" s="2" t="s">
        <v>32</v>
      </c>
      <c r="B21" s="2">
        <v>22.7</v>
      </c>
      <c r="C21" s="2">
        <v>23</v>
      </c>
      <c r="D21" s="2">
        <v>22.2</v>
      </c>
      <c r="E21" s="2">
        <v>22.4</v>
      </c>
      <c r="F21" s="2">
        <v>22.9</v>
      </c>
      <c r="G21" s="2">
        <v>21.9</v>
      </c>
      <c r="H21" s="2">
        <v>23.3</v>
      </c>
      <c r="I21" s="2">
        <v>23.6</v>
      </c>
      <c r="J21" s="2">
        <v>22.9</v>
      </c>
      <c r="K21" s="2">
        <v>23.8</v>
      </c>
      <c r="L21" s="2">
        <v>25.3</v>
      </c>
      <c r="M21" s="2">
        <v>21.9</v>
      </c>
      <c r="N21" s="2">
        <v>31.8</v>
      </c>
      <c r="O21" s="2">
        <v>36.6</v>
      </c>
      <c r="P21" s="2">
        <v>29.1</v>
      </c>
      <c r="Q21" s="2" t="s">
        <v>32</v>
      </c>
      <c r="R21" s="2">
        <v>23.3</v>
      </c>
      <c r="S21" s="2">
        <v>23.8</v>
      </c>
      <c r="T21" s="2">
        <v>22.7</v>
      </c>
      <c r="U21" s="2">
        <v>22.4</v>
      </c>
      <c r="V21" s="2">
        <v>22.2</v>
      </c>
      <c r="W21" s="2">
        <v>22.6</v>
      </c>
      <c r="X21" s="2">
        <v>22.7</v>
      </c>
      <c r="Y21" s="2">
        <v>23.3</v>
      </c>
      <c r="Z21" s="2">
        <v>22</v>
      </c>
      <c r="AA21" s="2">
        <v>22.6</v>
      </c>
      <c r="AB21" s="2">
        <v>22.9</v>
      </c>
      <c r="AC21" s="2">
        <v>22.2</v>
      </c>
      <c r="AD21" s="2" t="s">
        <v>32</v>
      </c>
      <c r="AE21" s="2">
        <v>23.6</v>
      </c>
      <c r="AF21" s="2">
        <v>23.8</v>
      </c>
      <c r="AG21" s="2">
        <v>23.3</v>
      </c>
      <c r="AH21" s="2">
        <v>21.7</v>
      </c>
      <c r="AI21" s="2">
        <v>23.6</v>
      </c>
      <c r="AJ21" s="2">
        <v>20.3</v>
      </c>
      <c r="AK21" s="2">
        <v>22.6</v>
      </c>
      <c r="AL21" s="2">
        <v>22.7</v>
      </c>
      <c r="AM21" s="2">
        <v>22.5</v>
      </c>
      <c r="AN21" s="2">
        <v>22</v>
      </c>
      <c r="AO21" s="2">
        <v>22.1</v>
      </c>
      <c r="AP21" s="2">
        <v>21.9</v>
      </c>
    </row>
  </sheetData>
  <mergeCells count="13">
    <mergeCell ref="R2:T2"/>
    <mergeCell ref="B2:D2"/>
    <mergeCell ref="E2:G2"/>
    <mergeCell ref="H2:J2"/>
    <mergeCell ref="K2:M2"/>
    <mergeCell ref="N2:P2"/>
    <mergeCell ref="AN2:AP2"/>
    <mergeCell ref="U2:W2"/>
    <mergeCell ref="X2:Z2"/>
    <mergeCell ref="AA2:AC2"/>
    <mergeCell ref="AE2:AG2"/>
    <mergeCell ref="AH2:AJ2"/>
    <mergeCell ref="AK2:AM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49D9-0949-41FC-A9CE-4A2EC5CF7012}">
  <dimension ref="A1:N4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365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332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93</v>
      </c>
      <c r="B5" s="3">
        <v>20510</v>
      </c>
      <c r="C5" s="3">
        <v>3699</v>
      </c>
      <c r="D5" s="3">
        <v>1174</v>
      </c>
      <c r="E5" s="3">
        <v>1000</v>
      </c>
      <c r="F5" s="3">
        <v>69</v>
      </c>
      <c r="G5" s="3">
        <v>2650</v>
      </c>
      <c r="H5" s="3">
        <v>338</v>
      </c>
      <c r="I5" s="3">
        <v>1833</v>
      </c>
      <c r="J5" s="3">
        <v>3126</v>
      </c>
      <c r="K5" s="3">
        <v>700</v>
      </c>
      <c r="L5" s="3">
        <v>220</v>
      </c>
      <c r="M5" s="3">
        <v>2602</v>
      </c>
      <c r="N5" s="3">
        <v>3099</v>
      </c>
    </row>
    <row r="6" spans="1:14" x14ac:dyDescent="0.2">
      <c r="A6" s="3" t="s">
        <v>94</v>
      </c>
      <c r="B6" s="3">
        <v>9411</v>
      </c>
      <c r="C6" s="3">
        <v>1776</v>
      </c>
      <c r="D6" s="3">
        <v>783</v>
      </c>
      <c r="E6" s="3">
        <v>488</v>
      </c>
      <c r="F6" s="3">
        <v>52</v>
      </c>
      <c r="G6" s="3">
        <v>1073</v>
      </c>
      <c r="H6" s="3">
        <v>352</v>
      </c>
      <c r="I6" s="3">
        <v>727</v>
      </c>
      <c r="J6" s="3">
        <v>1160</v>
      </c>
      <c r="K6" s="3">
        <v>317</v>
      </c>
      <c r="L6" s="3">
        <v>40</v>
      </c>
      <c r="M6" s="3">
        <v>1010</v>
      </c>
      <c r="N6" s="3">
        <v>1633</v>
      </c>
    </row>
    <row r="7" spans="1:14" x14ac:dyDescent="0.2">
      <c r="A7" s="3" t="s">
        <v>95</v>
      </c>
      <c r="B7" s="3">
        <v>14644</v>
      </c>
      <c r="C7" s="3">
        <v>1264</v>
      </c>
      <c r="D7" s="3">
        <v>713</v>
      </c>
      <c r="E7" s="3">
        <v>450</v>
      </c>
      <c r="F7" s="3">
        <v>31</v>
      </c>
      <c r="G7" s="3">
        <v>1796</v>
      </c>
      <c r="H7" s="3">
        <v>184</v>
      </c>
      <c r="I7" s="3">
        <v>825</v>
      </c>
      <c r="J7" s="3">
        <v>3242</v>
      </c>
      <c r="K7" s="3">
        <v>247</v>
      </c>
      <c r="L7" s="3">
        <v>51</v>
      </c>
      <c r="M7" s="3">
        <v>1937</v>
      </c>
      <c r="N7" s="3">
        <v>3904</v>
      </c>
    </row>
    <row r="8" spans="1:14" x14ac:dyDescent="0.2">
      <c r="A8" s="3" t="s">
        <v>96</v>
      </c>
      <c r="B8" s="3">
        <v>10184</v>
      </c>
      <c r="C8" s="3">
        <v>1711</v>
      </c>
      <c r="D8" s="3">
        <v>380</v>
      </c>
      <c r="E8" s="3">
        <v>222</v>
      </c>
      <c r="F8" s="3">
        <v>16</v>
      </c>
      <c r="G8" s="3">
        <v>499</v>
      </c>
      <c r="H8" s="3">
        <v>179</v>
      </c>
      <c r="I8" s="3">
        <v>281</v>
      </c>
      <c r="J8" s="3">
        <v>982</v>
      </c>
      <c r="K8" s="3">
        <v>252</v>
      </c>
      <c r="L8" s="3">
        <v>19</v>
      </c>
      <c r="M8" s="3">
        <v>2170</v>
      </c>
      <c r="N8" s="3">
        <v>3473</v>
      </c>
    </row>
    <row r="9" spans="1:14" x14ac:dyDescent="0.2">
      <c r="A9" s="3" t="s">
        <v>97</v>
      </c>
      <c r="B9" s="3">
        <v>4166</v>
      </c>
      <c r="C9" s="3">
        <v>697</v>
      </c>
      <c r="D9" s="3">
        <v>249</v>
      </c>
      <c r="E9" s="3">
        <v>230</v>
      </c>
      <c r="F9" s="3">
        <v>10</v>
      </c>
      <c r="G9" s="3">
        <v>420</v>
      </c>
      <c r="H9" s="3">
        <v>49</v>
      </c>
      <c r="I9" s="3">
        <v>302</v>
      </c>
      <c r="J9" s="3">
        <v>717</v>
      </c>
      <c r="K9" s="3">
        <v>180</v>
      </c>
      <c r="L9" s="3">
        <v>20</v>
      </c>
      <c r="M9" s="3">
        <v>620</v>
      </c>
      <c r="N9" s="3">
        <v>672</v>
      </c>
    </row>
    <row r="10" spans="1:14" x14ac:dyDescent="0.2">
      <c r="A10" s="3" t="s">
        <v>98</v>
      </c>
      <c r="B10" s="3">
        <v>686</v>
      </c>
      <c r="C10" s="3">
        <v>86</v>
      </c>
      <c r="D10" s="3">
        <v>54</v>
      </c>
      <c r="E10" s="3">
        <v>14</v>
      </c>
      <c r="F10" s="3">
        <v>2</v>
      </c>
      <c r="G10" s="3">
        <v>76</v>
      </c>
      <c r="H10" s="3">
        <v>2</v>
      </c>
      <c r="I10" s="3">
        <v>66</v>
      </c>
      <c r="J10" s="3">
        <v>103</v>
      </c>
      <c r="K10" s="3">
        <v>44</v>
      </c>
      <c r="L10" s="3">
        <v>0</v>
      </c>
      <c r="M10" s="3">
        <v>74</v>
      </c>
      <c r="N10" s="3">
        <v>165</v>
      </c>
    </row>
    <row r="11" spans="1:14" x14ac:dyDescent="0.2">
      <c r="A11" s="3" t="s">
        <v>99</v>
      </c>
      <c r="B11" s="3">
        <v>1249</v>
      </c>
      <c r="C11" s="3">
        <v>108</v>
      </c>
      <c r="D11" s="3">
        <v>98</v>
      </c>
      <c r="E11" s="3">
        <v>12</v>
      </c>
      <c r="F11" s="3">
        <v>0</v>
      </c>
      <c r="G11" s="3">
        <v>158</v>
      </c>
      <c r="H11" s="3">
        <v>14</v>
      </c>
      <c r="I11" s="3">
        <v>85</v>
      </c>
      <c r="J11" s="3">
        <v>320</v>
      </c>
      <c r="K11" s="3">
        <v>12</v>
      </c>
      <c r="L11" s="3">
        <v>0</v>
      </c>
      <c r="M11" s="3">
        <v>181</v>
      </c>
      <c r="N11" s="3">
        <v>261</v>
      </c>
    </row>
    <row r="12" spans="1:14" x14ac:dyDescent="0.2">
      <c r="A12" s="3" t="s">
        <v>100</v>
      </c>
      <c r="B12" s="3">
        <v>540</v>
      </c>
      <c r="C12" s="3">
        <v>51</v>
      </c>
      <c r="D12" s="3">
        <v>56</v>
      </c>
      <c r="E12" s="3">
        <v>25</v>
      </c>
      <c r="F12" s="3">
        <v>0</v>
      </c>
      <c r="G12" s="3">
        <v>31</v>
      </c>
      <c r="H12" s="3">
        <v>14</v>
      </c>
      <c r="I12" s="3">
        <v>13</v>
      </c>
      <c r="J12" s="3">
        <v>43</v>
      </c>
      <c r="K12" s="3">
        <v>7</v>
      </c>
      <c r="L12" s="3">
        <v>0</v>
      </c>
      <c r="M12" s="3">
        <v>120</v>
      </c>
      <c r="N12" s="3">
        <v>180</v>
      </c>
    </row>
    <row r="13" spans="1:14" x14ac:dyDescent="0.2">
      <c r="A13" s="3" t="s">
        <v>101</v>
      </c>
      <c r="B13" s="3">
        <v>437</v>
      </c>
      <c r="C13" s="3">
        <v>157</v>
      </c>
      <c r="D13" s="3">
        <v>4</v>
      </c>
      <c r="E13" s="3">
        <v>23</v>
      </c>
      <c r="F13" s="3">
        <v>6</v>
      </c>
      <c r="G13" s="3">
        <v>40</v>
      </c>
      <c r="H13" s="3">
        <v>24</v>
      </c>
      <c r="I13" s="3">
        <v>30</v>
      </c>
      <c r="J13" s="3">
        <v>49</v>
      </c>
      <c r="K13" s="3">
        <v>20</v>
      </c>
      <c r="L13" s="3">
        <v>0</v>
      </c>
      <c r="M13" s="3">
        <v>39</v>
      </c>
      <c r="N13" s="3">
        <v>45</v>
      </c>
    </row>
    <row r="14" spans="1:14" x14ac:dyDescent="0.2">
      <c r="A14" s="3" t="s">
        <v>102</v>
      </c>
      <c r="B14" s="3">
        <v>48</v>
      </c>
      <c r="C14" s="3">
        <v>2</v>
      </c>
      <c r="D14" s="3">
        <v>0</v>
      </c>
      <c r="E14" s="3">
        <v>5</v>
      </c>
      <c r="F14" s="3">
        <v>31</v>
      </c>
      <c r="G14" s="3">
        <v>0</v>
      </c>
      <c r="H14" s="3">
        <v>1</v>
      </c>
      <c r="I14" s="3">
        <v>4</v>
      </c>
      <c r="J14" s="3">
        <v>2</v>
      </c>
      <c r="K14" s="3">
        <v>0</v>
      </c>
      <c r="L14" s="3">
        <v>0</v>
      </c>
      <c r="M14" s="3">
        <v>2</v>
      </c>
      <c r="N14" s="3">
        <v>1</v>
      </c>
    </row>
    <row r="15" spans="1:14" x14ac:dyDescent="0.2">
      <c r="A15" s="3" t="s">
        <v>103</v>
      </c>
      <c r="B15" s="3">
        <v>200</v>
      </c>
      <c r="C15" s="3">
        <v>43</v>
      </c>
      <c r="D15" s="3">
        <v>3</v>
      </c>
      <c r="E15" s="3">
        <v>10</v>
      </c>
      <c r="F15" s="3">
        <v>0</v>
      </c>
      <c r="G15" s="3">
        <v>15</v>
      </c>
      <c r="H15" s="3">
        <v>3</v>
      </c>
      <c r="I15" s="3">
        <v>55</v>
      </c>
      <c r="J15" s="3">
        <v>22</v>
      </c>
      <c r="K15" s="3">
        <v>1</v>
      </c>
      <c r="L15" s="3">
        <v>0</v>
      </c>
      <c r="M15" s="3">
        <v>4</v>
      </c>
      <c r="N15" s="3">
        <v>44</v>
      </c>
    </row>
    <row r="16" spans="1:14" x14ac:dyDescent="0.2">
      <c r="A16" s="3" t="s">
        <v>104</v>
      </c>
      <c r="B16" s="3">
        <v>60</v>
      </c>
      <c r="C16" s="3">
        <v>6</v>
      </c>
      <c r="D16" s="3">
        <v>6</v>
      </c>
      <c r="E16" s="3">
        <v>3</v>
      </c>
      <c r="F16" s="3">
        <v>0</v>
      </c>
      <c r="G16" s="3">
        <v>4</v>
      </c>
      <c r="H16" s="3">
        <v>1</v>
      </c>
      <c r="I16" s="3">
        <v>1</v>
      </c>
      <c r="J16" s="3">
        <v>1</v>
      </c>
      <c r="K16" s="3">
        <v>2</v>
      </c>
      <c r="L16" s="3">
        <v>0</v>
      </c>
      <c r="M16" s="3">
        <v>2</v>
      </c>
      <c r="N16" s="3">
        <v>34</v>
      </c>
    </row>
    <row r="17" spans="1:14" x14ac:dyDescent="0.2">
      <c r="A17" s="3" t="s">
        <v>50</v>
      </c>
      <c r="B17" s="3">
        <v>2474</v>
      </c>
      <c r="C17" s="3">
        <v>462</v>
      </c>
      <c r="D17" s="3">
        <v>105</v>
      </c>
      <c r="E17" s="3">
        <v>131</v>
      </c>
      <c r="F17" s="3">
        <v>15</v>
      </c>
      <c r="G17" s="3">
        <v>234</v>
      </c>
      <c r="H17" s="3">
        <v>36</v>
      </c>
      <c r="I17" s="3">
        <v>121</v>
      </c>
      <c r="J17" s="3">
        <v>384</v>
      </c>
      <c r="K17" s="3">
        <v>53</v>
      </c>
      <c r="L17" s="3">
        <v>6</v>
      </c>
      <c r="M17" s="3">
        <v>335</v>
      </c>
      <c r="N17" s="3">
        <v>592</v>
      </c>
    </row>
    <row r="19" spans="1:14" x14ac:dyDescent="0.2">
      <c r="A19" s="3" t="s">
        <v>330</v>
      </c>
      <c r="B19" s="3">
        <v>34089</v>
      </c>
      <c r="C19" s="3">
        <v>5240</v>
      </c>
      <c r="D19" s="3">
        <v>1912</v>
      </c>
      <c r="E19" s="3">
        <v>1464</v>
      </c>
      <c r="F19" s="3">
        <v>125</v>
      </c>
      <c r="G19" s="3">
        <v>3788</v>
      </c>
      <c r="H19" s="3">
        <v>627</v>
      </c>
      <c r="I19" s="3">
        <v>2249</v>
      </c>
      <c r="J19" s="3">
        <v>5345</v>
      </c>
      <c r="K19" s="3">
        <v>971</v>
      </c>
      <c r="L19" s="3">
        <v>187</v>
      </c>
      <c r="M19" s="3">
        <v>4697</v>
      </c>
      <c r="N19" s="3">
        <v>7484</v>
      </c>
    </row>
    <row r="20" spans="1:14" x14ac:dyDescent="0.2">
      <c r="A20" s="3" t="s">
        <v>93</v>
      </c>
      <c r="B20" s="3">
        <v>11021</v>
      </c>
      <c r="C20" s="3">
        <v>1951</v>
      </c>
      <c r="D20" s="3">
        <v>623</v>
      </c>
      <c r="E20" s="3">
        <v>562</v>
      </c>
      <c r="F20" s="3">
        <v>37</v>
      </c>
      <c r="G20" s="3">
        <v>1482</v>
      </c>
      <c r="H20" s="3">
        <v>195</v>
      </c>
      <c r="I20" s="3">
        <v>959</v>
      </c>
      <c r="J20" s="3">
        <v>1726</v>
      </c>
      <c r="K20" s="3">
        <v>361</v>
      </c>
      <c r="L20" s="3">
        <v>113</v>
      </c>
      <c r="M20" s="3">
        <v>1348</v>
      </c>
      <c r="N20" s="3">
        <v>1664</v>
      </c>
    </row>
    <row r="21" spans="1:14" x14ac:dyDescent="0.2">
      <c r="A21" s="3" t="s">
        <v>94</v>
      </c>
      <c r="B21" s="3">
        <v>4963</v>
      </c>
      <c r="C21" s="3">
        <v>917</v>
      </c>
      <c r="D21" s="3">
        <v>409</v>
      </c>
      <c r="E21" s="3">
        <v>294</v>
      </c>
      <c r="F21" s="3">
        <v>21</v>
      </c>
      <c r="G21" s="3">
        <v>546</v>
      </c>
      <c r="H21" s="3">
        <v>191</v>
      </c>
      <c r="I21" s="3">
        <v>371</v>
      </c>
      <c r="J21" s="3">
        <v>616</v>
      </c>
      <c r="K21" s="3">
        <v>167</v>
      </c>
      <c r="L21" s="3">
        <v>27</v>
      </c>
      <c r="M21" s="3">
        <v>536</v>
      </c>
      <c r="N21" s="3">
        <v>868</v>
      </c>
    </row>
    <row r="22" spans="1:14" x14ac:dyDescent="0.2">
      <c r="A22" s="3" t="s">
        <v>95</v>
      </c>
      <c r="B22" s="3">
        <v>7654</v>
      </c>
      <c r="C22" s="3">
        <v>628</v>
      </c>
      <c r="D22" s="3">
        <v>384</v>
      </c>
      <c r="E22" s="3">
        <v>255</v>
      </c>
      <c r="F22" s="3">
        <v>18</v>
      </c>
      <c r="G22" s="3">
        <v>964</v>
      </c>
      <c r="H22" s="3">
        <v>87</v>
      </c>
      <c r="I22" s="3">
        <v>427</v>
      </c>
      <c r="J22" s="3">
        <v>1692</v>
      </c>
      <c r="K22" s="3">
        <v>133</v>
      </c>
      <c r="L22" s="3">
        <v>24</v>
      </c>
      <c r="M22" s="3">
        <v>999</v>
      </c>
      <c r="N22" s="3">
        <v>2043</v>
      </c>
    </row>
    <row r="23" spans="1:14" x14ac:dyDescent="0.2">
      <c r="A23" s="3" t="s">
        <v>96</v>
      </c>
      <c r="B23" s="3">
        <v>5253</v>
      </c>
      <c r="C23" s="3">
        <v>920</v>
      </c>
      <c r="D23" s="3">
        <v>185</v>
      </c>
      <c r="E23" s="3">
        <v>117</v>
      </c>
      <c r="F23" s="3">
        <v>11</v>
      </c>
      <c r="G23" s="3">
        <v>274</v>
      </c>
      <c r="H23" s="3">
        <v>79</v>
      </c>
      <c r="I23" s="3">
        <v>139</v>
      </c>
      <c r="J23" s="3">
        <v>486</v>
      </c>
      <c r="K23" s="3">
        <v>134</v>
      </c>
      <c r="L23" s="3">
        <v>11</v>
      </c>
      <c r="M23" s="3">
        <v>1087</v>
      </c>
      <c r="N23" s="3">
        <v>1810</v>
      </c>
    </row>
    <row r="24" spans="1:14" x14ac:dyDescent="0.2">
      <c r="A24" s="3" t="s">
        <v>97</v>
      </c>
      <c r="B24" s="3">
        <v>2176</v>
      </c>
      <c r="C24" s="3">
        <v>347</v>
      </c>
      <c r="D24" s="3">
        <v>132</v>
      </c>
      <c r="E24" s="3">
        <v>116</v>
      </c>
      <c r="F24" s="3">
        <v>1</v>
      </c>
      <c r="G24" s="3">
        <v>221</v>
      </c>
      <c r="H24" s="3">
        <v>27</v>
      </c>
      <c r="I24" s="3">
        <v>159</v>
      </c>
      <c r="J24" s="3">
        <v>377</v>
      </c>
      <c r="K24" s="3">
        <v>105</v>
      </c>
      <c r="L24" s="3">
        <v>8</v>
      </c>
      <c r="M24" s="3">
        <v>330</v>
      </c>
      <c r="N24" s="3">
        <v>353</v>
      </c>
    </row>
    <row r="25" spans="1:14" x14ac:dyDescent="0.2">
      <c r="A25" s="3" t="s">
        <v>98</v>
      </c>
      <c r="B25" s="3">
        <v>368</v>
      </c>
      <c r="C25" s="3">
        <v>54</v>
      </c>
      <c r="D25" s="3">
        <v>29</v>
      </c>
      <c r="E25" s="3">
        <v>11</v>
      </c>
      <c r="F25" s="3">
        <v>0</v>
      </c>
      <c r="G25" s="3">
        <v>36</v>
      </c>
      <c r="H25" s="3">
        <v>0</v>
      </c>
      <c r="I25" s="3">
        <v>35</v>
      </c>
      <c r="J25" s="3">
        <v>39</v>
      </c>
      <c r="K25" s="3">
        <v>24</v>
      </c>
      <c r="L25" s="3">
        <v>0</v>
      </c>
      <c r="M25" s="3">
        <v>46</v>
      </c>
      <c r="N25" s="3">
        <v>94</v>
      </c>
    </row>
    <row r="26" spans="1:14" x14ac:dyDescent="0.2">
      <c r="A26" s="3" t="s">
        <v>99</v>
      </c>
      <c r="B26" s="3">
        <v>624</v>
      </c>
      <c r="C26" s="3">
        <v>42</v>
      </c>
      <c r="D26" s="3">
        <v>51</v>
      </c>
      <c r="E26" s="3">
        <v>6</v>
      </c>
      <c r="F26" s="3">
        <v>0</v>
      </c>
      <c r="G26" s="3">
        <v>89</v>
      </c>
      <c r="H26" s="3">
        <v>5</v>
      </c>
      <c r="I26" s="3">
        <v>40</v>
      </c>
      <c r="J26" s="3">
        <v>156</v>
      </c>
      <c r="K26" s="3">
        <v>4</v>
      </c>
      <c r="L26" s="3">
        <v>0</v>
      </c>
      <c r="M26" s="3">
        <v>87</v>
      </c>
      <c r="N26" s="3">
        <v>144</v>
      </c>
    </row>
    <row r="27" spans="1:14" x14ac:dyDescent="0.2">
      <c r="A27" s="3" t="s">
        <v>100</v>
      </c>
      <c r="B27" s="3">
        <v>283</v>
      </c>
      <c r="C27" s="3">
        <v>26</v>
      </c>
      <c r="D27" s="3">
        <v>32</v>
      </c>
      <c r="E27" s="3">
        <v>7</v>
      </c>
      <c r="F27" s="3">
        <v>0</v>
      </c>
      <c r="G27" s="3">
        <v>17</v>
      </c>
      <c r="H27" s="3">
        <v>10</v>
      </c>
      <c r="I27" s="3">
        <v>6</v>
      </c>
      <c r="J27" s="3">
        <v>19</v>
      </c>
      <c r="K27" s="3">
        <v>3</v>
      </c>
      <c r="L27" s="3">
        <v>0</v>
      </c>
      <c r="M27" s="3">
        <v>60</v>
      </c>
      <c r="N27" s="3">
        <v>103</v>
      </c>
    </row>
    <row r="28" spans="1:14" x14ac:dyDescent="0.2">
      <c r="A28" s="3" t="s">
        <v>101</v>
      </c>
      <c r="B28" s="3">
        <v>228</v>
      </c>
      <c r="C28" s="3">
        <v>77</v>
      </c>
      <c r="D28" s="3">
        <v>3</v>
      </c>
      <c r="E28" s="3">
        <v>12</v>
      </c>
      <c r="F28" s="3">
        <v>2</v>
      </c>
      <c r="G28" s="3">
        <v>26</v>
      </c>
      <c r="H28" s="3">
        <v>10</v>
      </c>
      <c r="I28" s="3">
        <v>14</v>
      </c>
      <c r="J28" s="3">
        <v>25</v>
      </c>
      <c r="K28" s="3">
        <v>10</v>
      </c>
      <c r="L28" s="3">
        <v>0</v>
      </c>
      <c r="M28" s="3">
        <v>19</v>
      </c>
      <c r="N28" s="3">
        <v>30</v>
      </c>
    </row>
    <row r="29" spans="1:14" x14ac:dyDescent="0.2">
      <c r="A29" s="3" t="s">
        <v>102</v>
      </c>
      <c r="B29" s="3">
        <v>39</v>
      </c>
      <c r="C29" s="3">
        <v>2</v>
      </c>
      <c r="D29" s="3">
        <v>0</v>
      </c>
      <c r="E29" s="3">
        <v>1</v>
      </c>
      <c r="F29" s="3">
        <v>27</v>
      </c>
      <c r="G29" s="3">
        <v>0</v>
      </c>
      <c r="H29" s="3">
        <v>1</v>
      </c>
      <c r="I29" s="3">
        <v>4</v>
      </c>
      <c r="J29" s="3">
        <v>1</v>
      </c>
      <c r="K29" s="3">
        <v>0</v>
      </c>
      <c r="L29" s="3">
        <v>0</v>
      </c>
      <c r="M29" s="3">
        <v>2</v>
      </c>
      <c r="N29" s="3">
        <v>1</v>
      </c>
    </row>
    <row r="30" spans="1:14" x14ac:dyDescent="0.2">
      <c r="A30" s="3" t="s">
        <v>103</v>
      </c>
      <c r="B30" s="3">
        <v>126</v>
      </c>
      <c r="C30" s="3">
        <v>26</v>
      </c>
      <c r="D30" s="3">
        <v>2</v>
      </c>
      <c r="E30" s="3">
        <v>7</v>
      </c>
      <c r="F30" s="3">
        <v>0</v>
      </c>
      <c r="G30" s="3">
        <v>8</v>
      </c>
      <c r="H30" s="3">
        <v>1</v>
      </c>
      <c r="I30" s="3">
        <v>31</v>
      </c>
      <c r="J30" s="3">
        <v>11</v>
      </c>
      <c r="K30" s="3">
        <v>1</v>
      </c>
      <c r="L30" s="3">
        <v>0</v>
      </c>
      <c r="M30" s="3">
        <v>3</v>
      </c>
      <c r="N30" s="3">
        <v>36</v>
      </c>
    </row>
    <row r="31" spans="1:14" x14ac:dyDescent="0.2">
      <c r="A31" s="3" t="s">
        <v>104</v>
      </c>
      <c r="B31" s="3">
        <v>40</v>
      </c>
      <c r="C31" s="3">
        <v>2</v>
      </c>
      <c r="D31" s="3">
        <v>3</v>
      </c>
      <c r="E31" s="3">
        <v>1</v>
      </c>
      <c r="F31" s="3">
        <v>0</v>
      </c>
      <c r="G31" s="3">
        <v>4</v>
      </c>
      <c r="H31" s="3">
        <v>1</v>
      </c>
      <c r="I31" s="3">
        <v>1</v>
      </c>
      <c r="J31" s="3">
        <v>0</v>
      </c>
      <c r="K31" s="3">
        <v>2</v>
      </c>
      <c r="L31" s="3">
        <v>0</v>
      </c>
      <c r="M31" s="3">
        <v>2</v>
      </c>
      <c r="N31" s="3">
        <v>24</v>
      </c>
    </row>
    <row r="32" spans="1:14" x14ac:dyDescent="0.2">
      <c r="A32" s="3" t="s">
        <v>50</v>
      </c>
      <c r="B32" s="3">
        <v>1314</v>
      </c>
      <c r="C32" s="3">
        <v>248</v>
      </c>
      <c r="D32" s="3">
        <v>59</v>
      </c>
      <c r="E32" s="3">
        <v>75</v>
      </c>
      <c r="F32" s="3">
        <v>8</v>
      </c>
      <c r="G32" s="3">
        <v>121</v>
      </c>
      <c r="H32" s="3">
        <v>20</v>
      </c>
      <c r="I32" s="3">
        <v>63</v>
      </c>
      <c r="J32" s="3">
        <v>197</v>
      </c>
      <c r="K32" s="3">
        <v>27</v>
      </c>
      <c r="L32" s="3">
        <v>4</v>
      </c>
      <c r="M32" s="3">
        <v>178</v>
      </c>
      <c r="N32" s="3">
        <v>314</v>
      </c>
    </row>
    <row r="34" spans="1:14" x14ac:dyDescent="0.2">
      <c r="A34" s="3" t="s">
        <v>325</v>
      </c>
      <c r="B34" s="3">
        <v>30520</v>
      </c>
      <c r="C34" s="3">
        <v>4822</v>
      </c>
      <c r="D34" s="3">
        <v>1713</v>
      </c>
      <c r="E34" s="3">
        <v>1149</v>
      </c>
      <c r="F34" s="3">
        <v>107</v>
      </c>
      <c r="G34" s="3">
        <v>3208</v>
      </c>
      <c r="H34" s="3">
        <v>570</v>
      </c>
      <c r="I34" s="3">
        <v>2094</v>
      </c>
      <c r="J34" s="3">
        <v>4806</v>
      </c>
      <c r="K34" s="3">
        <v>864</v>
      </c>
      <c r="L34" s="3">
        <v>169</v>
      </c>
      <c r="M34" s="3">
        <v>4399</v>
      </c>
      <c r="N34" s="3">
        <v>6619</v>
      </c>
    </row>
    <row r="35" spans="1:14" x14ac:dyDescent="0.2">
      <c r="A35" s="3" t="s">
        <v>93</v>
      </c>
      <c r="B35" s="3">
        <v>9489</v>
      </c>
      <c r="C35" s="3">
        <v>1748</v>
      </c>
      <c r="D35" s="3">
        <v>551</v>
      </c>
      <c r="E35" s="3">
        <v>438</v>
      </c>
      <c r="F35" s="3">
        <v>32</v>
      </c>
      <c r="G35" s="3">
        <v>1168</v>
      </c>
      <c r="H35" s="3">
        <v>143</v>
      </c>
      <c r="I35" s="3">
        <v>874</v>
      </c>
      <c r="J35" s="3">
        <v>1400</v>
      </c>
      <c r="K35" s="3">
        <v>339</v>
      </c>
      <c r="L35" s="3">
        <v>107</v>
      </c>
      <c r="M35" s="3">
        <v>1254</v>
      </c>
      <c r="N35" s="3">
        <v>1435</v>
      </c>
    </row>
    <row r="36" spans="1:14" x14ac:dyDescent="0.2">
      <c r="A36" s="3" t="s">
        <v>94</v>
      </c>
      <c r="B36" s="3">
        <v>4448</v>
      </c>
      <c r="C36" s="3">
        <v>859</v>
      </c>
      <c r="D36" s="3">
        <v>374</v>
      </c>
      <c r="E36" s="3">
        <v>194</v>
      </c>
      <c r="F36" s="3">
        <v>31</v>
      </c>
      <c r="G36" s="3">
        <v>527</v>
      </c>
      <c r="H36" s="3">
        <v>161</v>
      </c>
      <c r="I36" s="3">
        <v>356</v>
      </c>
      <c r="J36" s="3">
        <v>544</v>
      </c>
      <c r="K36" s="3">
        <v>150</v>
      </c>
      <c r="L36" s="3">
        <v>13</v>
      </c>
      <c r="M36" s="3">
        <v>474</v>
      </c>
      <c r="N36" s="3">
        <v>765</v>
      </c>
    </row>
    <row r="37" spans="1:14" x14ac:dyDescent="0.2">
      <c r="A37" s="3" t="s">
        <v>95</v>
      </c>
      <c r="B37" s="3">
        <v>6990</v>
      </c>
      <c r="C37" s="3">
        <v>636</v>
      </c>
      <c r="D37" s="3">
        <v>329</v>
      </c>
      <c r="E37" s="3">
        <v>195</v>
      </c>
      <c r="F37" s="3">
        <v>13</v>
      </c>
      <c r="G37" s="3">
        <v>832</v>
      </c>
      <c r="H37" s="3">
        <v>97</v>
      </c>
      <c r="I37" s="3">
        <v>398</v>
      </c>
      <c r="J37" s="3">
        <v>1550</v>
      </c>
      <c r="K37" s="3">
        <v>114</v>
      </c>
      <c r="L37" s="3">
        <v>27</v>
      </c>
      <c r="M37" s="3">
        <v>938</v>
      </c>
      <c r="N37" s="3">
        <v>1861</v>
      </c>
    </row>
    <row r="38" spans="1:14" x14ac:dyDescent="0.2">
      <c r="A38" s="3" t="s">
        <v>96</v>
      </c>
      <c r="B38" s="3">
        <v>4931</v>
      </c>
      <c r="C38" s="3">
        <v>791</v>
      </c>
      <c r="D38" s="3">
        <v>195</v>
      </c>
      <c r="E38" s="3">
        <v>105</v>
      </c>
      <c r="F38" s="3">
        <v>5</v>
      </c>
      <c r="G38" s="3">
        <v>225</v>
      </c>
      <c r="H38" s="3">
        <v>100</v>
      </c>
      <c r="I38" s="3">
        <v>142</v>
      </c>
      <c r="J38" s="3">
        <v>496</v>
      </c>
      <c r="K38" s="3">
        <v>118</v>
      </c>
      <c r="L38" s="3">
        <v>8</v>
      </c>
      <c r="M38" s="3">
        <v>1083</v>
      </c>
      <c r="N38" s="3">
        <v>1663</v>
      </c>
    </row>
    <row r="39" spans="1:14" x14ac:dyDescent="0.2">
      <c r="A39" s="3" t="s">
        <v>97</v>
      </c>
      <c r="B39" s="3">
        <v>1990</v>
      </c>
      <c r="C39" s="3">
        <v>350</v>
      </c>
      <c r="D39" s="3">
        <v>117</v>
      </c>
      <c r="E39" s="3">
        <v>114</v>
      </c>
      <c r="F39" s="3">
        <v>9</v>
      </c>
      <c r="G39" s="3">
        <v>199</v>
      </c>
      <c r="H39" s="3">
        <v>22</v>
      </c>
      <c r="I39" s="3">
        <v>143</v>
      </c>
      <c r="J39" s="3">
        <v>340</v>
      </c>
      <c r="K39" s="3">
        <v>75</v>
      </c>
      <c r="L39" s="3">
        <v>12</v>
      </c>
      <c r="M39" s="3">
        <v>290</v>
      </c>
      <c r="N39" s="3">
        <v>319</v>
      </c>
    </row>
    <row r="40" spans="1:14" x14ac:dyDescent="0.2">
      <c r="A40" s="3" t="s">
        <v>98</v>
      </c>
      <c r="B40" s="3">
        <v>318</v>
      </c>
      <c r="C40" s="3">
        <v>32</v>
      </c>
      <c r="D40" s="3">
        <v>25</v>
      </c>
      <c r="E40" s="3">
        <v>3</v>
      </c>
      <c r="F40" s="3">
        <v>2</v>
      </c>
      <c r="G40" s="3">
        <v>40</v>
      </c>
      <c r="H40" s="3">
        <v>2</v>
      </c>
      <c r="I40" s="3">
        <v>31</v>
      </c>
      <c r="J40" s="3">
        <v>64</v>
      </c>
      <c r="K40" s="3">
        <v>20</v>
      </c>
      <c r="L40" s="3">
        <v>0</v>
      </c>
      <c r="M40" s="3">
        <v>28</v>
      </c>
      <c r="N40" s="3">
        <v>71</v>
      </c>
    </row>
    <row r="41" spans="1:14" x14ac:dyDescent="0.2">
      <c r="A41" s="3" t="s">
        <v>99</v>
      </c>
      <c r="B41" s="3">
        <v>625</v>
      </c>
      <c r="C41" s="3">
        <v>66</v>
      </c>
      <c r="D41" s="3">
        <v>47</v>
      </c>
      <c r="E41" s="3">
        <v>6</v>
      </c>
      <c r="F41" s="3">
        <v>0</v>
      </c>
      <c r="G41" s="3">
        <v>69</v>
      </c>
      <c r="H41" s="3">
        <v>9</v>
      </c>
      <c r="I41" s="3">
        <v>45</v>
      </c>
      <c r="J41" s="3">
        <v>164</v>
      </c>
      <c r="K41" s="3">
        <v>8</v>
      </c>
      <c r="L41" s="3">
        <v>0</v>
      </c>
      <c r="M41" s="3">
        <v>94</v>
      </c>
      <c r="N41" s="3">
        <v>117</v>
      </c>
    </row>
    <row r="42" spans="1:14" x14ac:dyDescent="0.2">
      <c r="A42" s="3" t="s">
        <v>100</v>
      </c>
      <c r="B42" s="3">
        <v>257</v>
      </c>
      <c r="C42" s="3">
        <v>25</v>
      </c>
      <c r="D42" s="3">
        <v>24</v>
      </c>
      <c r="E42" s="3">
        <v>18</v>
      </c>
      <c r="F42" s="3">
        <v>0</v>
      </c>
      <c r="G42" s="3">
        <v>14</v>
      </c>
      <c r="H42" s="3">
        <v>4</v>
      </c>
      <c r="I42" s="3">
        <v>7</v>
      </c>
      <c r="J42" s="3">
        <v>24</v>
      </c>
      <c r="K42" s="3">
        <v>4</v>
      </c>
      <c r="L42" s="3">
        <v>0</v>
      </c>
      <c r="M42" s="3">
        <v>60</v>
      </c>
      <c r="N42" s="3">
        <v>77</v>
      </c>
    </row>
    <row r="43" spans="1:14" x14ac:dyDescent="0.2">
      <c r="A43" s="3" t="s">
        <v>101</v>
      </c>
      <c r="B43" s="3">
        <v>209</v>
      </c>
      <c r="C43" s="3">
        <v>80</v>
      </c>
      <c r="D43" s="3">
        <v>1</v>
      </c>
      <c r="E43" s="3">
        <v>11</v>
      </c>
      <c r="F43" s="3">
        <v>4</v>
      </c>
      <c r="G43" s="3">
        <v>14</v>
      </c>
      <c r="H43" s="3">
        <v>14</v>
      </c>
      <c r="I43" s="3">
        <v>16</v>
      </c>
      <c r="J43" s="3">
        <v>24</v>
      </c>
      <c r="K43" s="3">
        <v>10</v>
      </c>
      <c r="L43" s="3">
        <v>0</v>
      </c>
      <c r="M43" s="3">
        <v>20</v>
      </c>
      <c r="N43" s="3">
        <v>15</v>
      </c>
    </row>
    <row r="44" spans="1:14" x14ac:dyDescent="0.2">
      <c r="A44" s="3" t="s">
        <v>102</v>
      </c>
      <c r="B44" s="3">
        <v>9</v>
      </c>
      <c r="C44" s="3">
        <v>0</v>
      </c>
      <c r="D44" s="3">
        <v>0</v>
      </c>
      <c r="E44" s="3">
        <v>4</v>
      </c>
      <c r="F44" s="3">
        <v>4</v>
      </c>
      <c r="G44" s="3">
        <v>0</v>
      </c>
      <c r="H44" s="3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</row>
    <row r="45" spans="1:14" x14ac:dyDescent="0.2">
      <c r="A45" s="3" t="s">
        <v>103</v>
      </c>
      <c r="B45" s="3">
        <v>74</v>
      </c>
      <c r="C45" s="3">
        <v>17</v>
      </c>
      <c r="D45" s="3">
        <v>1</v>
      </c>
      <c r="E45" s="3">
        <v>3</v>
      </c>
      <c r="F45" s="3">
        <v>0</v>
      </c>
      <c r="G45" s="3">
        <v>7</v>
      </c>
      <c r="H45" s="3">
        <v>2</v>
      </c>
      <c r="I45" s="3">
        <v>24</v>
      </c>
      <c r="J45" s="3">
        <v>11</v>
      </c>
      <c r="K45" s="3">
        <v>0</v>
      </c>
      <c r="L45" s="3">
        <v>0</v>
      </c>
      <c r="M45" s="3">
        <v>1</v>
      </c>
      <c r="N45" s="3">
        <v>8</v>
      </c>
    </row>
    <row r="46" spans="1:14" x14ac:dyDescent="0.2">
      <c r="A46" s="3" t="s">
        <v>104</v>
      </c>
      <c r="B46" s="3">
        <v>20</v>
      </c>
      <c r="C46" s="3">
        <v>4</v>
      </c>
      <c r="D46" s="3">
        <v>3</v>
      </c>
      <c r="E46" s="3">
        <v>2</v>
      </c>
      <c r="F46" s="3">
        <v>0</v>
      </c>
      <c r="G46" s="3">
        <v>0</v>
      </c>
      <c r="H46" s="3">
        <v>0</v>
      </c>
      <c r="I46" s="3">
        <v>0</v>
      </c>
      <c r="J46" s="3">
        <v>1</v>
      </c>
      <c r="K46" s="3">
        <v>0</v>
      </c>
      <c r="L46" s="3">
        <v>0</v>
      </c>
      <c r="M46" s="3">
        <v>0</v>
      </c>
      <c r="N46" s="3">
        <v>10</v>
      </c>
    </row>
    <row r="47" spans="1:14" x14ac:dyDescent="0.2">
      <c r="A47" s="3" t="s">
        <v>50</v>
      </c>
      <c r="B47" s="3">
        <v>1160</v>
      </c>
      <c r="C47" s="3">
        <v>214</v>
      </c>
      <c r="D47" s="3">
        <v>46</v>
      </c>
      <c r="E47" s="3">
        <v>56</v>
      </c>
      <c r="F47" s="3">
        <v>7</v>
      </c>
      <c r="G47" s="3">
        <v>113</v>
      </c>
      <c r="H47" s="3">
        <v>16</v>
      </c>
      <c r="I47" s="3">
        <v>58</v>
      </c>
      <c r="J47" s="3">
        <v>187</v>
      </c>
      <c r="K47" s="3">
        <v>26</v>
      </c>
      <c r="L47" s="3">
        <v>2</v>
      </c>
      <c r="M47" s="3">
        <v>157</v>
      </c>
      <c r="N47" s="3">
        <v>278</v>
      </c>
    </row>
    <row r="48" spans="1:14" x14ac:dyDescent="0.2">
      <c r="A48" s="28" t="s">
        <v>358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</sheetData>
  <mergeCells count="1">
    <mergeCell ref="A48:N4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2001D-BE12-4FA4-9A28-14031121E465}">
  <dimension ref="A1:N18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366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2390</v>
      </c>
      <c r="C4" s="3">
        <v>447</v>
      </c>
      <c r="D4" s="3">
        <v>103</v>
      </c>
      <c r="E4" s="3">
        <v>128</v>
      </c>
      <c r="F4" s="3">
        <v>14</v>
      </c>
      <c r="G4" s="3">
        <v>230</v>
      </c>
      <c r="H4" s="3">
        <v>33</v>
      </c>
      <c r="I4" s="3">
        <v>118</v>
      </c>
      <c r="J4" s="3">
        <v>368</v>
      </c>
      <c r="K4" s="3">
        <v>52</v>
      </c>
      <c r="L4" s="3">
        <v>6</v>
      </c>
      <c r="M4" s="3">
        <v>321</v>
      </c>
      <c r="N4" s="3">
        <v>570</v>
      </c>
    </row>
    <row r="5" spans="1:14" x14ac:dyDescent="0.2">
      <c r="A5" s="3" t="s">
        <v>105</v>
      </c>
      <c r="B5" s="3">
        <v>555</v>
      </c>
      <c r="C5" s="3">
        <v>104</v>
      </c>
      <c r="D5" s="3">
        <v>16</v>
      </c>
      <c r="E5" s="3">
        <v>14</v>
      </c>
      <c r="F5" s="3">
        <v>9</v>
      </c>
      <c r="G5" s="3">
        <v>67</v>
      </c>
      <c r="H5" s="3">
        <v>10</v>
      </c>
      <c r="I5" s="3">
        <v>34</v>
      </c>
      <c r="J5" s="3">
        <v>77</v>
      </c>
      <c r="K5" s="3">
        <v>17</v>
      </c>
      <c r="L5" s="3">
        <v>0</v>
      </c>
      <c r="M5" s="3">
        <v>34</v>
      </c>
      <c r="N5" s="3">
        <v>173</v>
      </c>
    </row>
    <row r="6" spans="1:14" x14ac:dyDescent="0.2">
      <c r="A6" s="3" t="s">
        <v>114</v>
      </c>
      <c r="B6" s="3">
        <v>236</v>
      </c>
      <c r="C6" s="3">
        <v>50</v>
      </c>
      <c r="D6" s="3">
        <v>23</v>
      </c>
      <c r="E6" s="3">
        <v>10</v>
      </c>
      <c r="F6" s="3">
        <v>0</v>
      </c>
      <c r="G6" s="3">
        <v>27</v>
      </c>
      <c r="H6" s="3">
        <v>4</v>
      </c>
      <c r="I6" s="3">
        <v>16</v>
      </c>
      <c r="J6" s="3">
        <v>43</v>
      </c>
      <c r="K6" s="3">
        <v>6</v>
      </c>
      <c r="L6" s="3">
        <v>0</v>
      </c>
      <c r="M6" s="3">
        <v>20</v>
      </c>
      <c r="N6" s="3">
        <v>37</v>
      </c>
    </row>
    <row r="7" spans="1:14" x14ac:dyDescent="0.2">
      <c r="A7" s="3" t="s">
        <v>107</v>
      </c>
      <c r="B7" s="3">
        <v>218</v>
      </c>
      <c r="C7" s="3">
        <v>71</v>
      </c>
      <c r="D7" s="3">
        <v>4</v>
      </c>
      <c r="E7" s="3">
        <v>4</v>
      </c>
      <c r="F7" s="3">
        <v>0</v>
      </c>
      <c r="G7" s="3">
        <v>31</v>
      </c>
      <c r="H7" s="3">
        <v>1</v>
      </c>
      <c r="I7" s="3">
        <v>21</v>
      </c>
      <c r="J7" s="3">
        <v>35</v>
      </c>
      <c r="K7" s="3">
        <v>1</v>
      </c>
      <c r="L7" s="3">
        <v>0</v>
      </c>
      <c r="M7" s="3">
        <v>37</v>
      </c>
      <c r="N7" s="3">
        <v>13</v>
      </c>
    </row>
    <row r="8" spans="1:14" x14ac:dyDescent="0.2">
      <c r="A8" s="3" t="s">
        <v>110</v>
      </c>
      <c r="B8" s="3">
        <v>190</v>
      </c>
      <c r="C8" s="3">
        <v>17</v>
      </c>
      <c r="D8" s="3">
        <v>8</v>
      </c>
      <c r="E8" s="3">
        <v>17</v>
      </c>
      <c r="F8" s="3">
        <v>0</v>
      </c>
      <c r="G8" s="3">
        <v>24</v>
      </c>
      <c r="H8" s="3">
        <v>0</v>
      </c>
      <c r="I8" s="3">
        <v>7</v>
      </c>
      <c r="J8" s="3">
        <v>31</v>
      </c>
      <c r="K8" s="3">
        <v>2</v>
      </c>
      <c r="L8" s="3">
        <v>0</v>
      </c>
      <c r="M8" s="3">
        <v>41</v>
      </c>
      <c r="N8" s="3">
        <v>43</v>
      </c>
    </row>
    <row r="9" spans="1:14" x14ac:dyDescent="0.2">
      <c r="A9" s="3" t="s">
        <v>106</v>
      </c>
      <c r="B9" s="3">
        <v>178</v>
      </c>
      <c r="C9" s="3">
        <v>35</v>
      </c>
      <c r="D9" s="3">
        <v>3</v>
      </c>
      <c r="E9" s="3">
        <v>5</v>
      </c>
      <c r="F9" s="3">
        <v>0</v>
      </c>
      <c r="G9" s="3">
        <v>11</v>
      </c>
      <c r="H9" s="3">
        <v>12</v>
      </c>
      <c r="I9" s="3">
        <v>8</v>
      </c>
      <c r="J9" s="3">
        <v>11</v>
      </c>
      <c r="K9" s="3">
        <v>0</v>
      </c>
      <c r="L9" s="3">
        <v>0</v>
      </c>
      <c r="M9" s="3">
        <v>19</v>
      </c>
      <c r="N9" s="3">
        <v>74</v>
      </c>
    </row>
    <row r="10" spans="1:14" x14ac:dyDescent="0.2">
      <c r="A10" s="3" t="s">
        <v>108</v>
      </c>
      <c r="B10" s="3">
        <v>147</v>
      </c>
      <c r="C10" s="3">
        <v>4</v>
      </c>
      <c r="D10" s="3">
        <v>0</v>
      </c>
      <c r="E10" s="3">
        <v>10</v>
      </c>
      <c r="F10" s="3">
        <v>0</v>
      </c>
      <c r="G10" s="3">
        <v>20</v>
      </c>
      <c r="H10" s="3">
        <v>0</v>
      </c>
      <c r="I10" s="3">
        <v>0</v>
      </c>
      <c r="J10" s="3">
        <v>20</v>
      </c>
      <c r="K10" s="3">
        <v>16</v>
      </c>
      <c r="L10" s="3">
        <v>0</v>
      </c>
      <c r="M10" s="3">
        <v>38</v>
      </c>
      <c r="N10" s="3">
        <v>39</v>
      </c>
    </row>
    <row r="11" spans="1:14" x14ac:dyDescent="0.2">
      <c r="A11" s="3" t="s">
        <v>109</v>
      </c>
      <c r="B11" s="3">
        <v>131</v>
      </c>
      <c r="C11" s="3">
        <v>37</v>
      </c>
      <c r="D11" s="3">
        <v>0</v>
      </c>
      <c r="E11" s="3">
        <v>11</v>
      </c>
      <c r="F11" s="3">
        <v>0</v>
      </c>
      <c r="G11" s="3">
        <v>8</v>
      </c>
      <c r="H11" s="3">
        <v>0</v>
      </c>
      <c r="I11" s="3">
        <v>0</v>
      </c>
      <c r="J11" s="3">
        <v>4</v>
      </c>
      <c r="K11" s="3">
        <v>7</v>
      </c>
      <c r="L11" s="3">
        <v>0</v>
      </c>
      <c r="M11" s="3">
        <v>25</v>
      </c>
      <c r="N11" s="3">
        <v>39</v>
      </c>
    </row>
    <row r="12" spans="1:14" x14ac:dyDescent="0.2">
      <c r="A12" s="3" t="s">
        <v>116</v>
      </c>
      <c r="B12" s="3">
        <v>94</v>
      </c>
      <c r="C12" s="3">
        <v>16</v>
      </c>
      <c r="D12" s="3">
        <v>13</v>
      </c>
      <c r="E12" s="3">
        <v>0</v>
      </c>
      <c r="F12" s="3">
        <v>5</v>
      </c>
      <c r="G12" s="3">
        <v>0</v>
      </c>
      <c r="H12" s="3">
        <v>0</v>
      </c>
      <c r="I12" s="3">
        <v>0</v>
      </c>
      <c r="J12" s="3">
        <v>32</v>
      </c>
      <c r="K12" s="3">
        <v>0</v>
      </c>
      <c r="L12" s="3">
        <v>0</v>
      </c>
      <c r="M12" s="3">
        <v>3</v>
      </c>
      <c r="N12" s="3">
        <v>25</v>
      </c>
    </row>
    <row r="13" spans="1:14" x14ac:dyDescent="0.2">
      <c r="A13" s="3" t="s">
        <v>115</v>
      </c>
      <c r="B13" s="3">
        <v>93</v>
      </c>
      <c r="C13" s="3">
        <v>4</v>
      </c>
      <c r="D13" s="3">
        <v>12</v>
      </c>
      <c r="E13" s="3">
        <v>0</v>
      </c>
      <c r="F13" s="3">
        <v>0</v>
      </c>
      <c r="G13" s="3">
        <v>16</v>
      </c>
      <c r="H13" s="3">
        <v>0</v>
      </c>
      <c r="I13" s="3">
        <v>0</v>
      </c>
      <c r="J13" s="3">
        <v>19</v>
      </c>
      <c r="K13" s="3">
        <v>2</v>
      </c>
      <c r="L13" s="3">
        <v>5</v>
      </c>
      <c r="M13" s="3">
        <v>16</v>
      </c>
      <c r="N13" s="3">
        <v>19</v>
      </c>
    </row>
    <row r="14" spans="1:14" x14ac:dyDescent="0.2">
      <c r="A14" s="3" t="s">
        <v>112</v>
      </c>
      <c r="B14" s="3">
        <v>70</v>
      </c>
      <c r="C14" s="3">
        <v>18</v>
      </c>
      <c r="D14" s="3">
        <v>0</v>
      </c>
      <c r="E14" s="3">
        <v>0</v>
      </c>
      <c r="F14" s="3">
        <v>0</v>
      </c>
      <c r="G14" s="3">
        <v>4</v>
      </c>
      <c r="H14" s="3">
        <v>0</v>
      </c>
      <c r="I14" s="3">
        <v>9</v>
      </c>
      <c r="J14" s="3">
        <v>2</v>
      </c>
      <c r="K14" s="3">
        <v>0</v>
      </c>
      <c r="L14" s="3">
        <v>0</v>
      </c>
      <c r="M14" s="3">
        <v>16</v>
      </c>
      <c r="N14" s="3">
        <v>21</v>
      </c>
    </row>
    <row r="15" spans="1:14" x14ac:dyDescent="0.2">
      <c r="A15" s="3" t="s">
        <v>113</v>
      </c>
      <c r="B15" s="3">
        <v>61</v>
      </c>
      <c r="C15" s="3">
        <v>6</v>
      </c>
      <c r="D15" s="3">
        <v>15</v>
      </c>
      <c r="E15" s="3">
        <v>22</v>
      </c>
      <c r="F15" s="3">
        <v>0</v>
      </c>
      <c r="G15" s="3">
        <v>5</v>
      </c>
      <c r="H15" s="3">
        <v>2</v>
      </c>
      <c r="I15" s="3">
        <v>0</v>
      </c>
      <c r="J15" s="3">
        <v>10</v>
      </c>
      <c r="K15" s="3">
        <v>0</v>
      </c>
      <c r="L15" s="3">
        <v>0</v>
      </c>
      <c r="M15" s="3">
        <v>0</v>
      </c>
      <c r="N15" s="3">
        <v>1</v>
      </c>
    </row>
    <row r="16" spans="1:14" x14ac:dyDescent="0.2">
      <c r="A16" s="3" t="s">
        <v>111</v>
      </c>
      <c r="B16" s="3">
        <v>60</v>
      </c>
      <c r="C16" s="3">
        <v>32</v>
      </c>
      <c r="D16" s="3">
        <v>0</v>
      </c>
      <c r="E16" s="3">
        <v>2</v>
      </c>
      <c r="F16" s="3">
        <v>0</v>
      </c>
      <c r="G16" s="3">
        <v>0</v>
      </c>
      <c r="H16" s="3">
        <v>3</v>
      </c>
      <c r="I16" s="3">
        <v>3</v>
      </c>
      <c r="J16" s="3">
        <v>6</v>
      </c>
      <c r="K16" s="3">
        <v>0</v>
      </c>
      <c r="L16" s="3">
        <v>0</v>
      </c>
      <c r="M16" s="3">
        <v>6</v>
      </c>
      <c r="N16" s="3">
        <v>8</v>
      </c>
    </row>
    <row r="17" spans="1:14" x14ac:dyDescent="0.2">
      <c r="A17" s="3" t="s">
        <v>326</v>
      </c>
      <c r="B17" s="3">
        <v>357</v>
      </c>
      <c r="C17" s="3">
        <v>53</v>
      </c>
      <c r="D17" s="3">
        <v>9</v>
      </c>
      <c r="E17" s="3">
        <v>33</v>
      </c>
      <c r="F17" s="3">
        <v>0</v>
      </c>
      <c r="G17" s="3">
        <v>17</v>
      </c>
      <c r="H17" s="3">
        <v>1</v>
      </c>
      <c r="I17" s="3">
        <v>20</v>
      </c>
      <c r="J17" s="3">
        <v>78</v>
      </c>
      <c r="K17" s="3">
        <v>1</v>
      </c>
      <c r="L17" s="3">
        <v>1</v>
      </c>
      <c r="M17" s="3">
        <v>66</v>
      </c>
      <c r="N17" s="3">
        <v>78</v>
      </c>
    </row>
    <row r="18" spans="1:14" x14ac:dyDescent="0.2">
      <c r="A18" s="28" t="s">
        <v>358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</sheetData>
  <sortState xmlns:xlrd2="http://schemas.microsoft.com/office/spreadsheetml/2017/richdata2" ref="A5:N61">
    <sortCondition descending="1" ref="B5:B61"/>
  </sortState>
  <mergeCells count="1">
    <mergeCell ref="A18:N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6AFDE-C853-4E52-8E77-7799D9336269}">
  <dimension ref="A1:N83"/>
  <sheetViews>
    <sheetView view="pageBreakPreview" zoomScale="125" zoomScaleNormal="100" zoomScaleSheetLayoutView="125" workbookViewId="0">
      <selection activeCell="A25" sqref="A25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367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333</v>
      </c>
    </row>
    <row r="6" spans="1:14" x14ac:dyDescent="0.2">
      <c r="A6" s="3" t="s">
        <v>319</v>
      </c>
      <c r="B6" s="3">
        <v>57039</v>
      </c>
      <c r="C6" s="3">
        <v>8725</v>
      </c>
      <c r="D6" s="3">
        <v>3220</v>
      </c>
      <c r="E6" s="3">
        <v>2354</v>
      </c>
      <c r="F6" s="3">
        <v>219</v>
      </c>
      <c r="G6" s="3">
        <v>6206</v>
      </c>
      <c r="H6" s="3">
        <v>1056</v>
      </c>
      <c r="I6" s="3">
        <v>3827</v>
      </c>
      <c r="J6" s="3">
        <v>8974</v>
      </c>
      <c r="K6" s="3">
        <v>1633</v>
      </c>
      <c r="L6" s="3">
        <v>315</v>
      </c>
      <c r="M6" s="3">
        <v>8093</v>
      </c>
      <c r="N6" s="3">
        <v>12417</v>
      </c>
    </row>
    <row r="7" spans="1:14" x14ac:dyDescent="0.2">
      <c r="A7" s="3" t="s">
        <v>117</v>
      </c>
      <c r="B7" s="3">
        <v>18374</v>
      </c>
      <c r="C7" s="3">
        <v>2654</v>
      </c>
      <c r="D7" s="3">
        <v>966</v>
      </c>
      <c r="E7" s="3">
        <v>757</v>
      </c>
      <c r="F7" s="3">
        <v>49</v>
      </c>
      <c r="G7" s="3">
        <v>1787</v>
      </c>
      <c r="H7" s="3">
        <v>231</v>
      </c>
      <c r="I7" s="3">
        <v>1210</v>
      </c>
      <c r="J7" s="3">
        <v>2885</v>
      </c>
      <c r="K7" s="3">
        <v>535</v>
      </c>
      <c r="L7" s="3">
        <v>87</v>
      </c>
      <c r="M7" s="3">
        <v>2899</v>
      </c>
      <c r="N7" s="3">
        <v>4314</v>
      </c>
    </row>
    <row r="8" spans="1:14" x14ac:dyDescent="0.2">
      <c r="A8" s="3" t="s">
        <v>118</v>
      </c>
      <c r="B8" s="3">
        <v>548</v>
      </c>
      <c r="C8" s="3">
        <v>85</v>
      </c>
      <c r="D8" s="3">
        <v>44</v>
      </c>
      <c r="E8" s="3">
        <v>13</v>
      </c>
      <c r="F8" s="3">
        <v>2</v>
      </c>
      <c r="G8" s="3">
        <v>81</v>
      </c>
      <c r="H8" s="3">
        <v>7</v>
      </c>
      <c r="I8" s="3">
        <v>33</v>
      </c>
      <c r="J8" s="3">
        <v>110</v>
      </c>
      <c r="K8" s="3">
        <v>22</v>
      </c>
      <c r="L8" s="3">
        <v>3</v>
      </c>
      <c r="M8" s="3">
        <v>57</v>
      </c>
      <c r="N8" s="3">
        <v>91</v>
      </c>
    </row>
    <row r="9" spans="1:14" x14ac:dyDescent="0.2">
      <c r="A9" s="3" t="s">
        <v>119</v>
      </c>
      <c r="B9" s="3">
        <v>34310</v>
      </c>
      <c r="C9" s="3">
        <v>5574</v>
      </c>
      <c r="D9" s="3">
        <v>2060</v>
      </c>
      <c r="E9" s="3">
        <v>1471</v>
      </c>
      <c r="F9" s="3">
        <v>163</v>
      </c>
      <c r="G9" s="3">
        <v>3880</v>
      </c>
      <c r="H9" s="3">
        <v>693</v>
      </c>
      <c r="I9" s="3">
        <v>2235</v>
      </c>
      <c r="J9" s="3">
        <v>5398</v>
      </c>
      <c r="K9" s="3">
        <v>1015</v>
      </c>
      <c r="L9" s="3">
        <v>212</v>
      </c>
      <c r="M9" s="3">
        <v>4696</v>
      </c>
      <c r="N9" s="3">
        <v>6913</v>
      </c>
    </row>
    <row r="10" spans="1:14" x14ac:dyDescent="0.2">
      <c r="A10" s="3" t="s">
        <v>120</v>
      </c>
      <c r="B10" s="3">
        <v>3807</v>
      </c>
      <c r="C10" s="3">
        <v>412</v>
      </c>
      <c r="D10" s="3">
        <v>150</v>
      </c>
      <c r="E10" s="3">
        <v>113</v>
      </c>
      <c r="F10" s="3">
        <v>5</v>
      </c>
      <c r="G10" s="3">
        <v>458</v>
      </c>
      <c r="H10" s="3">
        <v>125</v>
      </c>
      <c r="I10" s="3">
        <v>349</v>
      </c>
      <c r="J10" s="3">
        <v>581</v>
      </c>
      <c r="K10" s="3">
        <v>61</v>
      </c>
      <c r="L10" s="3">
        <v>13</v>
      </c>
      <c r="M10" s="3">
        <v>441</v>
      </c>
      <c r="N10" s="3">
        <v>1099</v>
      </c>
    </row>
    <row r="12" spans="1:14" x14ac:dyDescent="0.2">
      <c r="A12" s="3" t="s">
        <v>330</v>
      </c>
      <c r="B12" s="3">
        <v>30096</v>
      </c>
      <c r="C12" s="3">
        <v>4547</v>
      </c>
      <c r="D12" s="3">
        <v>1696</v>
      </c>
      <c r="E12" s="3">
        <v>1327</v>
      </c>
      <c r="F12" s="3">
        <v>120</v>
      </c>
      <c r="G12" s="3">
        <v>3360</v>
      </c>
      <c r="H12" s="3">
        <v>552</v>
      </c>
      <c r="I12" s="3">
        <v>1967</v>
      </c>
      <c r="J12" s="3">
        <v>4742</v>
      </c>
      <c r="K12" s="3">
        <v>859</v>
      </c>
      <c r="L12" s="3">
        <v>165</v>
      </c>
      <c r="M12" s="3">
        <v>4192</v>
      </c>
      <c r="N12" s="3">
        <v>6569</v>
      </c>
    </row>
    <row r="13" spans="1:14" x14ac:dyDescent="0.2">
      <c r="A13" s="3" t="s">
        <v>117</v>
      </c>
      <c r="B13" s="3">
        <v>9904</v>
      </c>
      <c r="C13" s="3">
        <v>1412</v>
      </c>
      <c r="D13" s="3">
        <v>531</v>
      </c>
      <c r="E13" s="3">
        <v>393</v>
      </c>
      <c r="F13" s="3">
        <v>21</v>
      </c>
      <c r="G13" s="3">
        <v>970</v>
      </c>
      <c r="H13" s="3">
        <v>132</v>
      </c>
      <c r="I13" s="3">
        <v>622</v>
      </c>
      <c r="J13" s="3">
        <v>1582</v>
      </c>
      <c r="K13" s="3">
        <v>285</v>
      </c>
      <c r="L13" s="3">
        <v>44</v>
      </c>
      <c r="M13" s="3">
        <v>1555</v>
      </c>
      <c r="N13" s="3">
        <v>2357</v>
      </c>
    </row>
    <row r="14" spans="1:14" x14ac:dyDescent="0.2">
      <c r="A14" s="3" t="s">
        <v>118</v>
      </c>
      <c r="B14" s="3">
        <v>290</v>
      </c>
      <c r="C14" s="3">
        <v>40</v>
      </c>
      <c r="D14" s="3">
        <v>22</v>
      </c>
      <c r="E14" s="3">
        <v>6</v>
      </c>
      <c r="F14" s="3">
        <v>2</v>
      </c>
      <c r="G14" s="3">
        <v>48</v>
      </c>
      <c r="H14" s="3">
        <v>4</v>
      </c>
      <c r="I14" s="3">
        <v>20</v>
      </c>
      <c r="J14" s="3">
        <v>67</v>
      </c>
      <c r="K14" s="3">
        <v>8</v>
      </c>
      <c r="L14" s="3">
        <v>3</v>
      </c>
      <c r="M14" s="3">
        <v>28</v>
      </c>
      <c r="N14" s="3">
        <v>42</v>
      </c>
    </row>
    <row r="15" spans="1:14" x14ac:dyDescent="0.2">
      <c r="A15" s="3" t="s">
        <v>119</v>
      </c>
      <c r="B15" s="3">
        <v>18496</v>
      </c>
      <c r="C15" s="3">
        <v>2936</v>
      </c>
      <c r="D15" s="3">
        <v>1082</v>
      </c>
      <c r="E15" s="3">
        <v>876</v>
      </c>
      <c r="F15" s="3">
        <v>96</v>
      </c>
      <c r="G15" s="3">
        <v>2164</v>
      </c>
      <c r="H15" s="3">
        <v>364</v>
      </c>
      <c r="I15" s="3">
        <v>1229</v>
      </c>
      <c r="J15" s="3">
        <v>2891</v>
      </c>
      <c r="K15" s="3">
        <v>547</v>
      </c>
      <c r="L15" s="3">
        <v>114</v>
      </c>
      <c r="M15" s="3">
        <v>2461</v>
      </c>
      <c r="N15" s="3">
        <v>3736</v>
      </c>
    </row>
    <row r="16" spans="1:14" x14ac:dyDescent="0.2">
      <c r="A16" s="3" t="s">
        <v>120</v>
      </c>
      <c r="B16" s="3">
        <v>1406</v>
      </c>
      <c r="C16" s="3">
        <v>159</v>
      </c>
      <c r="D16" s="3">
        <v>61</v>
      </c>
      <c r="E16" s="3">
        <v>52</v>
      </c>
      <c r="F16" s="3">
        <v>1</v>
      </c>
      <c r="G16" s="3">
        <v>178</v>
      </c>
      <c r="H16" s="3">
        <v>52</v>
      </c>
      <c r="I16" s="3">
        <v>96</v>
      </c>
      <c r="J16" s="3">
        <v>202</v>
      </c>
      <c r="K16" s="3">
        <v>19</v>
      </c>
      <c r="L16" s="3">
        <v>4</v>
      </c>
      <c r="M16" s="3">
        <v>148</v>
      </c>
      <c r="N16" s="3">
        <v>434</v>
      </c>
    </row>
    <row r="18" spans="1:14" x14ac:dyDescent="0.2">
      <c r="A18" s="3" t="s">
        <v>329</v>
      </c>
      <c r="B18" s="3">
        <v>26943</v>
      </c>
      <c r="C18" s="3">
        <v>4178</v>
      </c>
      <c r="D18" s="3">
        <v>1524</v>
      </c>
      <c r="E18" s="3">
        <v>1027</v>
      </c>
      <c r="F18" s="3">
        <v>99</v>
      </c>
      <c r="G18" s="3">
        <v>2846</v>
      </c>
      <c r="H18" s="3">
        <v>504</v>
      </c>
      <c r="I18" s="3">
        <v>1860</v>
      </c>
      <c r="J18" s="3">
        <v>4232</v>
      </c>
      <c r="K18" s="3">
        <v>774</v>
      </c>
      <c r="L18" s="3">
        <v>150</v>
      </c>
      <c r="M18" s="3">
        <v>3901</v>
      </c>
      <c r="N18" s="3">
        <v>5848</v>
      </c>
    </row>
    <row r="19" spans="1:14" x14ac:dyDescent="0.2">
      <c r="A19" s="3" t="s">
        <v>117</v>
      </c>
      <c r="B19" s="3">
        <v>8470</v>
      </c>
      <c r="C19" s="3">
        <v>1242</v>
      </c>
      <c r="D19" s="3">
        <v>435</v>
      </c>
      <c r="E19" s="3">
        <v>364</v>
      </c>
      <c r="F19" s="3">
        <v>28</v>
      </c>
      <c r="G19" s="3">
        <v>817</v>
      </c>
      <c r="H19" s="3">
        <v>99</v>
      </c>
      <c r="I19" s="3">
        <v>588</v>
      </c>
      <c r="J19" s="3">
        <v>1303</v>
      </c>
      <c r="K19" s="3">
        <v>250</v>
      </c>
      <c r="L19" s="3">
        <v>43</v>
      </c>
      <c r="M19" s="3">
        <v>1344</v>
      </c>
      <c r="N19" s="3">
        <v>1957</v>
      </c>
    </row>
    <row r="20" spans="1:14" x14ac:dyDescent="0.2">
      <c r="A20" s="3" t="s">
        <v>118</v>
      </c>
      <c r="B20" s="3">
        <v>258</v>
      </c>
      <c r="C20" s="3">
        <v>45</v>
      </c>
      <c r="D20" s="3">
        <v>22</v>
      </c>
      <c r="E20" s="3">
        <v>7</v>
      </c>
      <c r="F20" s="3">
        <v>0</v>
      </c>
      <c r="G20" s="3">
        <v>33</v>
      </c>
      <c r="H20" s="3">
        <v>3</v>
      </c>
      <c r="I20" s="3">
        <v>13</v>
      </c>
      <c r="J20" s="3">
        <v>43</v>
      </c>
      <c r="K20" s="3">
        <v>14</v>
      </c>
      <c r="L20" s="3">
        <v>0</v>
      </c>
      <c r="M20" s="3">
        <v>29</v>
      </c>
      <c r="N20" s="3">
        <v>49</v>
      </c>
    </row>
    <row r="21" spans="1:14" x14ac:dyDescent="0.2">
      <c r="A21" s="3" t="s">
        <v>119</v>
      </c>
      <c r="B21" s="3">
        <v>15814</v>
      </c>
      <c r="C21" s="3">
        <v>2638</v>
      </c>
      <c r="D21" s="3">
        <v>978</v>
      </c>
      <c r="E21" s="3">
        <v>595</v>
      </c>
      <c r="F21" s="3">
        <v>67</v>
      </c>
      <c r="G21" s="3">
        <v>1716</v>
      </c>
      <c r="H21" s="3">
        <v>329</v>
      </c>
      <c r="I21" s="3">
        <v>1006</v>
      </c>
      <c r="J21" s="3">
        <v>2507</v>
      </c>
      <c r="K21" s="3">
        <v>468</v>
      </c>
      <c r="L21" s="3">
        <v>98</v>
      </c>
      <c r="M21" s="3">
        <v>2235</v>
      </c>
      <c r="N21" s="3">
        <v>3177</v>
      </c>
    </row>
    <row r="22" spans="1:14" x14ac:dyDescent="0.2">
      <c r="A22" s="3" t="s">
        <v>120</v>
      </c>
      <c r="B22" s="3">
        <v>2401</v>
      </c>
      <c r="C22" s="3">
        <v>253</v>
      </c>
      <c r="D22" s="3">
        <v>89</v>
      </c>
      <c r="E22" s="3">
        <v>61</v>
      </c>
      <c r="F22" s="3">
        <v>4</v>
      </c>
      <c r="G22" s="3">
        <v>280</v>
      </c>
      <c r="H22" s="3">
        <v>73</v>
      </c>
      <c r="I22" s="3">
        <v>253</v>
      </c>
      <c r="J22" s="3">
        <v>379</v>
      </c>
      <c r="K22" s="3">
        <v>42</v>
      </c>
      <c r="L22" s="3">
        <v>9</v>
      </c>
      <c r="M22" s="3">
        <v>293</v>
      </c>
      <c r="N22" s="3">
        <v>665</v>
      </c>
    </row>
    <row r="23" spans="1:14" x14ac:dyDescent="0.2">
      <c r="A23" s="28" t="s">
        <v>358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5" spans="1:14" x14ac:dyDescent="0.2">
      <c r="A25" s="3" t="s">
        <v>367</v>
      </c>
    </row>
    <row r="26" spans="1:14" x14ac:dyDescent="0.2">
      <c r="A26" s="9"/>
      <c r="B26" s="11"/>
      <c r="C26" s="11" t="s">
        <v>304</v>
      </c>
      <c r="D26" s="11" t="s">
        <v>306</v>
      </c>
      <c r="E26" s="11" t="s">
        <v>308</v>
      </c>
      <c r="F26" s="11"/>
      <c r="G26" s="11"/>
      <c r="H26" s="11" t="s">
        <v>310</v>
      </c>
      <c r="I26" s="11" t="s">
        <v>312</v>
      </c>
      <c r="J26" s="11"/>
      <c r="K26" s="11"/>
      <c r="L26" s="11"/>
      <c r="M26" s="11"/>
      <c r="N26" s="12" t="s">
        <v>314</v>
      </c>
    </row>
    <row r="27" spans="1:14" x14ac:dyDescent="0.2">
      <c r="A27" s="13"/>
      <c r="B27" s="14" t="s">
        <v>1</v>
      </c>
      <c r="C27" s="14" t="s">
        <v>305</v>
      </c>
      <c r="D27" s="14" t="s">
        <v>307</v>
      </c>
      <c r="E27" s="14" t="s">
        <v>309</v>
      </c>
      <c r="F27" s="14" t="s">
        <v>5</v>
      </c>
      <c r="G27" s="14" t="s">
        <v>6</v>
      </c>
      <c r="H27" s="14" t="s">
        <v>311</v>
      </c>
      <c r="I27" s="14" t="s">
        <v>313</v>
      </c>
      <c r="J27" s="14" t="s">
        <v>9</v>
      </c>
      <c r="K27" s="14" t="s">
        <v>10</v>
      </c>
      <c r="L27" s="14" t="s">
        <v>11</v>
      </c>
      <c r="M27" s="14" t="s">
        <v>12</v>
      </c>
      <c r="N27" s="15" t="s">
        <v>315</v>
      </c>
    </row>
    <row r="28" spans="1:14" x14ac:dyDescent="0.2">
      <c r="A28" s="3" t="s">
        <v>334</v>
      </c>
    </row>
    <row r="30" spans="1:14" x14ac:dyDescent="0.2">
      <c r="A30" s="3" t="s">
        <v>319</v>
      </c>
      <c r="B30" s="3">
        <v>18922</v>
      </c>
      <c r="C30" s="3">
        <v>2739</v>
      </c>
      <c r="D30" s="3">
        <v>1010</v>
      </c>
      <c r="E30" s="3">
        <v>770</v>
      </c>
      <c r="F30" s="3">
        <v>51</v>
      </c>
      <c r="G30" s="3">
        <v>1868</v>
      </c>
      <c r="H30" s="3">
        <v>238</v>
      </c>
      <c r="I30" s="3">
        <v>1243</v>
      </c>
      <c r="J30" s="3">
        <v>2995</v>
      </c>
      <c r="K30" s="3">
        <v>557</v>
      </c>
      <c r="L30" s="3">
        <v>90</v>
      </c>
      <c r="M30" s="3">
        <v>2956</v>
      </c>
      <c r="N30" s="3">
        <v>4405</v>
      </c>
    </row>
    <row r="31" spans="1:14" x14ac:dyDescent="0.2">
      <c r="A31" s="3" t="s">
        <v>121</v>
      </c>
      <c r="B31" s="3">
        <v>2275</v>
      </c>
      <c r="C31" s="3">
        <v>319</v>
      </c>
      <c r="D31" s="3">
        <v>161</v>
      </c>
      <c r="E31" s="3">
        <v>103</v>
      </c>
      <c r="F31" s="3">
        <v>6</v>
      </c>
      <c r="G31" s="3">
        <v>245</v>
      </c>
      <c r="H31" s="3">
        <v>39</v>
      </c>
      <c r="I31" s="3">
        <v>217</v>
      </c>
      <c r="J31" s="3">
        <v>335</v>
      </c>
      <c r="K31" s="3">
        <v>62</v>
      </c>
      <c r="L31" s="3">
        <v>9</v>
      </c>
      <c r="M31" s="3">
        <v>306</v>
      </c>
      <c r="N31" s="3">
        <v>473</v>
      </c>
    </row>
    <row r="32" spans="1:14" x14ac:dyDescent="0.2">
      <c r="A32" s="3" t="s">
        <v>122</v>
      </c>
      <c r="B32" s="3">
        <v>1427</v>
      </c>
      <c r="C32" s="3">
        <v>217</v>
      </c>
      <c r="D32" s="3">
        <v>69</v>
      </c>
      <c r="E32" s="3">
        <v>45</v>
      </c>
      <c r="F32" s="3">
        <v>5</v>
      </c>
      <c r="G32" s="3">
        <v>153</v>
      </c>
      <c r="H32" s="3">
        <v>22</v>
      </c>
      <c r="I32" s="3">
        <v>102</v>
      </c>
      <c r="J32" s="3">
        <v>221</v>
      </c>
      <c r="K32" s="3">
        <v>44</v>
      </c>
      <c r="L32" s="3">
        <v>6</v>
      </c>
      <c r="M32" s="3">
        <v>176</v>
      </c>
      <c r="N32" s="3">
        <v>367</v>
      </c>
    </row>
    <row r="33" spans="1:14" x14ac:dyDescent="0.2">
      <c r="A33" s="3" t="s">
        <v>123</v>
      </c>
      <c r="B33" s="3">
        <v>1349</v>
      </c>
      <c r="C33" s="3">
        <v>185</v>
      </c>
      <c r="D33" s="3">
        <v>71</v>
      </c>
      <c r="E33" s="3">
        <v>67</v>
      </c>
      <c r="F33" s="3">
        <v>2</v>
      </c>
      <c r="G33" s="3">
        <v>150</v>
      </c>
      <c r="H33" s="3">
        <v>19</v>
      </c>
      <c r="I33" s="3">
        <v>99</v>
      </c>
      <c r="J33" s="3">
        <v>214</v>
      </c>
      <c r="K33" s="3">
        <v>36</v>
      </c>
      <c r="L33" s="3">
        <v>10</v>
      </c>
      <c r="M33" s="3">
        <v>183</v>
      </c>
      <c r="N33" s="3">
        <v>313</v>
      </c>
    </row>
    <row r="34" spans="1:14" x14ac:dyDescent="0.2">
      <c r="A34" s="3" t="s">
        <v>124</v>
      </c>
      <c r="B34" s="3">
        <v>1333</v>
      </c>
      <c r="C34" s="3">
        <v>168</v>
      </c>
      <c r="D34" s="3">
        <v>66</v>
      </c>
      <c r="E34" s="3">
        <v>61</v>
      </c>
      <c r="F34" s="3">
        <v>3</v>
      </c>
      <c r="G34" s="3">
        <v>138</v>
      </c>
      <c r="H34" s="3">
        <v>18</v>
      </c>
      <c r="I34" s="3">
        <v>93</v>
      </c>
      <c r="J34" s="3">
        <v>221</v>
      </c>
      <c r="K34" s="3">
        <v>37</v>
      </c>
      <c r="L34" s="3">
        <v>10</v>
      </c>
      <c r="M34" s="3">
        <v>214</v>
      </c>
      <c r="N34" s="3">
        <v>304</v>
      </c>
    </row>
    <row r="35" spans="1:14" x14ac:dyDescent="0.2">
      <c r="A35" s="3" t="s">
        <v>125</v>
      </c>
      <c r="B35" s="3">
        <v>1251</v>
      </c>
      <c r="C35" s="3">
        <v>176</v>
      </c>
      <c r="D35" s="3">
        <v>66</v>
      </c>
      <c r="E35" s="3">
        <v>48</v>
      </c>
      <c r="F35" s="3">
        <v>1</v>
      </c>
      <c r="G35" s="3">
        <v>135</v>
      </c>
      <c r="H35" s="3">
        <v>17</v>
      </c>
      <c r="I35" s="3">
        <v>74</v>
      </c>
      <c r="J35" s="3">
        <v>200</v>
      </c>
      <c r="K35" s="3">
        <v>30</v>
      </c>
      <c r="L35" s="3">
        <v>10</v>
      </c>
      <c r="M35" s="3">
        <v>197</v>
      </c>
      <c r="N35" s="3">
        <v>297</v>
      </c>
    </row>
    <row r="36" spans="1:14" x14ac:dyDescent="0.2">
      <c r="A36" s="3" t="s">
        <v>126</v>
      </c>
      <c r="B36" s="3">
        <v>1153</v>
      </c>
      <c r="C36" s="3">
        <v>168</v>
      </c>
      <c r="D36" s="3">
        <v>55</v>
      </c>
      <c r="E36" s="3">
        <v>57</v>
      </c>
      <c r="F36" s="3">
        <v>3</v>
      </c>
      <c r="G36" s="3">
        <v>116</v>
      </c>
      <c r="H36" s="3">
        <v>15</v>
      </c>
      <c r="I36" s="3">
        <v>81</v>
      </c>
      <c r="J36" s="3">
        <v>175</v>
      </c>
      <c r="K36" s="3">
        <v>25</v>
      </c>
      <c r="L36" s="3">
        <v>5</v>
      </c>
      <c r="M36" s="3">
        <v>173</v>
      </c>
      <c r="N36" s="3">
        <v>280</v>
      </c>
    </row>
    <row r="37" spans="1:14" x14ac:dyDescent="0.2">
      <c r="A37" s="3" t="s">
        <v>127</v>
      </c>
      <c r="B37" s="3">
        <v>1084</v>
      </c>
      <c r="C37" s="3">
        <v>159</v>
      </c>
      <c r="D37" s="3">
        <v>56</v>
      </c>
      <c r="E37" s="3">
        <v>35</v>
      </c>
      <c r="F37" s="3">
        <v>3</v>
      </c>
      <c r="G37" s="3">
        <v>99</v>
      </c>
      <c r="H37" s="3">
        <v>15</v>
      </c>
      <c r="I37" s="3">
        <v>72</v>
      </c>
      <c r="J37" s="3">
        <v>164</v>
      </c>
      <c r="K37" s="3">
        <v>35</v>
      </c>
      <c r="L37" s="3">
        <v>10</v>
      </c>
      <c r="M37" s="3">
        <v>173</v>
      </c>
      <c r="N37" s="3">
        <v>263</v>
      </c>
    </row>
    <row r="38" spans="1:14" x14ac:dyDescent="0.2">
      <c r="A38" s="3" t="s">
        <v>128</v>
      </c>
      <c r="B38" s="3">
        <v>1039</v>
      </c>
      <c r="C38" s="3">
        <v>161</v>
      </c>
      <c r="D38" s="3">
        <v>41</v>
      </c>
      <c r="E38" s="3">
        <v>45</v>
      </c>
      <c r="F38" s="3">
        <v>3</v>
      </c>
      <c r="G38" s="3">
        <v>91</v>
      </c>
      <c r="H38" s="3">
        <v>16</v>
      </c>
      <c r="I38" s="3">
        <v>74</v>
      </c>
      <c r="J38" s="3">
        <v>149</v>
      </c>
      <c r="K38" s="3">
        <v>26</v>
      </c>
      <c r="L38" s="3">
        <v>3</v>
      </c>
      <c r="M38" s="3">
        <v>180</v>
      </c>
      <c r="N38" s="3">
        <v>250</v>
      </c>
    </row>
    <row r="39" spans="1:14" x14ac:dyDescent="0.2">
      <c r="A39" s="3" t="s">
        <v>129</v>
      </c>
      <c r="B39" s="3">
        <v>1026</v>
      </c>
      <c r="C39" s="3">
        <v>147</v>
      </c>
      <c r="D39" s="3">
        <v>54</v>
      </c>
      <c r="E39" s="3">
        <v>40</v>
      </c>
      <c r="F39" s="3">
        <v>4</v>
      </c>
      <c r="G39" s="3">
        <v>100</v>
      </c>
      <c r="H39" s="3">
        <v>11</v>
      </c>
      <c r="I39" s="3">
        <v>66</v>
      </c>
      <c r="J39" s="3">
        <v>139</v>
      </c>
      <c r="K39" s="3">
        <v>26</v>
      </c>
      <c r="L39" s="3">
        <v>3</v>
      </c>
      <c r="M39" s="3">
        <v>167</v>
      </c>
      <c r="N39" s="3">
        <v>269</v>
      </c>
    </row>
    <row r="40" spans="1:14" x14ac:dyDescent="0.2">
      <c r="A40" s="3" t="s">
        <v>130</v>
      </c>
      <c r="B40" s="3">
        <v>954</v>
      </c>
      <c r="C40" s="3">
        <v>149</v>
      </c>
      <c r="D40" s="3">
        <v>48</v>
      </c>
      <c r="E40" s="3">
        <v>56</v>
      </c>
      <c r="F40" s="3">
        <v>2</v>
      </c>
      <c r="G40" s="3">
        <v>84</v>
      </c>
      <c r="H40" s="3">
        <v>7</v>
      </c>
      <c r="I40" s="3">
        <v>55</v>
      </c>
      <c r="J40" s="3">
        <v>161</v>
      </c>
      <c r="K40" s="3">
        <v>25</v>
      </c>
      <c r="L40" s="3">
        <v>3</v>
      </c>
      <c r="M40" s="3">
        <v>144</v>
      </c>
      <c r="N40" s="3">
        <v>220</v>
      </c>
    </row>
    <row r="41" spans="1:14" x14ac:dyDescent="0.2">
      <c r="A41" s="3" t="s">
        <v>131</v>
      </c>
      <c r="B41" s="3">
        <v>830</v>
      </c>
      <c r="C41" s="3">
        <v>128</v>
      </c>
      <c r="D41" s="3">
        <v>37</v>
      </c>
      <c r="E41" s="3">
        <v>26</v>
      </c>
      <c r="F41" s="3">
        <v>3</v>
      </c>
      <c r="G41" s="3">
        <v>84</v>
      </c>
      <c r="H41" s="3">
        <v>6</v>
      </c>
      <c r="I41" s="3">
        <v>64</v>
      </c>
      <c r="J41" s="3">
        <v>115</v>
      </c>
      <c r="K41" s="3">
        <v>27</v>
      </c>
      <c r="L41" s="3">
        <v>3</v>
      </c>
      <c r="M41" s="3">
        <v>141</v>
      </c>
      <c r="N41" s="3">
        <v>196</v>
      </c>
    </row>
    <row r="42" spans="1:14" x14ac:dyDescent="0.2">
      <c r="A42" s="3" t="s">
        <v>132</v>
      </c>
      <c r="B42" s="3">
        <v>691</v>
      </c>
      <c r="C42" s="3">
        <v>132</v>
      </c>
      <c r="D42" s="3">
        <v>31</v>
      </c>
      <c r="E42" s="3">
        <v>30</v>
      </c>
      <c r="F42" s="3">
        <v>1</v>
      </c>
      <c r="G42" s="3">
        <v>61</v>
      </c>
      <c r="H42" s="3">
        <v>1</v>
      </c>
      <c r="I42" s="3">
        <v>40</v>
      </c>
      <c r="J42" s="3">
        <v>99</v>
      </c>
      <c r="K42" s="3">
        <v>17</v>
      </c>
      <c r="L42" s="3">
        <v>0</v>
      </c>
      <c r="M42" s="3">
        <v>115</v>
      </c>
      <c r="N42" s="3">
        <v>164</v>
      </c>
    </row>
    <row r="43" spans="1:14" x14ac:dyDescent="0.2">
      <c r="A43" s="3" t="s">
        <v>133</v>
      </c>
      <c r="B43" s="3">
        <v>1116</v>
      </c>
      <c r="C43" s="3">
        <v>149</v>
      </c>
      <c r="D43" s="3">
        <v>43</v>
      </c>
      <c r="E43" s="3">
        <v>44</v>
      </c>
      <c r="F43" s="3">
        <v>3</v>
      </c>
      <c r="G43" s="3">
        <v>93</v>
      </c>
      <c r="H43" s="3">
        <v>7</v>
      </c>
      <c r="I43" s="3">
        <v>72</v>
      </c>
      <c r="J43" s="3">
        <v>181</v>
      </c>
      <c r="K43" s="3">
        <v>41</v>
      </c>
      <c r="L43" s="3">
        <v>3</v>
      </c>
      <c r="M43" s="3">
        <v>208</v>
      </c>
      <c r="N43" s="3">
        <v>272</v>
      </c>
    </row>
    <row r="44" spans="1:14" x14ac:dyDescent="0.2">
      <c r="A44" s="3" t="s">
        <v>134</v>
      </c>
      <c r="B44" s="3">
        <v>1233</v>
      </c>
      <c r="C44" s="3">
        <v>164</v>
      </c>
      <c r="D44" s="3">
        <v>73</v>
      </c>
      <c r="E44" s="3">
        <v>59</v>
      </c>
      <c r="F44" s="3">
        <v>6</v>
      </c>
      <c r="G44" s="3">
        <v>122</v>
      </c>
      <c r="H44" s="3">
        <v>22</v>
      </c>
      <c r="I44" s="3">
        <v>52</v>
      </c>
      <c r="J44" s="3">
        <v>203</v>
      </c>
      <c r="K44" s="3">
        <v>36</v>
      </c>
      <c r="L44" s="3">
        <v>5</v>
      </c>
      <c r="M44" s="3">
        <v>227</v>
      </c>
      <c r="N44" s="3">
        <v>264</v>
      </c>
    </row>
    <row r="45" spans="1:14" x14ac:dyDescent="0.2">
      <c r="A45" s="3" t="s">
        <v>135</v>
      </c>
      <c r="B45" s="3">
        <v>228</v>
      </c>
      <c r="C45" s="3">
        <v>27</v>
      </c>
      <c r="D45" s="3">
        <v>11</v>
      </c>
      <c r="E45" s="3">
        <v>12</v>
      </c>
      <c r="F45" s="3">
        <v>5</v>
      </c>
      <c r="G45" s="3">
        <v>25</v>
      </c>
      <c r="H45" s="3">
        <v>3</v>
      </c>
      <c r="I45" s="3">
        <v>5</v>
      </c>
      <c r="J45" s="3">
        <v>51</v>
      </c>
      <c r="K45" s="3">
        <v>3</v>
      </c>
      <c r="L45" s="3">
        <v>0</v>
      </c>
      <c r="M45" s="3">
        <v>36</v>
      </c>
      <c r="N45" s="3">
        <v>50</v>
      </c>
    </row>
    <row r="46" spans="1:14" x14ac:dyDescent="0.2">
      <c r="A46" s="3" t="s">
        <v>50</v>
      </c>
      <c r="B46" s="3">
        <v>1933</v>
      </c>
      <c r="C46" s="3">
        <v>290</v>
      </c>
      <c r="D46" s="3">
        <v>128</v>
      </c>
      <c r="E46" s="3">
        <v>42</v>
      </c>
      <c r="F46" s="3">
        <v>1</v>
      </c>
      <c r="G46" s="3">
        <v>172</v>
      </c>
      <c r="H46" s="3">
        <v>20</v>
      </c>
      <c r="I46" s="3">
        <v>77</v>
      </c>
      <c r="J46" s="3">
        <v>367</v>
      </c>
      <c r="K46" s="3">
        <v>87</v>
      </c>
      <c r="L46" s="3">
        <v>10</v>
      </c>
      <c r="M46" s="3">
        <v>316</v>
      </c>
      <c r="N46" s="3">
        <v>423</v>
      </c>
    </row>
    <row r="48" spans="1:14" x14ac:dyDescent="0.2">
      <c r="A48" s="3" t="s">
        <v>324</v>
      </c>
      <c r="B48" s="3">
        <v>10194</v>
      </c>
      <c r="C48" s="3">
        <v>1452</v>
      </c>
      <c r="D48" s="3">
        <v>553</v>
      </c>
      <c r="E48" s="3">
        <v>399</v>
      </c>
      <c r="F48" s="3">
        <v>23</v>
      </c>
      <c r="G48" s="3">
        <v>1018</v>
      </c>
      <c r="H48" s="3">
        <v>136</v>
      </c>
      <c r="I48" s="3">
        <v>642</v>
      </c>
      <c r="J48" s="3">
        <v>1649</v>
      </c>
      <c r="K48" s="3">
        <v>293</v>
      </c>
      <c r="L48" s="3">
        <v>47</v>
      </c>
      <c r="M48" s="3">
        <v>1583</v>
      </c>
      <c r="N48" s="3">
        <v>2399</v>
      </c>
    </row>
    <row r="49" spans="1:14" x14ac:dyDescent="0.2">
      <c r="A49" s="3" t="s">
        <v>121</v>
      </c>
      <c r="B49" s="3">
        <v>1132</v>
      </c>
      <c r="C49" s="3">
        <v>159</v>
      </c>
      <c r="D49" s="3">
        <v>77</v>
      </c>
      <c r="E49" s="3">
        <v>46</v>
      </c>
      <c r="F49" s="3">
        <v>4</v>
      </c>
      <c r="G49" s="3">
        <v>114</v>
      </c>
      <c r="H49" s="3">
        <v>21</v>
      </c>
      <c r="I49" s="3">
        <v>105</v>
      </c>
      <c r="J49" s="3">
        <v>171</v>
      </c>
      <c r="K49" s="3">
        <v>24</v>
      </c>
      <c r="L49" s="3">
        <v>5</v>
      </c>
      <c r="M49" s="3">
        <v>172</v>
      </c>
      <c r="N49" s="3">
        <v>234</v>
      </c>
    </row>
    <row r="50" spans="1:14" x14ac:dyDescent="0.2">
      <c r="A50" s="3" t="s">
        <v>122</v>
      </c>
      <c r="B50" s="3">
        <v>761</v>
      </c>
      <c r="C50" s="3">
        <v>111</v>
      </c>
      <c r="D50" s="3">
        <v>38</v>
      </c>
      <c r="E50" s="3">
        <v>20</v>
      </c>
      <c r="F50" s="3">
        <v>2</v>
      </c>
      <c r="G50" s="3">
        <v>86</v>
      </c>
      <c r="H50" s="3">
        <v>9</v>
      </c>
      <c r="I50" s="3">
        <v>49</v>
      </c>
      <c r="J50" s="3">
        <v>121</v>
      </c>
      <c r="K50" s="3">
        <v>26</v>
      </c>
      <c r="L50" s="3">
        <v>3</v>
      </c>
      <c r="M50" s="3">
        <v>98</v>
      </c>
      <c r="N50" s="3">
        <v>198</v>
      </c>
    </row>
    <row r="51" spans="1:14" x14ac:dyDescent="0.2">
      <c r="A51" s="3" t="s">
        <v>123</v>
      </c>
      <c r="B51" s="3">
        <v>700</v>
      </c>
      <c r="C51" s="3">
        <v>96</v>
      </c>
      <c r="D51" s="3">
        <v>39</v>
      </c>
      <c r="E51" s="3">
        <v>33</v>
      </c>
      <c r="F51" s="3">
        <v>1</v>
      </c>
      <c r="G51" s="3">
        <v>79</v>
      </c>
      <c r="H51" s="3">
        <v>9</v>
      </c>
      <c r="I51" s="3">
        <v>47</v>
      </c>
      <c r="J51" s="3">
        <v>111</v>
      </c>
      <c r="K51" s="3">
        <v>16</v>
      </c>
      <c r="L51" s="3">
        <v>4</v>
      </c>
      <c r="M51" s="3">
        <v>89</v>
      </c>
      <c r="N51" s="3">
        <v>176</v>
      </c>
    </row>
    <row r="52" spans="1:14" x14ac:dyDescent="0.2">
      <c r="A52" s="3" t="s">
        <v>124</v>
      </c>
      <c r="B52" s="3">
        <v>709</v>
      </c>
      <c r="C52" s="3">
        <v>90</v>
      </c>
      <c r="D52" s="3">
        <v>29</v>
      </c>
      <c r="E52" s="3">
        <v>23</v>
      </c>
      <c r="F52" s="3">
        <v>1</v>
      </c>
      <c r="G52" s="3">
        <v>81</v>
      </c>
      <c r="H52" s="3">
        <v>10</v>
      </c>
      <c r="I52" s="3">
        <v>53</v>
      </c>
      <c r="J52" s="3">
        <v>121</v>
      </c>
      <c r="K52" s="3">
        <v>21</v>
      </c>
      <c r="L52" s="3">
        <v>2</v>
      </c>
      <c r="M52" s="3">
        <v>113</v>
      </c>
      <c r="N52" s="3">
        <v>165</v>
      </c>
    </row>
    <row r="53" spans="1:14" x14ac:dyDescent="0.2">
      <c r="A53" s="3" t="s">
        <v>125</v>
      </c>
      <c r="B53" s="3">
        <v>656</v>
      </c>
      <c r="C53" s="3">
        <v>96</v>
      </c>
      <c r="D53" s="3">
        <v>39</v>
      </c>
      <c r="E53" s="3">
        <v>26</v>
      </c>
      <c r="F53" s="3">
        <v>0</v>
      </c>
      <c r="G53" s="3">
        <v>69</v>
      </c>
      <c r="H53" s="3">
        <v>7</v>
      </c>
      <c r="I53" s="3">
        <v>38</v>
      </c>
      <c r="J53" s="3">
        <v>102</v>
      </c>
      <c r="K53" s="3">
        <v>15</v>
      </c>
      <c r="L53" s="3">
        <v>5</v>
      </c>
      <c r="M53" s="3">
        <v>101</v>
      </c>
      <c r="N53" s="3">
        <v>158</v>
      </c>
    </row>
    <row r="54" spans="1:14" x14ac:dyDescent="0.2">
      <c r="A54" s="3" t="s">
        <v>126</v>
      </c>
      <c r="B54" s="3">
        <v>608</v>
      </c>
      <c r="C54" s="3">
        <v>85</v>
      </c>
      <c r="D54" s="3">
        <v>33</v>
      </c>
      <c r="E54" s="3">
        <v>30</v>
      </c>
      <c r="F54" s="3">
        <v>0</v>
      </c>
      <c r="G54" s="3">
        <v>56</v>
      </c>
      <c r="H54" s="3">
        <v>10</v>
      </c>
      <c r="I54" s="3">
        <v>33</v>
      </c>
      <c r="J54" s="3">
        <v>95</v>
      </c>
      <c r="K54" s="3">
        <v>13</v>
      </c>
      <c r="L54" s="3">
        <v>3</v>
      </c>
      <c r="M54" s="3">
        <v>93</v>
      </c>
      <c r="N54" s="3">
        <v>157</v>
      </c>
    </row>
    <row r="55" spans="1:14" x14ac:dyDescent="0.2">
      <c r="A55" s="3" t="s">
        <v>127</v>
      </c>
      <c r="B55" s="3">
        <v>534</v>
      </c>
      <c r="C55" s="3">
        <v>78</v>
      </c>
      <c r="D55" s="3">
        <v>31</v>
      </c>
      <c r="E55" s="3">
        <v>21</v>
      </c>
      <c r="F55" s="3">
        <v>1</v>
      </c>
      <c r="G55" s="3">
        <v>43</v>
      </c>
      <c r="H55" s="3">
        <v>8</v>
      </c>
      <c r="I55" s="3">
        <v>31</v>
      </c>
      <c r="J55" s="3">
        <v>84</v>
      </c>
      <c r="K55" s="3">
        <v>18</v>
      </c>
      <c r="L55" s="3">
        <v>7</v>
      </c>
      <c r="M55" s="3">
        <v>80</v>
      </c>
      <c r="N55" s="3">
        <v>132</v>
      </c>
    </row>
    <row r="56" spans="1:14" x14ac:dyDescent="0.2">
      <c r="A56" s="3" t="s">
        <v>128</v>
      </c>
      <c r="B56" s="3">
        <v>527</v>
      </c>
      <c r="C56" s="3">
        <v>83</v>
      </c>
      <c r="D56" s="3">
        <v>26</v>
      </c>
      <c r="E56" s="3">
        <v>21</v>
      </c>
      <c r="F56" s="3">
        <v>0</v>
      </c>
      <c r="G56" s="3">
        <v>46</v>
      </c>
      <c r="H56" s="3">
        <v>8</v>
      </c>
      <c r="I56" s="3">
        <v>37</v>
      </c>
      <c r="J56" s="3">
        <v>71</v>
      </c>
      <c r="K56" s="3">
        <v>14</v>
      </c>
      <c r="L56" s="3">
        <v>2</v>
      </c>
      <c r="M56" s="3">
        <v>95</v>
      </c>
      <c r="N56" s="3">
        <v>124</v>
      </c>
    </row>
    <row r="57" spans="1:14" x14ac:dyDescent="0.2">
      <c r="A57" s="3" t="s">
        <v>129</v>
      </c>
      <c r="B57" s="3">
        <v>563</v>
      </c>
      <c r="C57" s="3">
        <v>70</v>
      </c>
      <c r="D57" s="3">
        <v>29</v>
      </c>
      <c r="E57" s="3">
        <v>26</v>
      </c>
      <c r="F57" s="3">
        <v>2</v>
      </c>
      <c r="G57" s="3">
        <v>61</v>
      </c>
      <c r="H57" s="3">
        <v>6</v>
      </c>
      <c r="I57" s="3">
        <v>38</v>
      </c>
      <c r="J57" s="3">
        <v>81</v>
      </c>
      <c r="K57" s="3">
        <v>20</v>
      </c>
      <c r="L57" s="3">
        <v>2</v>
      </c>
      <c r="M57" s="3">
        <v>77</v>
      </c>
      <c r="N57" s="3">
        <v>151</v>
      </c>
    </row>
    <row r="58" spans="1:14" x14ac:dyDescent="0.2">
      <c r="A58" s="3" t="s">
        <v>130</v>
      </c>
      <c r="B58" s="3">
        <v>497</v>
      </c>
      <c r="C58" s="3">
        <v>78</v>
      </c>
      <c r="D58" s="3">
        <v>20</v>
      </c>
      <c r="E58" s="3">
        <v>36</v>
      </c>
      <c r="F58" s="3">
        <v>2</v>
      </c>
      <c r="G58" s="3">
        <v>46</v>
      </c>
      <c r="H58" s="3">
        <v>4</v>
      </c>
      <c r="I58" s="3">
        <v>29</v>
      </c>
      <c r="J58" s="3">
        <v>92</v>
      </c>
      <c r="K58" s="3">
        <v>12</v>
      </c>
      <c r="L58" s="3">
        <v>0</v>
      </c>
      <c r="M58" s="3">
        <v>75</v>
      </c>
      <c r="N58" s="3">
        <v>103</v>
      </c>
    </row>
    <row r="59" spans="1:14" x14ac:dyDescent="0.2">
      <c r="A59" s="3" t="s">
        <v>131</v>
      </c>
      <c r="B59" s="3">
        <v>449</v>
      </c>
      <c r="C59" s="3">
        <v>70</v>
      </c>
      <c r="D59" s="3">
        <v>23</v>
      </c>
      <c r="E59" s="3">
        <v>14</v>
      </c>
      <c r="F59" s="3">
        <v>2</v>
      </c>
      <c r="G59" s="3">
        <v>53</v>
      </c>
      <c r="H59" s="3">
        <v>4</v>
      </c>
      <c r="I59" s="3">
        <v>36</v>
      </c>
      <c r="J59" s="3">
        <v>53</v>
      </c>
      <c r="K59" s="3">
        <v>14</v>
      </c>
      <c r="L59" s="3">
        <v>2</v>
      </c>
      <c r="M59" s="3">
        <v>71</v>
      </c>
      <c r="N59" s="3">
        <v>107</v>
      </c>
    </row>
    <row r="60" spans="1:14" x14ac:dyDescent="0.2">
      <c r="A60" s="3" t="s">
        <v>132</v>
      </c>
      <c r="B60" s="3">
        <v>352</v>
      </c>
      <c r="C60" s="3">
        <v>69</v>
      </c>
      <c r="D60" s="3">
        <v>18</v>
      </c>
      <c r="E60" s="3">
        <v>13</v>
      </c>
      <c r="F60" s="3">
        <v>1</v>
      </c>
      <c r="G60" s="3">
        <v>38</v>
      </c>
      <c r="H60" s="3">
        <v>0</v>
      </c>
      <c r="I60" s="3">
        <v>17</v>
      </c>
      <c r="J60" s="3">
        <v>50</v>
      </c>
      <c r="K60" s="3">
        <v>4</v>
      </c>
      <c r="L60" s="3">
        <v>0</v>
      </c>
      <c r="M60" s="3">
        <v>59</v>
      </c>
      <c r="N60" s="3">
        <v>83</v>
      </c>
    </row>
    <row r="61" spans="1:14" x14ac:dyDescent="0.2">
      <c r="A61" s="3" t="s">
        <v>133</v>
      </c>
      <c r="B61" s="3">
        <v>709</v>
      </c>
      <c r="C61" s="3">
        <v>88</v>
      </c>
      <c r="D61" s="3">
        <v>29</v>
      </c>
      <c r="E61" s="3">
        <v>24</v>
      </c>
      <c r="F61" s="3">
        <v>2</v>
      </c>
      <c r="G61" s="3">
        <v>57</v>
      </c>
      <c r="H61" s="3">
        <v>4</v>
      </c>
      <c r="I61" s="3">
        <v>45</v>
      </c>
      <c r="J61" s="3">
        <v>116</v>
      </c>
      <c r="K61" s="3">
        <v>25</v>
      </c>
      <c r="L61" s="3">
        <v>2</v>
      </c>
      <c r="M61" s="3">
        <v>136</v>
      </c>
      <c r="N61" s="3">
        <v>181</v>
      </c>
    </row>
    <row r="62" spans="1:14" x14ac:dyDescent="0.2">
      <c r="A62" s="3" t="s">
        <v>134</v>
      </c>
      <c r="B62" s="3">
        <v>749</v>
      </c>
      <c r="C62" s="3">
        <v>97</v>
      </c>
      <c r="D62" s="3">
        <v>48</v>
      </c>
      <c r="E62" s="3">
        <v>31</v>
      </c>
      <c r="F62" s="3">
        <v>2</v>
      </c>
      <c r="G62" s="3">
        <v>73</v>
      </c>
      <c r="H62" s="3">
        <v>17</v>
      </c>
      <c r="I62" s="3">
        <v>40</v>
      </c>
      <c r="J62" s="3">
        <v>124</v>
      </c>
      <c r="K62" s="3">
        <v>17</v>
      </c>
      <c r="L62" s="3">
        <v>3</v>
      </c>
      <c r="M62" s="3">
        <v>137</v>
      </c>
      <c r="N62" s="3">
        <v>160</v>
      </c>
    </row>
    <row r="63" spans="1:14" x14ac:dyDescent="0.2">
      <c r="A63" s="3" t="s">
        <v>135</v>
      </c>
      <c r="B63" s="3">
        <v>168</v>
      </c>
      <c r="C63" s="3">
        <v>17</v>
      </c>
      <c r="D63" s="3">
        <v>9</v>
      </c>
      <c r="E63" s="3">
        <v>11</v>
      </c>
      <c r="F63" s="3">
        <v>3</v>
      </c>
      <c r="G63" s="3">
        <v>19</v>
      </c>
      <c r="H63" s="3">
        <v>3</v>
      </c>
      <c r="I63" s="3">
        <v>4</v>
      </c>
      <c r="J63" s="3">
        <v>36</v>
      </c>
      <c r="K63" s="3">
        <v>3</v>
      </c>
      <c r="L63" s="3">
        <v>0</v>
      </c>
      <c r="M63" s="3">
        <v>30</v>
      </c>
      <c r="N63" s="3">
        <v>33</v>
      </c>
    </row>
    <row r="64" spans="1:14" x14ac:dyDescent="0.2">
      <c r="A64" s="3" t="s">
        <v>50</v>
      </c>
      <c r="B64" s="3">
        <v>1080</v>
      </c>
      <c r="C64" s="3">
        <v>165</v>
      </c>
      <c r="D64" s="3">
        <v>65</v>
      </c>
      <c r="E64" s="3">
        <v>24</v>
      </c>
      <c r="F64" s="3">
        <v>0</v>
      </c>
      <c r="G64" s="3">
        <v>97</v>
      </c>
      <c r="H64" s="3">
        <v>16</v>
      </c>
      <c r="I64" s="3">
        <v>40</v>
      </c>
      <c r="J64" s="3">
        <v>221</v>
      </c>
      <c r="K64" s="3">
        <v>51</v>
      </c>
      <c r="L64" s="3">
        <v>7</v>
      </c>
      <c r="M64" s="3">
        <v>157</v>
      </c>
      <c r="N64" s="3">
        <v>237</v>
      </c>
    </row>
    <row r="66" spans="1:14" x14ac:dyDescent="0.2">
      <c r="A66" s="3" t="s">
        <v>329</v>
      </c>
      <c r="B66" s="3">
        <v>8728</v>
      </c>
      <c r="C66" s="3">
        <v>1287</v>
      </c>
      <c r="D66" s="3">
        <v>457</v>
      </c>
      <c r="E66" s="3">
        <v>371</v>
      </c>
      <c r="F66" s="3">
        <v>28</v>
      </c>
      <c r="G66" s="3">
        <v>850</v>
      </c>
      <c r="H66" s="3">
        <v>102</v>
      </c>
      <c r="I66" s="3">
        <v>601</v>
      </c>
      <c r="J66" s="3">
        <v>1346</v>
      </c>
      <c r="K66" s="3">
        <v>264</v>
      </c>
      <c r="L66" s="3">
        <v>43</v>
      </c>
      <c r="M66" s="3">
        <v>1373</v>
      </c>
      <c r="N66" s="3">
        <v>2006</v>
      </c>
    </row>
    <row r="67" spans="1:14" x14ac:dyDescent="0.2">
      <c r="A67" s="3" t="s">
        <v>121</v>
      </c>
      <c r="B67" s="3">
        <v>1143</v>
      </c>
      <c r="C67" s="3">
        <v>160</v>
      </c>
      <c r="D67" s="3">
        <v>84</v>
      </c>
      <c r="E67" s="3">
        <v>57</v>
      </c>
      <c r="F67" s="3">
        <v>2</v>
      </c>
      <c r="G67" s="3">
        <v>131</v>
      </c>
      <c r="H67" s="3">
        <v>18</v>
      </c>
      <c r="I67" s="3">
        <v>112</v>
      </c>
      <c r="J67" s="3">
        <v>164</v>
      </c>
      <c r="K67" s="3">
        <v>38</v>
      </c>
      <c r="L67" s="3">
        <v>4</v>
      </c>
      <c r="M67" s="3">
        <v>134</v>
      </c>
      <c r="N67" s="3">
        <v>239</v>
      </c>
    </row>
    <row r="68" spans="1:14" x14ac:dyDescent="0.2">
      <c r="A68" s="3" t="s">
        <v>122</v>
      </c>
      <c r="B68" s="3">
        <v>666</v>
      </c>
      <c r="C68" s="3">
        <v>106</v>
      </c>
      <c r="D68" s="3">
        <v>31</v>
      </c>
      <c r="E68" s="3">
        <v>25</v>
      </c>
      <c r="F68" s="3">
        <v>3</v>
      </c>
      <c r="G68" s="3">
        <v>67</v>
      </c>
      <c r="H68" s="3">
        <v>13</v>
      </c>
      <c r="I68" s="3">
        <v>53</v>
      </c>
      <c r="J68" s="3">
        <v>100</v>
      </c>
      <c r="K68" s="3">
        <v>18</v>
      </c>
      <c r="L68" s="3">
        <v>3</v>
      </c>
      <c r="M68" s="3">
        <v>78</v>
      </c>
      <c r="N68" s="3">
        <v>169</v>
      </c>
    </row>
    <row r="69" spans="1:14" x14ac:dyDescent="0.2">
      <c r="A69" s="3" t="s">
        <v>123</v>
      </c>
      <c r="B69" s="3">
        <v>649</v>
      </c>
      <c r="C69" s="3">
        <v>89</v>
      </c>
      <c r="D69" s="3">
        <v>32</v>
      </c>
      <c r="E69" s="3">
        <v>34</v>
      </c>
      <c r="F69" s="3">
        <v>1</v>
      </c>
      <c r="G69" s="3">
        <v>71</v>
      </c>
      <c r="H69" s="3">
        <v>10</v>
      </c>
      <c r="I69" s="3">
        <v>52</v>
      </c>
      <c r="J69" s="3">
        <v>103</v>
      </c>
      <c r="K69" s="3">
        <v>20</v>
      </c>
      <c r="L69" s="3">
        <v>6</v>
      </c>
      <c r="M69" s="3">
        <v>94</v>
      </c>
      <c r="N69" s="3">
        <v>137</v>
      </c>
    </row>
    <row r="70" spans="1:14" x14ac:dyDescent="0.2">
      <c r="A70" s="3" t="s">
        <v>124</v>
      </c>
      <c r="B70" s="3">
        <v>624</v>
      </c>
      <c r="C70" s="3">
        <v>78</v>
      </c>
      <c r="D70" s="3">
        <v>37</v>
      </c>
      <c r="E70" s="3">
        <v>38</v>
      </c>
      <c r="F70" s="3">
        <v>2</v>
      </c>
      <c r="G70" s="3">
        <v>57</v>
      </c>
      <c r="H70" s="3">
        <v>8</v>
      </c>
      <c r="I70" s="3">
        <v>40</v>
      </c>
      <c r="J70" s="3">
        <v>100</v>
      </c>
      <c r="K70" s="3">
        <v>16</v>
      </c>
      <c r="L70" s="3">
        <v>8</v>
      </c>
      <c r="M70" s="3">
        <v>101</v>
      </c>
      <c r="N70" s="3">
        <v>139</v>
      </c>
    </row>
    <row r="71" spans="1:14" x14ac:dyDescent="0.2">
      <c r="A71" s="3" t="s">
        <v>125</v>
      </c>
      <c r="B71" s="3">
        <v>595</v>
      </c>
      <c r="C71" s="3">
        <v>80</v>
      </c>
      <c r="D71" s="3">
        <v>27</v>
      </c>
      <c r="E71" s="3">
        <v>22</v>
      </c>
      <c r="F71" s="3">
        <v>1</v>
      </c>
      <c r="G71" s="3">
        <v>66</v>
      </c>
      <c r="H71" s="3">
        <v>10</v>
      </c>
      <c r="I71" s="3">
        <v>36</v>
      </c>
      <c r="J71" s="3">
        <v>98</v>
      </c>
      <c r="K71" s="3">
        <v>15</v>
      </c>
      <c r="L71" s="3">
        <v>5</v>
      </c>
      <c r="M71" s="3">
        <v>96</v>
      </c>
      <c r="N71" s="3">
        <v>139</v>
      </c>
    </row>
    <row r="72" spans="1:14" x14ac:dyDescent="0.2">
      <c r="A72" s="3" t="s">
        <v>126</v>
      </c>
      <c r="B72" s="3">
        <v>545</v>
      </c>
      <c r="C72" s="3">
        <v>83</v>
      </c>
      <c r="D72" s="3">
        <v>22</v>
      </c>
      <c r="E72" s="3">
        <v>27</v>
      </c>
      <c r="F72" s="3">
        <v>3</v>
      </c>
      <c r="G72" s="3">
        <v>60</v>
      </c>
      <c r="H72" s="3">
        <v>5</v>
      </c>
      <c r="I72" s="3">
        <v>48</v>
      </c>
      <c r="J72" s="3">
        <v>80</v>
      </c>
      <c r="K72" s="3">
        <v>12</v>
      </c>
      <c r="L72" s="3">
        <v>2</v>
      </c>
      <c r="M72" s="3">
        <v>80</v>
      </c>
      <c r="N72" s="3">
        <v>123</v>
      </c>
    </row>
    <row r="73" spans="1:14" x14ac:dyDescent="0.2">
      <c r="A73" s="3" t="s">
        <v>127</v>
      </c>
      <c r="B73" s="3">
        <v>550</v>
      </c>
      <c r="C73" s="3">
        <v>81</v>
      </c>
      <c r="D73" s="3">
        <v>25</v>
      </c>
      <c r="E73" s="3">
        <v>14</v>
      </c>
      <c r="F73" s="3">
        <v>2</v>
      </c>
      <c r="G73" s="3">
        <v>56</v>
      </c>
      <c r="H73" s="3">
        <v>7</v>
      </c>
      <c r="I73" s="3">
        <v>41</v>
      </c>
      <c r="J73" s="3">
        <v>80</v>
      </c>
      <c r="K73" s="3">
        <v>17</v>
      </c>
      <c r="L73" s="3">
        <v>3</v>
      </c>
      <c r="M73" s="3">
        <v>93</v>
      </c>
      <c r="N73" s="3">
        <v>131</v>
      </c>
    </row>
    <row r="74" spans="1:14" x14ac:dyDescent="0.2">
      <c r="A74" s="3" t="s">
        <v>128</v>
      </c>
      <c r="B74" s="3">
        <v>512</v>
      </c>
      <c r="C74" s="3">
        <v>78</v>
      </c>
      <c r="D74" s="3">
        <v>15</v>
      </c>
      <c r="E74" s="3">
        <v>24</v>
      </c>
      <c r="F74" s="3">
        <v>3</v>
      </c>
      <c r="G74" s="3">
        <v>45</v>
      </c>
      <c r="H74" s="3">
        <v>8</v>
      </c>
      <c r="I74" s="3">
        <v>37</v>
      </c>
      <c r="J74" s="3">
        <v>78</v>
      </c>
      <c r="K74" s="3">
        <v>12</v>
      </c>
      <c r="L74" s="3">
        <v>1</v>
      </c>
      <c r="M74" s="3">
        <v>85</v>
      </c>
      <c r="N74" s="3">
        <v>126</v>
      </c>
    </row>
    <row r="75" spans="1:14" x14ac:dyDescent="0.2">
      <c r="A75" s="3" t="s">
        <v>129</v>
      </c>
      <c r="B75" s="3">
        <v>463</v>
      </c>
      <c r="C75" s="3">
        <v>77</v>
      </c>
      <c r="D75" s="3">
        <v>25</v>
      </c>
      <c r="E75" s="3">
        <v>14</v>
      </c>
      <c r="F75" s="3">
        <v>2</v>
      </c>
      <c r="G75" s="3">
        <v>39</v>
      </c>
      <c r="H75" s="3">
        <v>5</v>
      </c>
      <c r="I75" s="3">
        <v>28</v>
      </c>
      <c r="J75" s="3">
        <v>58</v>
      </c>
      <c r="K75" s="3">
        <v>6</v>
      </c>
      <c r="L75" s="3">
        <v>1</v>
      </c>
      <c r="M75" s="3">
        <v>90</v>
      </c>
      <c r="N75" s="3">
        <v>118</v>
      </c>
    </row>
    <row r="76" spans="1:14" x14ac:dyDescent="0.2">
      <c r="A76" s="3" t="s">
        <v>130</v>
      </c>
      <c r="B76" s="3">
        <v>457</v>
      </c>
      <c r="C76" s="3">
        <v>71</v>
      </c>
      <c r="D76" s="3">
        <v>28</v>
      </c>
      <c r="E76" s="3">
        <v>20</v>
      </c>
      <c r="F76" s="3">
        <v>0</v>
      </c>
      <c r="G76" s="3">
        <v>38</v>
      </c>
      <c r="H76" s="3">
        <v>3</v>
      </c>
      <c r="I76" s="3">
        <v>26</v>
      </c>
      <c r="J76" s="3">
        <v>69</v>
      </c>
      <c r="K76" s="3">
        <v>13</v>
      </c>
      <c r="L76" s="3">
        <v>3</v>
      </c>
      <c r="M76" s="3">
        <v>69</v>
      </c>
      <c r="N76" s="3">
        <v>117</v>
      </c>
    </row>
    <row r="77" spans="1:14" x14ac:dyDescent="0.2">
      <c r="A77" s="3" t="s">
        <v>131</v>
      </c>
      <c r="B77" s="3">
        <v>381</v>
      </c>
      <c r="C77" s="3">
        <v>58</v>
      </c>
      <c r="D77" s="3">
        <v>14</v>
      </c>
      <c r="E77" s="3">
        <v>12</v>
      </c>
      <c r="F77" s="3">
        <v>1</v>
      </c>
      <c r="G77" s="3">
        <v>31</v>
      </c>
      <c r="H77" s="3">
        <v>2</v>
      </c>
      <c r="I77" s="3">
        <v>28</v>
      </c>
      <c r="J77" s="3">
        <v>62</v>
      </c>
      <c r="K77" s="3">
        <v>13</v>
      </c>
      <c r="L77" s="3">
        <v>1</v>
      </c>
      <c r="M77" s="3">
        <v>70</v>
      </c>
      <c r="N77" s="3">
        <v>89</v>
      </c>
    </row>
    <row r="78" spans="1:14" x14ac:dyDescent="0.2">
      <c r="A78" s="3" t="s">
        <v>132</v>
      </c>
      <c r="B78" s="3">
        <v>339</v>
      </c>
      <c r="C78" s="3">
        <v>63</v>
      </c>
      <c r="D78" s="3">
        <v>13</v>
      </c>
      <c r="E78" s="3">
        <v>17</v>
      </c>
      <c r="F78" s="3">
        <v>0</v>
      </c>
      <c r="G78" s="3">
        <v>23</v>
      </c>
      <c r="H78" s="3">
        <v>1</v>
      </c>
      <c r="I78" s="3">
        <v>23</v>
      </c>
      <c r="J78" s="3">
        <v>49</v>
      </c>
      <c r="K78" s="3">
        <v>13</v>
      </c>
      <c r="L78" s="3">
        <v>0</v>
      </c>
      <c r="M78" s="3">
        <v>56</v>
      </c>
      <c r="N78" s="3">
        <v>81</v>
      </c>
    </row>
    <row r="79" spans="1:14" x14ac:dyDescent="0.2">
      <c r="A79" s="3" t="s">
        <v>133</v>
      </c>
      <c r="B79" s="3">
        <v>407</v>
      </c>
      <c r="C79" s="3">
        <v>61</v>
      </c>
      <c r="D79" s="3">
        <v>14</v>
      </c>
      <c r="E79" s="3">
        <v>20</v>
      </c>
      <c r="F79" s="3">
        <v>1</v>
      </c>
      <c r="G79" s="3">
        <v>36</v>
      </c>
      <c r="H79" s="3">
        <v>3</v>
      </c>
      <c r="I79" s="3">
        <v>27</v>
      </c>
      <c r="J79" s="3">
        <v>65</v>
      </c>
      <c r="K79" s="3">
        <v>16</v>
      </c>
      <c r="L79" s="3">
        <v>1</v>
      </c>
      <c r="M79" s="3">
        <v>72</v>
      </c>
      <c r="N79" s="3">
        <v>91</v>
      </c>
    </row>
    <row r="80" spans="1:14" x14ac:dyDescent="0.2">
      <c r="A80" s="3" t="s">
        <v>134</v>
      </c>
      <c r="B80" s="3">
        <v>484</v>
      </c>
      <c r="C80" s="3">
        <v>67</v>
      </c>
      <c r="D80" s="3">
        <v>25</v>
      </c>
      <c r="E80" s="3">
        <v>28</v>
      </c>
      <c r="F80" s="3">
        <v>4</v>
      </c>
      <c r="G80" s="3">
        <v>49</v>
      </c>
      <c r="H80" s="3">
        <v>5</v>
      </c>
      <c r="I80" s="3">
        <v>12</v>
      </c>
      <c r="J80" s="3">
        <v>79</v>
      </c>
      <c r="K80" s="3">
        <v>19</v>
      </c>
      <c r="L80" s="3">
        <v>2</v>
      </c>
      <c r="M80" s="3">
        <v>90</v>
      </c>
      <c r="N80" s="3">
        <v>104</v>
      </c>
    </row>
    <row r="81" spans="1:14" x14ac:dyDescent="0.2">
      <c r="A81" s="3" t="s">
        <v>135</v>
      </c>
      <c r="B81" s="3">
        <v>60</v>
      </c>
      <c r="C81" s="3">
        <v>10</v>
      </c>
      <c r="D81" s="3">
        <v>2</v>
      </c>
      <c r="E81" s="3">
        <v>1</v>
      </c>
      <c r="F81" s="3">
        <v>2</v>
      </c>
      <c r="G81" s="3">
        <v>6</v>
      </c>
      <c r="H81" s="3">
        <v>0</v>
      </c>
      <c r="I81" s="3">
        <v>1</v>
      </c>
      <c r="J81" s="3">
        <v>15</v>
      </c>
      <c r="K81" s="3">
        <v>0</v>
      </c>
      <c r="L81" s="3">
        <v>0</v>
      </c>
      <c r="M81" s="3">
        <v>6</v>
      </c>
      <c r="N81" s="3">
        <v>17</v>
      </c>
    </row>
    <row r="82" spans="1:14" x14ac:dyDescent="0.2">
      <c r="A82" s="3" t="s">
        <v>50</v>
      </c>
      <c r="B82" s="3">
        <v>853</v>
      </c>
      <c r="C82" s="3">
        <v>125</v>
      </c>
      <c r="D82" s="3">
        <v>63</v>
      </c>
      <c r="E82" s="3">
        <v>18</v>
      </c>
      <c r="F82" s="3">
        <v>1</v>
      </c>
      <c r="G82" s="3">
        <v>75</v>
      </c>
      <c r="H82" s="3">
        <v>4</v>
      </c>
      <c r="I82" s="3">
        <v>37</v>
      </c>
      <c r="J82" s="3">
        <v>146</v>
      </c>
      <c r="K82" s="3">
        <v>36</v>
      </c>
      <c r="L82" s="3">
        <v>3</v>
      </c>
      <c r="M82" s="3">
        <v>159</v>
      </c>
      <c r="N82" s="3">
        <v>186</v>
      </c>
    </row>
    <row r="83" spans="1:14" x14ac:dyDescent="0.2">
      <c r="A83" s="28" t="s">
        <v>358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</sheetData>
  <mergeCells count="2">
    <mergeCell ref="A23:N23"/>
    <mergeCell ref="A83:N83"/>
  </mergeCells>
  <pageMargins left="0.7" right="0.7" top="0.75" bottom="0.75" header="0.3" footer="0.3"/>
  <pageSetup orientation="portrait" r:id="rId1"/>
  <rowBreaks count="1" manualBreakCount="1">
    <brk id="2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C59D-56B7-4C8A-9DC1-580AA85CDE4D}">
  <dimension ref="A1:N5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368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47648</v>
      </c>
      <c r="C4" s="3">
        <v>7298</v>
      </c>
      <c r="D4" s="3">
        <v>2718</v>
      </c>
      <c r="E4" s="3">
        <v>1994</v>
      </c>
      <c r="F4" s="3">
        <v>199</v>
      </c>
      <c r="G4" s="3">
        <v>5230</v>
      </c>
      <c r="H4" s="3">
        <v>879</v>
      </c>
      <c r="I4" s="3">
        <v>3128</v>
      </c>
      <c r="J4" s="3">
        <v>7494</v>
      </c>
      <c r="K4" s="3">
        <v>1382</v>
      </c>
      <c r="L4" s="3">
        <v>251</v>
      </c>
      <c r="M4" s="3">
        <v>6812</v>
      </c>
      <c r="N4" s="3">
        <v>10263</v>
      </c>
    </row>
    <row r="5" spans="1:14" x14ac:dyDescent="0.2">
      <c r="A5" s="3" t="s">
        <v>136</v>
      </c>
      <c r="B5" s="3">
        <v>2578</v>
      </c>
      <c r="C5" s="3">
        <v>262</v>
      </c>
      <c r="D5" s="3">
        <v>90</v>
      </c>
      <c r="E5" s="3">
        <v>96</v>
      </c>
      <c r="F5" s="3">
        <v>1</v>
      </c>
      <c r="G5" s="3">
        <v>296</v>
      </c>
      <c r="H5" s="3">
        <v>76</v>
      </c>
      <c r="I5" s="3">
        <v>283</v>
      </c>
      <c r="J5" s="3">
        <v>415</v>
      </c>
      <c r="K5" s="3">
        <v>46</v>
      </c>
      <c r="L5" s="3">
        <v>4</v>
      </c>
      <c r="M5" s="3">
        <v>276</v>
      </c>
      <c r="N5" s="3">
        <v>733</v>
      </c>
    </row>
    <row r="6" spans="1:14" x14ac:dyDescent="0.2">
      <c r="A6" s="3" t="s">
        <v>137</v>
      </c>
      <c r="B6" s="3">
        <v>165</v>
      </c>
      <c r="C6" s="3">
        <v>9</v>
      </c>
      <c r="D6" s="3">
        <v>5</v>
      </c>
      <c r="E6" s="3">
        <v>3</v>
      </c>
      <c r="F6" s="3">
        <v>1</v>
      </c>
      <c r="G6" s="3">
        <v>21</v>
      </c>
      <c r="H6" s="3">
        <v>5</v>
      </c>
      <c r="I6" s="3">
        <v>10</v>
      </c>
      <c r="J6" s="3">
        <v>31</v>
      </c>
      <c r="K6" s="3">
        <v>5</v>
      </c>
      <c r="L6" s="3">
        <v>3</v>
      </c>
      <c r="M6" s="3">
        <v>9</v>
      </c>
      <c r="N6" s="3">
        <v>63</v>
      </c>
    </row>
    <row r="7" spans="1:14" x14ac:dyDescent="0.2">
      <c r="A7" s="3" t="s">
        <v>138</v>
      </c>
      <c r="B7" s="3">
        <v>7363</v>
      </c>
      <c r="C7" s="3">
        <v>1059</v>
      </c>
      <c r="D7" s="3">
        <v>441</v>
      </c>
      <c r="E7" s="3">
        <v>242</v>
      </c>
      <c r="F7" s="3">
        <v>12</v>
      </c>
      <c r="G7" s="3">
        <v>816</v>
      </c>
      <c r="H7" s="3">
        <v>168</v>
      </c>
      <c r="I7" s="3">
        <v>432</v>
      </c>
      <c r="J7" s="3">
        <v>1219</v>
      </c>
      <c r="K7" s="3">
        <v>147</v>
      </c>
      <c r="L7" s="3">
        <v>103</v>
      </c>
      <c r="M7" s="3">
        <v>913</v>
      </c>
      <c r="N7" s="3">
        <v>1811</v>
      </c>
    </row>
    <row r="8" spans="1:14" x14ac:dyDescent="0.2">
      <c r="A8" s="3" t="s">
        <v>139</v>
      </c>
      <c r="B8" s="3">
        <v>11900</v>
      </c>
      <c r="C8" s="3">
        <v>1858</v>
      </c>
      <c r="D8" s="3">
        <v>620</v>
      </c>
      <c r="E8" s="3">
        <v>548</v>
      </c>
      <c r="F8" s="3">
        <v>25</v>
      </c>
      <c r="G8" s="3">
        <v>1334</v>
      </c>
      <c r="H8" s="3">
        <v>242</v>
      </c>
      <c r="I8" s="3">
        <v>833</v>
      </c>
      <c r="J8" s="3">
        <v>1882</v>
      </c>
      <c r="K8" s="3">
        <v>271</v>
      </c>
      <c r="L8" s="3">
        <v>52</v>
      </c>
      <c r="M8" s="3">
        <v>1617</v>
      </c>
      <c r="N8" s="3">
        <v>2618</v>
      </c>
    </row>
    <row r="9" spans="1:14" x14ac:dyDescent="0.2">
      <c r="A9" s="3" t="s">
        <v>140</v>
      </c>
      <c r="B9" s="3">
        <v>7956</v>
      </c>
      <c r="C9" s="3">
        <v>1308</v>
      </c>
      <c r="D9" s="3">
        <v>420</v>
      </c>
      <c r="E9" s="3">
        <v>333</v>
      </c>
      <c r="F9" s="3">
        <v>18</v>
      </c>
      <c r="G9" s="3">
        <v>909</v>
      </c>
      <c r="H9" s="3">
        <v>123</v>
      </c>
      <c r="I9" s="3">
        <v>574</v>
      </c>
      <c r="J9" s="3">
        <v>1134</v>
      </c>
      <c r="K9" s="3">
        <v>221</v>
      </c>
      <c r="L9" s="3">
        <v>36</v>
      </c>
      <c r="M9" s="3">
        <v>1220</v>
      </c>
      <c r="N9" s="3">
        <v>1660</v>
      </c>
    </row>
    <row r="10" spans="1:14" x14ac:dyDescent="0.2">
      <c r="A10" s="3" t="s">
        <v>141</v>
      </c>
      <c r="B10" s="3">
        <v>6189</v>
      </c>
      <c r="C10" s="3">
        <v>994</v>
      </c>
      <c r="D10" s="3">
        <v>350</v>
      </c>
      <c r="E10" s="3">
        <v>265</v>
      </c>
      <c r="F10" s="3">
        <v>10</v>
      </c>
      <c r="G10" s="3">
        <v>701</v>
      </c>
      <c r="H10" s="3">
        <v>95</v>
      </c>
      <c r="I10" s="3">
        <v>390</v>
      </c>
      <c r="J10" s="3">
        <v>934</v>
      </c>
      <c r="K10" s="3">
        <v>202</v>
      </c>
      <c r="L10" s="3">
        <v>23</v>
      </c>
      <c r="M10" s="3">
        <v>971</v>
      </c>
      <c r="N10" s="3">
        <v>1254</v>
      </c>
    </row>
    <row r="11" spans="1:14" x14ac:dyDescent="0.2">
      <c r="A11" s="3" t="s">
        <v>142</v>
      </c>
      <c r="B11" s="3">
        <v>1814</v>
      </c>
      <c r="C11" s="3">
        <v>242</v>
      </c>
      <c r="D11" s="3">
        <v>127</v>
      </c>
      <c r="E11" s="3">
        <v>83</v>
      </c>
      <c r="F11" s="3">
        <v>11</v>
      </c>
      <c r="G11" s="3">
        <v>207</v>
      </c>
      <c r="H11" s="3">
        <v>33</v>
      </c>
      <c r="I11" s="3">
        <v>114</v>
      </c>
      <c r="J11" s="3">
        <v>302</v>
      </c>
      <c r="K11" s="3">
        <v>69</v>
      </c>
      <c r="L11" s="3">
        <v>8</v>
      </c>
      <c r="M11" s="3">
        <v>261</v>
      </c>
      <c r="N11" s="3">
        <v>357</v>
      </c>
    </row>
    <row r="12" spans="1:14" x14ac:dyDescent="0.2">
      <c r="A12" s="3" t="s">
        <v>143</v>
      </c>
      <c r="B12" s="3">
        <v>555</v>
      </c>
      <c r="C12" s="3">
        <v>84</v>
      </c>
      <c r="D12" s="3">
        <v>39</v>
      </c>
      <c r="E12" s="3">
        <v>14</v>
      </c>
      <c r="F12" s="3">
        <v>2</v>
      </c>
      <c r="G12" s="3">
        <v>54</v>
      </c>
      <c r="H12" s="3">
        <v>6</v>
      </c>
      <c r="I12" s="3">
        <v>39</v>
      </c>
      <c r="J12" s="3">
        <v>69</v>
      </c>
      <c r="K12" s="3">
        <v>27</v>
      </c>
      <c r="L12" s="3">
        <v>4</v>
      </c>
      <c r="M12" s="3">
        <v>91</v>
      </c>
      <c r="N12" s="3">
        <v>126</v>
      </c>
    </row>
    <row r="13" spans="1:14" x14ac:dyDescent="0.2">
      <c r="A13" s="3" t="s">
        <v>144</v>
      </c>
      <c r="B13" s="3">
        <v>4350</v>
      </c>
      <c r="C13" s="3">
        <v>588</v>
      </c>
      <c r="D13" s="3">
        <v>337</v>
      </c>
      <c r="E13" s="3">
        <v>207</v>
      </c>
      <c r="F13" s="3">
        <v>26</v>
      </c>
      <c r="G13" s="3">
        <v>478</v>
      </c>
      <c r="H13" s="3">
        <v>81</v>
      </c>
      <c r="I13" s="3">
        <v>258</v>
      </c>
      <c r="J13" s="3">
        <v>643</v>
      </c>
      <c r="K13" s="3">
        <v>158</v>
      </c>
      <c r="L13" s="3">
        <v>11</v>
      </c>
      <c r="M13" s="3">
        <v>836</v>
      </c>
      <c r="N13" s="3">
        <v>727</v>
      </c>
    </row>
    <row r="14" spans="1:14" x14ac:dyDescent="0.2">
      <c r="A14" s="3" t="s">
        <v>145</v>
      </c>
      <c r="B14" s="3">
        <v>1309</v>
      </c>
      <c r="C14" s="3">
        <v>190</v>
      </c>
      <c r="D14" s="3">
        <v>97</v>
      </c>
      <c r="E14" s="3">
        <v>77</v>
      </c>
      <c r="F14" s="3">
        <v>1</v>
      </c>
      <c r="G14" s="3">
        <v>124</v>
      </c>
      <c r="H14" s="3">
        <v>12</v>
      </c>
      <c r="I14" s="3">
        <v>46</v>
      </c>
      <c r="J14" s="3">
        <v>240</v>
      </c>
      <c r="K14" s="3">
        <v>56</v>
      </c>
      <c r="L14" s="3">
        <v>0</v>
      </c>
      <c r="M14" s="3">
        <v>206</v>
      </c>
      <c r="N14" s="3">
        <v>260</v>
      </c>
    </row>
    <row r="15" spans="1:14" x14ac:dyDescent="0.2">
      <c r="A15" s="3" t="s">
        <v>146</v>
      </c>
      <c r="B15" s="3">
        <v>351</v>
      </c>
      <c r="C15" s="3">
        <v>82</v>
      </c>
      <c r="D15" s="3">
        <v>27</v>
      </c>
      <c r="E15" s="3">
        <v>17</v>
      </c>
      <c r="F15" s="3">
        <v>0</v>
      </c>
      <c r="G15" s="3">
        <v>40</v>
      </c>
      <c r="H15" s="3">
        <v>2</v>
      </c>
      <c r="I15" s="3">
        <v>9</v>
      </c>
      <c r="J15" s="3">
        <v>48</v>
      </c>
      <c r="K15" s="3">
        <v>16</v>
      </c>
      <c r="L15" s="3">
        <v>0</v>
      </c>
      <c r="M15" s="3">
        <v>45</v>
      </c>
      <c r="N15" s="3">
        <v>65</v>
      </c>
    </row>
    <row r="16" spans="1:14" x14ac:dyDescent="0.2">
      <c r="A16" s="3" t="s">
        <v>147</v>
      </c>
      <c r="B16" s="3">
        <v>80</v>
      </c>
      <c r="C16" s="3">
        <v>12</v>
      </c>
      <c r="D16" s="3">
        <v>10</v>
      </c>
      <c r="E16" s="3">
        <v>4</v>
      </c>
      <c r="F16" s="3">
        <v>0</v>
      </c>
      <c r="G16" s="3">
        <v>4</v>
      </c>
      <c r="H16" s="3">
        <v>1</v>
      </c>
      <c r="I16" s="3">
        <v>0</v>
      </c>
      <c r="J16" s="3">
        <v>17</v>
      </c>
      <c r="K16" s="3">
        <v>2</v>
      </c>
      <c r="L16" s="3">
        <v>0</v>
      </c>
      <c r="M16" s="3">
        <v>10</v>
      </c>
      <c r="N16" s="3">
        <v>20</v>
      </c>
    </row>
    <row r="17" spans="1:14" x14ac:dyDescent="0.2">
      <c r="A17" s="3" t="s">
        <v>148</v>
      </c>
      <c r="B17" s="3">
        <v>530</v>
      </c>
      <c r="C17" s="3">
        <v>66</v>
      </c>
      <c r="D17" s="3">
        <v>39</v>
      </c>
      <c r="E17" s="3">
        <v>22</v>
      </c>
      <c r="F17" s="3">
        <v>2</v>
      </c>
      <c r="G17" s="3">
        <v>67</v>
      </c>
      <c r="H17" s="3">
        <v>12</v>
      </c>
      <c r="I17" s="3">
        <v>24</v>
      </c>
      <c r="J17" s="3">
        <v>72</v>
      </c>
      <c r="K17" s="3">
        <v>14</v>
      </c>
      <c r="L17" s="3">
        <v>1</v>
      </c>
      <c r="M17" s="3">
        <v>61</v>
      </c>
      <c r="N17" s="3">
        <v>150</v>
      </c>
    </row>
    <row r="18" spans="1:14" x14ac:dyDescent="0.2">
      <c r="A18" s="3" t="s">
        <v>50</v>
      </c>
      <c r="B18" s="3">
        <v>2508</v>
      </c>
      <c r="C18" s="3">
        <v>544</v>
      </c>
      <c r="D18" s="3">
        <v>116</v>
      </c>
      <c r="E18" s="3">
        <v>83</v>
      </c>
      <c r="F18" s="3">
        <v>90</v>
      </c>
      <c r="G18" s="3">
        <v>179</v>
      </c>
      <c r="H18" s="3">
        <v>23</v>
      </c>
      <c r="I18" s="3">
        <v>116</v>
      </c>
      <c r="J18" s="3">
        <v>488</v>
      </c>
      <c r="K18" s="3">
        <v>148</v>
      </c>
      <c r="L18" s="3">
        <v>6</v>
      </c>
      <c r="M18" s="3">
        <v>296</v>
      </c>
      <c r="N18" s="3">
        <v>419</v>
      </c>
    </row>
    <row r="20" spans="1:14" x14ac:dyDescent="0.2">
      <c r="A20" s="3" t="s">
        <v>330</v>
      </c>
      <c r="B20" s="3">
        <v>25276</v>
      </c>
      <c r="C20" s="3">
        <v>3819</v>
      </c>
      <c r="D20" s="3">
        <v>1439</v>
      </c>
      <c r="E20" s="3">
        <v>1160</v>
      </c>
      <c r="F20" s="3">
        <v>111</v>
      </c>
      <c r="G20" s="3">
        <v>2854</v>
      </c>
      <c r="H20" s="3">
        <v>460</v>
      </c>
      <c r="I20" s="3">
        <v>1637</v>
      </c>
      <c r="J20" s="3">
        <v>3976</v>
      </c>
      <c r="K20" s="3">
        <v>742</v>
      </c>
      <c r="L20" s="3">
        <v>134</v>
      </c>
      <c r="M20" s="3">
        <v>3512</v>
      </c>
      <c r="N20" s="3">
        <v>5432</v>
      </c>
    </row>
    <row r="21" spans="1:14" x14ac:dyDescent="0.2">
      <c r="A21" s="3" t="s">
        <v>136</v>
      </c>
      <c r="B21" s="3">
        <v>805</v>
      </c>
      <c r="C21" s="3">
        <v>78</v>
      </c>
      <c r="D21" s="3">
        <v>28</v>
      </c>
      <c r="E21" s="3">
        <v>43</v>
      </c>
      <c r="F21" s="3">
        <v>0</v>
      </c>
      <c r="G21" s="3">
        <v>95</v>
      </c>
      <c r="H21" s="3">
        <v>20</v>
      </c>
      <c r="I21" s="3">
        <v>78</v>
      </c>
      <c r="J21" s="3">
        <v>145</v>
      </c>
      <c r="K21" s="3">
        <v>13</v>
      </c>
      <c r="L21" s="3">
        <v>0</v>
      </c>
      <c r="M21" s="3">
        <v>66</v>
      </c>
      <c r="N21" s="3">
        <v>239</v>
      </c>
    </row>
    <row r="22" spans="1:14" x14ac:dyDescent="0.2">
      <c r="A22" s="3" t="s">
        <v>137</v>
      </c>
      <c r="B22" s="3">
        <v>76</v>
      </c>
      <c r="C22" s="3">
        <v>5</v>
      </c>
      <c r="D22" s="3">
        <v>3</v>
      </c>
      <c r="E22" s="3">
        <v>1</v>
      </c>
      <c r="F22" s="3">
        <v>0</v>
      </c>
      <c r="G22" s="3">
        <v>6</v>
      </c>
      <c r="H22" s="3">
        <v>5</v>
      </c>
      <c r="I22" s="3">
        <v>3</v>
      </c>
      <c r="J22" s="3">
        <v>16</v>
      </c>
      <c r="K22" s="3">
        <v>1</v>
      </c>
      <c r="L22" s="3">
        <v>3</v>
      </c>
      <c r="M22" s="3">
        <v>5</v>
      </c>
      <c r="N22" s="3">
        <v>28</v>
      </c>
    </row>
    <row r="23" spans="1:14" x14ac:dyDescent="0.2">
      <c r="A23" s="3" t="s">
        <v>138</v>
      </c>
      <c r="B23" s="3">
        <v>3536</v>
      </c>
      <c r="C23" s="3">
        <v>501</v>
      </c>
      <c r="D23" s="3">
        <v>215</v>
      </c>
      <c r="E23" s="3">
        <v>138</v>
      </c>
      <c r="F23" s="3">
        <v>3</v>
      </c>
      <c r="G23" s="3">
        <v>382</v>
      </c>
      <c r="H23" s="3">
        <v>72</v>
      </c>
      <c r="I23" s="3">
        <v>192</v>
      </c>
      <c r="J23" s="3">
        <v>603</v>
      </c>
      <c r="K23" s="3">
        <v>76</v>
      </c>
      <c r="L23" s="3">
        <v>54</v>
      </c>
      <c r="M23" s="3">
        <v>411</v>
      </c>
      <c r="N23" s="3">
        <v>889</v>
      </c>
    </row>
    <row r="24" spans="1:14" x14ac:dyDescent="0.2">
      <c r="A24" s="3" t="s">
        <v>139</v>
      </c>
      <c r="B24" s="3">
        <v>6079</v>
      </c>
      <c r="C24" s="3">
        <v>880</v>
      </c>
      <c r="D24" s="3">
        <v>296</v>
      </c>
      <c r="E24" s="3">
        <v>307</v>
      </c>
      <c r="F24" s="3">
        <v>14</v>
      </c>
      <c r="G24" s="3">
        <v>714</v>
      </c>
      <c r="H24" s="3">
        <v>122</v>
      </c>
      <c r="I24" s="3">
        <v>437</v>
      </c>
      <c r="J24" s="3">
        <v>983</v>
      </c>
      <c r="K24" s="3">
        <v>135</v>
      </c>
      <c r="L24" s="3">
        <v>29</v>
      </c>
      <c r="M24" s="3">
        <v>780</v>
      </c>
      <c r="N24" s="3">
        <v>1382</v>
      </c>
    </row>
    <row r="25" spans="1:14" x14ac:dyDescent="0.2">
      <c r="A25" s="3" t="s">
        <v>140</v>
      </c>
      <c r="B25" s="3">
        <v>4238</v>
      </c>
      <c r="C25" s="3">
        <v>702</v>
      </c>
      <c r="D25" s="3">
        <v>220</v>
      </c>
      <c r="E25" s="3">
        <v>210</v>
      </c>
      <c r="F25" s="3">
        <v>9</v>
      </c>
      <c r="G25" s="3">
        <v>504</v>
      </c>
      <c r="H25" s="3">
        <v>60</v>
      </c>
      <c r="I25" s="3">
        <v>311</v>
      </c>
      <c r="J25" s="3">
        <v>592</v>
      </c>
      <c r="K25" s="3">
        <v>103</v>
      </c>
      <c r="L25" s="3">
        <v>16</v>
      </c>
      <c r="M25" s="3">
        <v>620</v>
      </c>
      <c r="N25" s="3">
        <v>891</v>
      </c>
    </row>
    <row r="26" spans="1:14" x14ac:dyDescent="0.2">
      <c r="A26" s="3" t="s">
        <v>141</v>
      </c>
      <c r="B26" s="3">
        <v>3632</v>
      </c>
      <c r="C26" s="3">
        <v>570</v>
      </c>
      <c r="D26" s="3">
        <v>198</v>
      </c>
      <c r="E26" s="3">
        <v>146</v>
      </c>
      <c r="F26" s="3">
        <v>7</v>
      </c>
      <c r="G26" s="3">
        <v>429</v>
      </c>
      <c r="H26" s="3">
        <v>66</v>
      </c>
      <c r="I26" s="3">
        <v>234</v>
      </c>
      <c r="J26" s="3">
        <v>523</v>
      </c>
      <c r="K26" s="3">
        <v>119</v>
      </c>
      <c r="L26" s="3">
        <v>14</v>
      </c>
      <c r="M26" s="3">
        <v>578</v>
      </c>
      <c r="N26" s="3">
        <v>748</v>
      </c>
    </row>
    <row r="27" spans="1:14" x14ac:dyDescent="0.2">
      <c r="A27" s="3" t="s">
        <v>142</v>
      </c>
      <c r="B27" s="3">
        <v>1055</v>
      </c>
      <c r="C27" s="3">
        <v>141</v>
      </c>
      <c r="D27" s="3">
        <v>76</v>
      </c>
      <c r="E27" s="3">
        <v>46</v>
      </c>
      <c r="F27" s="3">
        <v>2</v>
      </c>
      <c r="G27" s="3">
        <v>127</v>
      </c>
      <c r="H27" s="3">
        <v>22</v>
      </c>
      <c r="I27" s="3">
        <v>63</v>
      </c>
      <c r="J27" s="3">
        <v>182</v>
      </c>
      <c r="K27" s="3">
        <v>37</v>
      </c>
      <c r="L27" s="3">
        <v>5</v>
      </c>
      <c r="M27" s="3">
        <v>145</v>
      </c>
      <c r="N27" s="3">
        <v>209</v>
      </c>
    </row>
    <row r="28" spans="1:14" x14ac:dyDescent="0.2">
      <c r="A28" s="3" t="s">
        <v>143</v>
      </c>
      <c r="B28" s="3">
        <v>356</v>
      </c>
      <c r="C28" s="3">
        <v>52</v>
      </c>
      <c r="D28" s="3">
        <v>20</v>
      </c>
      <c r="E28" s="3">
        <v>8</v>
      </c>
      <c r="F28" s="3">
        <v>0</v>
      </c>
      <c r="G28" s="3">
        <v>44</v>
      </c>
      <c r="H28" s="3">
        <v>4</v>
      </c>
      <c r="I28" s="3">
        <v>26</v>
      </c>
      <c r="J28" s="3">
        <v>41</v>
      </c>
      <c r="K28" s="3">
        <v>20</v>
      </c>
      <c r="L28" s="3">
        <v>2</v>
      </c>
      <c r="M28" s="3">
        <v>51</v>
      </c>
      <c r="N28" s="3">
        <v>88</v>
      </c>
    </row>
    <row r="29" spans="1:14" x14ac:dyDescent="0.2">
      <c r="A29" s="3" t="s">
        <v>144</v>
      </c>
      <c r="B29" s="3">
        <v>2590</v>
      </c>
      <c r="C29" s="3">
        <v>356</v>
      </c>
      <c r="D29" s="3">
        <v>205</v>
      </c>
      <c r="E29" s="3">
        <v>119</v>
      </c>
      <c r="F29" s="3">
        <v>14</v>
      </c>
      <c r="G29" s="3">
        <v>278</v>
      </c>
      <c r="H29" s="3">
        <v>55</v>
      </c>
      <c r="I29" s="3">
        <v>177</v>
      </c>
      <c r="J29" s="3">
        <v>392</v>
      </c>
      <c r="K29" s="3">
        <v>77</v>
      </c>
      <c r="L29" s="3">
        <v>7</v>
      </c>
      <c r="M29" s="3">
        <v>479</v>
      </c>
      <c r="N29" s="3">
        <v>431</v>
      </c>
    </row>
    <row r="30" spans="1:14" x14ac:dyDescent="0.2">
      <c r="A30" s="3" t="s">
        <v>145</v>
      </c>
      <c r="B30" s="3">
        <v>930</v>
      </c>
      <c r="C30" s="3">
        <v>137</v>
      </c>
      <c r="D30" s="3">
        <v>70</v>
      </c>
      <c r="E30" s="3">
        <v>55</v>
      </c>
      <c r="F30" s="3">
        <v>1</v>
      </c>
      <c r="G30" s="3">
        <v>93</v>
      </c>
      <c r="H30" s="3">
        <v>9</v>
      </c>
      <c r="I30" s="3">
        <v>38</v>
      </c>
      <c r="J30" s="3">
        <v>164</v>
      </c>
      <c r="K30" s="3">
        <v>43</v>
      </c>
      <c r="L30" s="3">
        <v>0</v>
      </c>
      <c r="M30" s="3">
        <v>144</v>
      </c>
      <c r="N30" s="3">
        <v>176</v>
      </c>
    </row>
    <row r="31" spans="1:14" x14ac:dyDescent="0.2">
      <c r="A31" s="3" t="s">
        <v>146</v>
      </c>
      <c r="B31" s="3">
        <v>265</v>
      </c>
      <c r="C31" s="3">
        <v>61</v>
      </c>
      <c r="D31" s="3">
        <v>20</v>
      </c>
      <c r="E31" s="3">
        <v>13</v>
      </c>
      <c r="F31" s="3">
        <v>0</v>
      </c>
      <c r="G31" s="3">
        <v>32</v>
      </c>
      <c r="H31" s="3">
        <v>2</v>
      </c>
      <c r="I31" s="3">
        <v>7</v>
      </c>
      <c r="J31" s="3">
        <v>37</v>
      </c>
      <c r="K31" s="3">
        <v>11</v>
      </c>
      <c r="L31" s="3">
        <v>0</v>
      </c>
      <c r="M31" s="3">
        <v>35</v>
      </c>
      <c r="N31" s="3">
        <v>47</v>
      </c>
    </row>
    <row r="32" spans="1:14" x14ac:dyDescent="0.2">
      <c r="A32" s="3" t="s">
        <v>147</v>
      </c>
      <c r="B32" s="3">
        <v>64</v>
      </c>
      <c r="C32" s="3">
        <v>8</v>
      </c>
      <c r="D32" s="3">
        <v>9</v>
      </c>
      <c r="E32" s="3">
        <v>3</v>
      </c>
      <c r="F32" s="3">
        <v>0</v>
      </c>
      <c r="G32" s="3">
        <v>4</v>
      </c>
      <c r="H32" s="3">
        <v>1</v>
      </c>
      <c r="I32" s="3">
        <v>0</v>
      </c>
      <c r="J32" s="3">
        <v>16</v>
      </c>
      <c r="K32" s="3">
        <v>2</v>
      </c>
      <c r="L32" s="3">
        <v>0</v>
      </c>
      <c r="M32" s="3">
        <v>9</v>
      </c>
      <c r="N32" s="3">
        <v>12</v>
      </c>
    </row>
    <row r="33" spans="1:14" x14ac:dyDescent="0.2">
      <c r="A33" s="3" t="s">
        <v>148</v>
      </c>
      <c r="B33" s="3">
        <v>387</v>
      </c>
      <c r="C33" s="3">
        <v>46</v>
      </c>
      <c r="D33" s="3">
        <v>26</v>
      </c>
      <c r="E33" s="3">
        <v>16</v>
      </c>
      <c r="F33" s="3">
        <v>2</v>
      </c>
      <c r="G33" s="3">
        <v>55</v>
      </c>
      <c r="H33" s="3">
        <v>10</v>
      </c>
      <c r="I33" s="3">
        <v>18</v>
      </c>
      <c r="J33" s="3">
        <v>51</v>
      </c>
      <c r="K33" s="3">
        <v>11</v>
      </c>
      <c r="L33" s="3">
        <v>1</v>
      </c>
      <c r="M33" s="3">
        <v>46</v>
      </c>
      <c r="N33" s="3">
        <v>105</v>
      </c>
    </row>
    <row r="34" spans="1:14" x14ac:dyDescent="0.2">
      <c r="A34" s="3" t="s">
        <v>50</v>
      </c>
      <c r="B34" s="3">
        <v>1263</v>
      </c>
      <c r="C34" s="3">
        <v>282</v>
      </c>
      <c r="D34" s="3">
        <v>53</v>
      </c>
      <c r="E34" s="3">
        <v>55</v>
      </c>
      <c r="F34" s="3">
        <v>59</v>
      </c>
      <c r="G34" s="3">
        <v>91</v>
      </c>
      <c r="H34" s="3">
        <v>12</v>
      </c>
      <c r="I34" s="3">
        <v>53</v>
      </c>
      <c r="J34" s="3">
        <v>231</v>
      </c>
      <c r="K34" s="3">
        <v>94</v>
      </c>
      <c r="L34" s="3">
        <v>3</v>
      </c>
      <c r="M34" s="3">
        <v>143</v>
      </c>
      <c r="N34" s="3">
        <v>187</v>
      </c>
    </row>
    <row r="36" spans="1:14" x14ac:dyDescent="0.2">
      <c r="A36" s="3" t="s">
        <v>329</v>
      </c>
      <c r="B36" s="3">
        <v>22372</v>
      </c>
      <c r="C36" s="3">
        <v>3479</v>
      </c>
      <c r="D36" s="3">
        <v>1279</v>
      </c>
      <c r="E36" s="3">
        <v>834</v>
      </c>
      <c r="F36" s="3">
        <v>88</v>
      </c>
      <c r="G36" s="3">
        <v>2376</v>
      </c>
      <c r="H36" s="3">
        <v>419</v>
      </c>
      <c r="I36" s="3">
        <v>1491</v>
      </c>
      <c r="J36" s="3">
        <v>3518</v>
      </c>
      <c r="K36" s="3">
        <v>640</v>
      </c>
      <c r="L36" s="3">
        <v>117</v>
      </c>
      <c r="M36" s="3">
        <v>3300</v>
      </c>
      <c r="N36" s="3">
        <v>4831</v>
      </c>
    </row>
    <row r="37" spans="1:14" x14ac:dyDescent="0.2">
      <c r="A37" s="3" t="s">
        <v>136</v>
      </c>
      <c r="B37" s="3">
        <v>1773</v>
      </c>
      <c r="C37" s="3">
        <v>184</v>
      </c>
      <c r="D37" s="3">
        <v>62</v>
      </c>
      <c r="E37" s="3">
        <v>53</v>
      </c>
      <c r="F37" s="3">
        <v>1</v>
      </c>
      <c r="G37" s="3">
        <v>201</v>
      </c>
      <c r="H37" s="3">
        <v>56</v>
      </c>
      <c r="I37" s="3">
        <v>205</v>
      </c>
      <c r="J37" s="3">
        <v>270</v>
      </c>
      <c r="K37" s="3">
        <v>33</v>
      </c>
      <c r="L37" s="3">
        <v>4</v>
      </c>
      <c r="M37" s="3">
        <v>210</v>
      </c>
      <c r="N37" s="3">
        <v>494</v>
      </c>
    </row>
    <row r="38" spans="1:14" x14ac:dyDescent="0.2">
      <c r="A38" s="3" t="s">
        <v>137</v>
      </c>
      <c r="B38" s="3">
        <v>89</v>
      </c>
      <c r="C38" s="3">
        <v>4</v>
      </c>
      <c r="D38" s="3">
        <v>2</v>
      </c>
      <c r="E38" s="3">
        <v>2</v>
      </c>
      <c r="F38" s="3">
        <v>1</v>
      </c>
      <c r="G38" s="3">
        <v>15</v>
      </c>
      <c r="H38" s="3">
        <v>0</v>
      </c>
      <c r="I38" s="3">
        <v>7</v>
      </c>
      <c r="J38" s="3">
        <v>15</v>
      </c>
      <c r="K38" s="3">
        <v>4</v>
      </c>
      <c r="L38" s="3">
        <v>0</v>
      </c>
      <c r="M38" s="3">
        <v>4</v>
      </c>
      <c r="N38" s="3">
        <v>35</v>
      </c>
    </row>
    <row r="39" spans="1:14" x14ac:dyDescent="0.2">
      <c r="A39" s="3" t="s">
        <v>138</v>
      </c>
      <c r="B39" s="3">
        <v>3827</v>
      </c>
      <c r="C39" s="3">
        <v>558</v>
      </c>
      <c r="D39" s="3">
        <v>226</v>
      </c>
      <c r="E39" s="3">
        <v>104</v>
      </c>
      <c r="F39" s="3">
        <v>9</v>
      </c>
      <c r="G39" s="3">
        <v>434</v>
      </c>
      <c r="H39" s="3">
        <v>96</v>
      </c>
      <c r="I39" s="3">
        <v>240</v>
      </c>
      <c r="J39" s="3">
        <v>616</v>
      </c>
      <c r="K39" s="3">
        <v>71</v>
      </c>
      <c r="L39" s="3">
        <v>49</v>
      </c>
      <c r="M39" s="3">
        <v>502</v>
      </c>
      <c r="N39" s="3">
        <v>922</v>
      </c>
    </row>
    <row r="40" spans="1:14" x14ac:dyDescent="0.2">
      <c r="A40" s="3" t="s">
        <v>139</v>
      </c>
      <c r="B40" s="3">
        <v>5821</v>
      </c>
      <c r="C40" s="3">
        <v>978</v>
      </c>
      <c r="D40" s="3">
        <v>324</v>
      </c>
      <c r="E40" s="3">
        <v>241</v>
      </c>
      <c r="F40" s="3">
        <v>11</v>
      </c>
      <c r="G40" s="3">
        <v>620</v>
      </c>
      <c r="H40" s="3">
        <v>120</v>
      </c>
      <c r="I40" s="3">
        <v>396</v>
      </c>
      <c r="J40" s="3">
        <v>899</v>
      </c>
      <c r="K40" s="3">
        <v>136</v>
      </c>
      <c r="L40" s="3">
        <v>23</v>
      </c>
      <c r="M40" s="3">
        <v>837</v>
      </c>
      <c r="N40" s="3">
        <v>1236</v>
      </c>
    </row>
    <row r="41" spans="1:14" x14ac:dyDescent="0.2">
      <c r="A41" s="3" t="s">
        <v>140</v>
      </c>
      <c r="B41" s="3">
        <v>3718</v>
      </c>
      <c r="C41" s="3">
        <v>606</v>
      </c>
      <c r="D41" s="3">
        <v>200</v>
      </c>
      <c r="E41" s="3">
        <v>123</v>
      </c>
      <c r="F41" s="3">
        <v>9</v>
      </c>
      <c r="G41" s="3">
        <v>405</v>
      </c>
      <c r="H41" s="3">
        <v>63</v>
      </c>
      <c r="I41" s="3">
        <v>263</v>
      </c>
      <c r="J41" s="3">
        <v>542</v>
      </c>
      <c r="K41" s="3">
        <v>118</v>
      </c>
      <c r="L41" s="3">
        <v>20</v>
      </c>
      <c r="M41" s="3">
        <v>600</v>
      </c>
      <c r="N41" s="3">
        <v>769</v>
      </c>
    </row>
    <row r="42" spans="1:14" x14ac:dyDescent="0.2">
      <c r="A42" s="3" t="s">
        <v>141</v>
      </c>
      <c r="B42" s="3">
        <v>2557</v>
      </c>
      <c r="C42" s="3">
        <v>424</v>
      </c>
      <c r="D42" s="3">
        <v>152</v>
      </c>
      <c r="E42" s="3">
        <v>119</v>
      </c>
      <c r="F42" s="3">
        <v>3</v>
      </c>
      <c r="G42" s="3">
        <v>272</v>
      </c>
      <c r="H42" s="3">
        <v>29</v>
      </c>
      <c r="I42" s="3">
        <v>156</v>
      </c>
      <c r="J42" s="3">
        <v>411</v>
      </c>
      <c r="K42" s="3">
        <v>83</v>
      </c>
      <c r="L42" s="3">
        <v>9</v>
      </c>
      <c r="M42" s="3">
        <v>393</v>
      </c>
      <c r="N42" s="3">
        <v>506</v>
      </c>
    </row>
    <row r="43" spans="1:14" x14ac:dyDescent="0.2">
      <c r="A43" s="3" t="s">
        <v>142</v>
      </c>
      <c r="B43" s="3">
        <v>759</v>
      </c>
      <c r="C43" s="3">
        <v>101</v>
      </c>
      <c r="D43" s="3">
        <v>51</v>
      </c>
      <c r="E43" s="3">
        <v>37</v>
      </c>
      <c r="F43" s="3">
        <v>9</v>
      </c>
      <c r="G43" s="3">
        <v>80</v>
      </c>
      <c r="H43" s="3">
        <v>11</v>
      </c>
      <c r="I43" s="3">
        <v>51</v>
      </c>
      <c r="J43" s="3">
        <v>120</v>
      </c>
      <c r="K43" s="3">
        <v>32</v>
      </c>
      <c r="L43" s="3">
        <v>3</v>
      </c>
      <c r="M43" s="3">
        <v>116</v>
      </c>
      <c r="N43" s="3">
        <v>148</v>
      </c>
    </row>
    <row r="44" spans="1:14" x14ac:dyDescent="0.2">
      <c r="A44" s="3" t="s">
        <v>143</v>
      </c>
      <c r="B44" s="3">
        <v>199</v>
      </c>
      <c r="C44" s="3">
        <v>32</v>
      </c>
      <c r="D44" s="3">
        <v>19</v>
      </c>
      <c r="E44" s="3">
        <v>6</v>
      </c>
      <c r="F44" s="3">
        <v>2</v>
      </c>
      <c r="G44" s="3">
        <v>10</v>
      </c>
      <c r="H44" s="3">
        <v>2</v>
      </c>
      <c r="I44" s="3">
        <v>13</v>
      </c>
      <c r="J44" s="3">
        <v>28</v>
      </c>
      <c r="K44" s="3">
        <v>7</v>
      </c>
      <c r="L44" s="3">
        <v>2</v>
      </c>
      <c r="M44" s="3">
        <v>40</v>
      </c>
      <c r="N44" s="3">
        <v>38</v>
      </c>
    </row>
    <row r="45" spans="1:14" x14ac:dyDescent="0.2">
      <c r="A45" s="3" t="s">
        <v>144</v>
      </c>
      <c r="B45" s="3">
        <v>1760</v>
      </c>
      <c r="C45" s="3">
        <v>232</v>
      </c>
      <c r="D45" s="3">
        <v>132</v>
      </c>
      <c r="E45" s="3">
        <v>88</v>
      </c>
      <c r="F45" s="3">
        <v>12</v>
      </c>
      <c r="G45" s="3">
        <v>200</v>
      </c>
      <c r="H45" s="3">
        <v>26</v>
      </c>
      <c r="I45" s="3">
        <v>81</v>
      </c>
      <c r="J45" s="3">
        <v>251</v>
      </c>
      <c r="K45" s="3">
        <v>81</v>
      </c>
      <c r="L45" s="3">
        <v>4</v>
      </c>
      <c r="M45" s="3">
        <v>357</v>
      </c>
      <c r="N45" s="3">
        <v>296</v>
      </c>
    </row>
    <row r="46" spans="1:14" x14ac:dyDescent="0.2">
      <c r="A46" s="3" t="s">
        <v>145</v>
      </c>
      <c r="B46" s="3">
        <v>379</v>
      </c>
      <c r="C46" s="3">
        <v>53</v>
      </c>
      <c r="D46" s="3">
        <v>27</v>
      </c>
      <c r="E46" s="3">
        <v>22</v>
      </c>
      <c r="F46" s="3">
        <v>0</v>
      </c>
      <c r="G46" s="3">
        <v>31</v>
      </c>
      <c r="H46" s="3">
        <v>3</v>
      </c>
      <c r="I46" s="3">
        <v>8</v>
      </c>
      <c r="J46" s="3">
        <v>76</v>
      </c>
      <c r="K46" s="3">
        <v>13</v>
      </c>
      <c r="L46" s="3">
        <v>0</v>
      </c>
      <c r="M46" s="3">
        <v>62</v>
      </c>
      <c r="N46" s="3">
        <v>84</v>
      </c>
    </row>
    <row r="47" spans="1:14" x14ac:dyDescent="0.2">
      <c r="A47" s="3" t="s">
        <v>146</v>
      </c>
      <c r="B47" s="3">
        <v>86</v>
      </c>
      <c r="C47" s="3">
        <v>21</v>
      </c>
      <c r="D47" s="3">
        <v>7</v>
      </c>
      <c r="E47" s="3">
        <v>4</v>
      </c>
      <c r="F47" s="3">
        <v>0</v>
      </c>
      <c r="G47" s="3">
        <v>8</v>
      </c>
      <c r="H47" s="3">
        <v>0</v>
      </c>
      <c r="I47" s="3">
        <v>2</v>
      </c>
      <c r="J47" s="3">
        <v>11</v>
      </c>
      <c r="K47" s="3">
        <v>5</v>
      </c>
      <c r="L47" s="3">
        <v>0</v>
      </c>
      <c r="M47" s="3">
        <v>10</v>
      </c>
      <c r="N47" s="3">
        <v>18</v>
      </c>
    </row>
    <row r="48" spans="1:14" x14ac:dyDescent="0.2">
      <c r="A48" s="3" t="s">
        <v>147</v>
      </c>
      <c r="B48" s="3">
        <v>16</v>
      </c>
      <c r="C48" s="3">
        <v>4</v>
      </c>
      <c r="D48" s="3">
        <v>1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3">
        <v>1</v>
      </c>
      <c r="K48" s="3">
        <v>0</v>
      </c>
      <c r="L48" s="3">
        <v>0</v>
      </c>
      <c r="M48" s="3">
        <v>1</v>
      </c>
      <c r="N48" s="3">
        <v>8</v>
      </c>
    </row>
    <row r="49" spans="1:14" x14ac:dyDescent="0.2">
      <c r="A49" s="3" t="s">
        <v>148</v>
      </c>
      <c r="B49" s="3">
        <v>143</v>
      </c>
      <c r="C49" s="3">
        <v>20</v>
      </c>
      <c r="D49" s="3">
        <v>13</v>
      </c>
      <c r="E49" s="3">
        <v>6</v>
      </c>
      <c r="F49" s="3">
        <v>0</v>
      </c>
      <c r="G49" s="3">
        <v>12</v>
      </c>
      <c r="H49" s="3">
        <v>2</v>
      </c>
      <c r="I49" s="3">
        <v>6</v>
      </c>
      <c r="J49" s="3">
        <v>21</v>
      </c>
      <c r="K49" s="3">
        <v>3</v>
      </c>
      <c r="L49" s="3">
        <v>0</v>
      </c>
      <c r="M49" s="3">
        <v>15</v>
      </c>
      <c r="N49" s="3">
        <v>45</v>
      </c>
    </row>
    <row r="50" spans="1:14" x14ac:dyDescent="0.2">
      <c r="A50" s="3" t="s">
        <v>50</v>
      </c>
      <c r="B50" s="3">
        <v>1245</v>
      </c>
      <c r="C50" s="3">
        <v>262</v>
      </c>
      <c r="D50" s="3">
        <v>63</v>
      </c>
      <c r="E50" s="3">
        <v>28</v>
      </c>
      <c r="F50" s="3">
        <v>31</v>
      </c>
      <c r="G50" s="3">
        <v>88</v>
      </c>
      <c r="H50" s="3">
        <v>11</v>
      </c>
      <c r="I50" s="3">
        <v>63</v>
      </c>
      <c r="J50" s="3">
        <v>257</v>
      </c>
      <c r="K50" s="3">
        <v>54</v>
      </c>
      <c r="L50" s="3">
        <v>3</v>
      </c>
      <c r="M50" s="3">
        <v>153</v>
      </c>
      <c r="N50" s="3">
        <v>232</v>
      </c>
    </row>
    <row r="51" spans="1:14" x14ac:dyDescent="0.2">
      <c r="A51" s="28" t="s">
        <v>358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</row>
  </sheetData>
  <mergeCells count="1">
    <mergeCell ref="A51:N5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39123-FC91-4198-9FFE-2E3B505ABAF5}">
  <dimension ref="A1:N59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369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335</v>
      </c>
    </row>
    <row r="6" spans="1:14" x14ac:dyDescent="0.2">
      <c r="A6" s="3" t="s">
        <v>319</v>
      </c>
      <c r="B6" s="3">
        <v>57039</v>
      </c>
      <c r="C6" s="3">
        <v>8725</v>
      </c>
      <c r="D6" s="3">
        <v>3220</v>
      </c>
      <c r="E6" s="3">
        <v>2354</v>
      </c>
      <c r="F6" s="3">
        <v>219</v>
      </c>
      <c r="G6" s="3">
        <v>6206</v>
      </c>
      <c r="H6" s="3">
        <v>1056</v>
      </c>
      <c r="I6" s="3">
        <v>3827</v>
      </c>
      <c r="J6" s="3">
        <v>8974</v>
      </c>
      <c r="K6" s="3">
        <v>1633</v>
      </c>
      <c r="L6" s="3">
        <v>315</v>
      </c>
      <c r="M6" s="3">
        <v>8093</v>
      </c>
      <c r="N6" s="3">
        <v>12417</v>
      </c>
    </row>
    <row r="7" spans="1:14" x14ac:dyDescent="0.2">
      <c r="A7" s="3" t="s">
        <v>149</v>
      </c>
      <c r="B7" s="3">
        <v>48805</v>
      </c>
      <c r="C7" s="3">
        <v>7651</v>
      </c>
      <c r="D7" s="3">
        <v>2801</v>
      </c>
      <c r="E7" s="3">
        <v>2024</v>
      </c>
      <c r="F7" s="3">
        <v>200</v>
      </c>
      <c r="G7" s="3">
        <v>5165</v>
      </c>
      <c r="H7" s="3">
        <v>790</v>
      </c>
      <c r="I7" s="3">
        <v>3135</v>
      </c>
      <c r="J7" s="3">
        <v>7590</v>
      </c>
      <c r="K7" s="3">
        <v>1454</v>
      </c>
      <c r="L7" s="3">
        <v>295</v>
      </c>
      <c r="M7" s="3">
        <v>7346</v>
      </c>
      <c r="N7" s="3">
        <v>10354</v>
      </c>
    </row>
    <row r="8" spans="1:14" x14ac:dyDescent="0.2">
      <c r="A8" s="3" t="s">
        <v>150</v>
      </c>
      <c r="B8" s="3">
        <v>8234</v>
      </c>
      <c r="C8" s="3">
        <v>1074</v>
      </c>
      <c r="D8" s="3">
        <v>419</v>
      </c>
      <c r="E8" s="3">
        <v>330</v>
      </c>
      <c r="F8" s="3">
        <v>19</v>
      </c>
      <c r="G8" s="3">
        <v>1041</v>
      </c>
      <c r="H8" s="3">
        <v>266</v>
      </c>
      <c r="I8" s="3">
        <v>692</v>
      </c>
      <c r="J8" s="3">
        <v>1384</v>
      </c>
      <c r="K8" s="3">
        <v>179</v>
      </c>
      <c r="L8" s="3">
        <v>20</v>
      </c>
      <c r="M8" s="3">
        <v>747</v>
      </c>
      <c r="N8" s="3">
        <v>2063</v>
      </c>
    </row>
    <row r="10" spans="1:14" x14ac:dyDescent="0.2">
      <c r="A10" s="3" t="s">
        <v>330</v>
      </c>
      <c r="B10" s="3">
        <v>30096</v>
      </c>
      <c r="C10" s="3">
        <v>4547</v>
      </c>
      <c r="D10" s="3">
        <v>1696</v>
      </c>
      <c r="E10" s="3">
        <v>1327</v>
      </c>
      <c r="F10" s="3">
        <v>120</v>
      </c>
      <c r="G10" s="3">
        <v>3360</v>
      </c>
      <c r="H10" s="3">
        <v>552</v>
      </c>
      <c r="I10" s="3">
        <v>1967</v>
      </c>
      <c r="J10" s="3">
        <v>4742</v>
      </c>
      <c r="K10" s="3">
        <v>859</v>
      </c>
      <c r="L10" s="3">
        <v>165</v>
      </c>
      <c r="M10" s="3">
        <v>4192</v>
      </c>
      <c r="N10" s="3">
        <v>6569</v>
      </c>
    </row>
    <row r="11" spans="1:14" x14ac:dyDescent="0.2">
      <c r="A11" s="3" t="s">
        <v>149</v>
      </c>
      <c r="B11" s="3">
        <v>26567</v>
      </c>
      <c r="C11" s="3">
        <v>4068</v>
      </c>
      <c r="D11" s="3">
        <v>1510</v>
      </c>
      <c r="E11" s="3">
        <v>1178</v>
      </c>
      <c r="F11" s="3">
        <v>113</v>
      </c>
      <c r="G11" s="3">
        <v>2905</v>
      </c>
      <c r="H11" s="3">
        <v>448</v>
      </c>
      <c r="I11" s="3">
        <v>1716</v>
      </c>
      <c r="J11" s="3">
        <v>4127</v>
      </c>
      <c r="K11" s="3">
        <v>787</v>
      </c>
      <c r="L11" s="3">
        <v>154</v>
      </c>
      <c r="M11" s="3">
        <v>3882</v>
      </c>
      <c r="N11" s="3">
        <v>5679</v>
      </c>
    </row>
    <row r="12" spans="1:14" x14ac:dyDescent="0.2">
      <c r="A12" s="3" t="s">
        <v>150</v>
      </c>
      <c r="B12" s="3">
        <v>3529</v>
      </c>
      <c r="C12" s="3">
        <v>479</v>
      </c>
      <c r="D12" s="3">
        <v>186</v>
      </c>
      <c r="E12" s="3">
        <v>149</v>
      </c>
      <c r="F12" s="3">
        <v>7</v>
      </c>
      <c r="G12" s="3">
        <v>455</v>
      </c>
      <c r="H12" s="3">
        <v>104</v>
      </c>
      <c r="I12" s="3">
        <v>251</v>
      </c>
      <c r="J12" s="3">
        <v>615</v>
      </c>
      <c r="K12" s="3">
        <v>72</v>
      </c>
      <c r="L12" s="3">
        <v>11</v>
      </c>
      <c r="M12" s="3">
        <v>310</v>
      </c>
      <c r="N12" s="3">
        <v>890</v>
      </c>
    </row>
    <row r="14" spans="1:14" x14ac:dyDescent="0.2">
      <c r="A14" s="3" t="s">
        <v>317</v>
      </c>
      <c r="B14" s="3">
        <v>26943</v>
      </c>
      <c r="C14" s="3">
        <v>4178</v>
      </c>
      <c r="D14" s="3">
        <v>1524</v>
      </c>
      <c r="E14" s="3">
        <v>1027</v>
      </c>
      <c r="F14" s="3">
        <v>99</v>
      </c>
      <c r="G14" s="3">
        <v>2846</v>
      </c>
      <c r="H14" s="3">
        <v>504</v>
      </c>
      <c r="I14" s="3">
        <v>1860</v>
      </c>
      <c r="J14" s="3">
        <v>4232</v>
      </c>
      <c r="K14" s="3">
        <v>774</v>
      </c>
      <c r="L14" s="3">
        <v>150</v>
      </c>
      <c r="M14" s="3">
        <v>3901</v>
      </c>
      <c r="N14" s="3">
        <v>5848</v>
      </c>
    </row>
    <row r="15" spans="1:14" x14ac:dyDescent="0.2">
      <c r="A15" s="3" t="s">
        <v>149</v>
      </c>
      <c r="B15" s="3">
        <v>22238</v>
      </c>
      <c r="C15" s="3">
        <v>3583</v>
      </c>
      <c r="D15" s="3">
        <v>1291</v>
      </c>
      <c r="E15" s="3">
        <v>846</v>
      </c>
      <c r="F15" s="3">
        <v>87</v>
      </c>
      <c r="G15" s="3">
        <v>2260</v>
      </c>
      <c r="H15" s="3">
        <v>342</v>
      </c>
      <c r="I15" s="3">
        <v>1419</v>
      </c>
      <c r="J15" s="3">
        <v>3463</v>
      </c>
      <c r="K15" s="3">
        <v>667</v>
      </c>
      <c r="L15" s="3">
        <v>141</v>
      </c>
      <c r="M15" s="3">
        <v>3464</v>
      </c>
      <c r="N15" s="3">
        <v>4675</v>
      </c>
    </row>
    <row r="16" spans="1:14" x14ac:dyDescent="0.2">
      <c r="A16" s="3" t="s">
        <v>150</v>
      </c>
      <c r="B16" s="3">
        <v>4705</v>
      </c>
      <c r="C16" s="3">
        <v>595</v>
      </c>
      <c r="D16" s="3">
        <v>233</v>
      </c>
      <c r="E16" s="3">
        <v>181</v>
      </c>
      <c r="F16" s="3">
        <v>12</v>
      </c>
      <c r="G16" s="3">
        <v>586</v>
      </c>
      <c r="H16" s="3">
        <v>162</v>
      </c>
      <c r="I16" s="3">
        <v>441</v>
      </c>
      <c r="J16" s="3">
        <v>769</v>
      </c>
      <c r="K16" s="3">
        <v>107</v>
      </c>
      <c r="L16" s="3">
        <v>9</v>
      </c>
      <c r="M16" s="3">
        <v>437</v>
      </c>
      <c r="N16" s="3">
        <v>1173</v>
      </c>
    </row>
    <row r="18" spans="1:14" x14ac:dyDescent="0.2">
      <c r="A18" s="3" t="s">
        <v>336</v>
      </c>
    </row>
    <row r="20" spans="1:14" x14ac:dyDescent="0.2">
      <c r="A20" s="3" t="s">
        <v>319</v>
      </c>
      <c r="B20" s="3">
        <v>57039</v>
      </c>
      <c r="C20" s="3">
        <v>8725</v>
      </c>
      <c r="D20" s="3">
        <v>3220</v>
      </c>
      <c r="E20" s="3">
        <v>2354</v>
      </c>
      <c r="F20" s="3">
        <v>219</v>
      </c>
      <c r="G20" s="3">
        <v>6206</v>
      </c>
      <c r="H20" s="3">
        <v>1056</v>
      </c>
      <c r="I20" s="3">
        <v>3827</v>
      </c>
      <c r="J20" s="3">
        <v>8974</v>
      </c>
      <c r="K20" s="3">
        <v>1633</v>
      </c>
      <c r="L20" s="3">
        <v>315</v>
      </c>
      <c r="M20" s="3">
        <v>8093</v>
      </c>
      <c r="N20" s="3">
        <v>12417</v>
      </c>
    </row>
    <row r="21" spans="1:14" x14ac:dyDescent="0.2">
      <c r="A21" s="3" t="s">
        <v>151</v>
      </c>
      <c r="B21" s="3">
        <v>47882</v>
      </c>
      <c r="C21" s="3">
        <v>7340</v>
      </c>
      <c r="D21" s="3">
        <v>2810</v>
      </c>
      <c r="E21" s="3">
        <v>1940</v>
      </c>
      <c r="F21" s="3">
        <v>194</v>
      </c>
      <c r="G21" s="3">
        <v>4932</v>
      </c>
      <c r="H21" s="3">
        <v>749</v>
      </c>
      <c r="I21" s="3">
        <v>2931</v>
      </c>
      <c r="J21" s="3">
        <v>7806</v>
      </c>
      <c r="K21" s="3">
        <v>1465</v>
      </c>
      <c r="L21" s="3">
        <v>274</v>
      </c>
      <c r="M21" s="3">
        <v>7293</v>
      </c>
      <c r="N21" s="3">
        <v>10148</v>
      </c>
    </row>
    <row r="22" spans="1:14" x14ac:dyDescent="0.2">
      <c r="A22" s="3" t="s">
        <v>150</v>
      </c>
      <c r="B22" s="3">
        <v>9157</v>
      </c>
      <c r="C22" s="3">
        <v>1385</v>
      </c>
      <c r="D22" s="3">
        <v>410</v>
      </c>
      <c r="E22" s="3">
        <v>414</v>
      </c>
      <c r="F22" s="3">
        <v>25</v>
      </c>
      <c r="G22" s="3">
        <v>1274</v>
      </c>
      <c r="H22" s="3">
        <v>307</v>
      </c>
      <c r="I22" s="3">
        <v>896</v>
      </c>
      <c r="J22" s="3">
        <v>1168</v>
      </c>
      <c r="K22" s="3">
        <v>168</v>
      </c>
      <c r="L22" s="3">
        <v>41</v>
      </c>
      <c r="M22" s="3">
        <v>800</v>
      </c>
      <c r="N22" s="3">
        <v>2269</v>
      </c>
    </row>
    <row r="24" spans="1:14" x14ac:dyDescent="0.2">
      <c r="A24" s="3" t="s">
        <v>330</v>
      </c>
      <c r="B24" s="3">
        <v>30096</v>
      </c>
      <c r="C24" s="3">
        <v>4547</v>
      </c>
      <c r="D24" s="3">
        <v>1696</v>
      </c>
      <c r="E24" s="3">
        <v>1327</v>
      </c>
      <c r="F24" s="3">
        <v>120</v>
      </c>
      <c r="G24" s="3">
        <v>3360</v>
      </c>
      <c r="H24" s="3">
        <v>552</v>
      </c>
      <c r="I24" s="3">
        <v>1967</v>
      </c>
      <c r="J24" s="3">
        <v>4742</v>
      </c>
      <c r="K24" s="3">
        <v>859</v>
      </c>
      <c r="L24" s="3">
        <v>165</v>
      </c>
      <c r="M24" s="3">
        <v>4192</v>
      </c>
      <c r="N24" s="3">
        <v>6569</v>
      </c>
    </row>
    <row r="25" spans="1:14" x14ac:dyDescent="0.2">
      <c r="A25" s="3" t="s">
        <v>151</v>
      </c>
      <c r="B25" s="3">
        <v>26012</v>
      </c>
      <c r="C25" s="3">
        <v>3907</v>
      </c>
      <c r="D25" s="3">
        <v>1514</v>
      </c>
      <c r="E25" s="3">
        <v>1129</v>
      </c>
      <c r="F25" s="3">
        <v>108</v>
      </c>
      <c r="G25" s="3">
        <v>2787</v>
      </c>
      <c r="H25" s="3">
        <v>426</v>
      </c>
      <c r="I25" s="3">
        <v>1602</v>
      </c>
      <c r="J25" s="3">
        <v>4223</v>
      </c>
      <c r="K25" s="3">
        <v>784</v>
      </c>
      <c r="L25" s="3">
        <v>146</v>
      </c>
      <c r="M25" s="3">
        <v>3848</v>
      </c>
      <c r="N25" s="3">
        <v>5538</v>
      </c>
    </row>
    <row r="26" spans="1:14" x14ac:dyDescent="0.2">
      <c r="A26" s="3" t="s">
        <v>150</v>
      </c>
      <c r="B26" s="3">
        <v>4084</v>
      </c>
      <c r="C26" s="3">
        <v>640</v>
      </c>
      <c r="D26" s="3">
        <v>182</v>
      </c>
      <c r="E26" s="3">
        <v>198</v>
      </c>
      <c r="F26" s="3">
        <v>12</v>
      </c>
      <c r="G26" s="3">
        <v>573</v>
      </c>
      <c r="H26" s="3">
        <v>126</v>
      </c>
      <c r="I26" s="3">
        <v>365</v>
      </c>
      <c r="J26" s="3">
        <v>519</v>
      </c>
      <c r="K26" s="3">
        <v>75</v>
      </c>
      <c r="L26" s="3">
        <v>19</v>
      </c>
      <c r="M26" s="3">
        <v>344</v>
      </c>
      <c r="N26" s="3">
        <v>1031</v>
      </c>
    </row>
    <row r="28" spans="1:14" x14ac:dyDescent="0.2">
      <c r="A28" s="3" t="s">
        <v>339</v>
      </c>
      <c r="B28" s="3">
        <v>26943</v>
      </c>
      <c r="C28" s="3">
        <v>4178</v>
      </c>
      <c r="D28" s="3">
        <v>1524</v>
      </c>
      <c r="E28" s="3">
        <v>1027</v>
      </c>
      <c r="F28" s="3">
        <v>99</v>
      </c>
      <c r="G28" s="3">
        <v>2846</v>
      </c>
      <c r="H28" s="3">
        <v>504</v>
      </c>
      <c r="I28" s="3">
        <v>1860</v>
      </c>
      <c r="J28" s="3">
        <v>4232</v>
      </c>
      <c r="K28" s="3">
        <v>774</v>
      </c>
      <c r="L28" s="3">
        <v>150</v>
      </c>
      <c r="M28" s="3">
        <v>3901</v>
      </c>
      <c r="N28" s="3">
        <v>5848</v>
      </c>
    </row>
    <row r="29" spans="1:14" x14ac:dyDescent="0.2">
      <c r="A29" s="3" t="s">
        <v>151</v>
      </c>
      <c r="B29" s="3">
        <v>21870</v>
      </c>
      <c r="C29" s="3">
        <v>3433</v>
      </c>
      <c r="D29" s="3">
        <v>1296</v>
      </c>
      <c r="E29" s="3">
        <v>811</v>
      </c>
      <c r="F29" s="3">
        <v>86</v>
      </c>
      <c r="G29" s="3">
        <v>2145</v>
      </c>
      <c r="H29" s="3">
        <v>323</v>
      </c>
      <c r="I29" s="3">
        <v>1329</v>
      </c>
      <c r="J29" s="3">
        <v>3583</v>
      </c>
      <c r="K29" s="3">
        <v>681</v>
      </c>
      <c r="L29" s="3">
        <v>128</v>
      </c>
      <c r="M29" s="3">
        <v>3445</v>
      </c>
      <c r="N29" s="3">
        <v>4610</v>
      </c>
    </row>
    <row r="30" spans="1:14" x14ac:dyDescent="0.2">
      <c r="A30" s="3" t="s">
        <v>150</v>
      </c>
      <c r="B30" s="3">
        <v>5073</v>
      </c>
      <c r="C30" s="3">
        <v>745</v>
      </c>
      <c r="D30" s="3">
        <v>228</v>
      </c>
      <c r="E30" s="3">
        <v>216</v>
      </c>
      <c r="F30" s="3">
        <v>13</v>
      </c>
      <c r="G30" s="3">
        <v>701</v>
      </c>
      <c r="H30" s="3">
        <v>181</v>
      </c>
      <c r="I30" s="3">
        <v>531</v>
      </c>
      <c r="J30" s="3">
        <v>649</v>
      </c>
      <c r="K30" s="3">
        <v>93</v>
      </c>
      <c r="L30" s="3">
        <v>22</v>
      </c>
      <c r="M30" s="3">
        <v>456</v>
      </c>
      <c r="N30" s="3">
        <v>1238</v>
      </c>
    </row>
    <row r="32" spans="1:14" x14ac:dyDescent="0.2">
      <c r="A32" s="3" t="s">
        <v>337</v>
      </c>
    </row>
    <row r="34" spans="1:14" x14ac:dyDescent="0.2">
      <c r="A34" s="3" t="s">
        <v>319</v>
      </c>
      <c r="B34" s="3">
        <v>57039</v>
      </c>
      <c r="C34" s="3">
        <v>8725</v>
      </c>
      <c r="D34" s="3">
        <v>3220</v>
      </c>
      <c r="E34" s="3">
        <v>2354</v>
      </c>
      <c r="F34" s="3">
        <v>219</v>
      </c>
      <c r="G34" s="3">
        <v>6206</v>
      </c>
      <c r="H34" s="3">
        <v>1056</v>
      </c>
      <c r="I34" s="3">
        <v>3827</v>
      </c>
      <c r="J34" s="3">
        <v>8974</v>
      </c>
      <c r="K34" s="3">
        <v>1633</v>
      </c>
      <c r="L34" s="3">
        <v>315</v>
      </c>
      <c r="M34" s="3">
        <v>8093</v>
      </c>
      <c r="N34" s="3">
        <v>12417</v>
      </c>
    </row>
    <row r="35" spans="1:14" x14ac:dyDescent="0.2">
      <c r="A35" s="3" t="s">
        <v>152</v>
      </c>
      <c r="B35" s="3">
        <v>44500</v>
      </c>
      <c r="C35" s="3">
        <v>6650</v>
      </c>
      <c r="D35" s="3">
        <v>2591</v>
      </c>
      <c r="E35" s="3">
        <v>1723</v>
      </c>
      <c r="F35" s="3">
        <v>194</v>
      </c>
      <c r="G35" s="3">
        <v>4616</v>
      </c>
      <c r="H35" s="3">
        <v>694</v>
      </c>
      <c r="I35" s="3">
        <v>2687</v>
      </c>
      <c r="J35" s="3">
        <v>7356</v>
      </c>
      <c r="K35" s="3">
        <v>1383</v>
      </c>
      <c r="L35" s="3">
        <v>235</v>
      </c>
      <c r="M35" s="3">
        <v>7101</v>
      </c>
      <c r="N35" s="3">
        <v>9270</v>
      </c>
    </row>
    <row r="36" spans="1:14" x14ac:dyDescent="0.2">
      <c r="A36" s="3" t="s">
        <v>150</v>
      </c>
      <c r="B36" s="3">
        <v>12539</v>
      </c>
      <c r="C36" s="3">
        <v>2075</v>
      </c>
      <c r="D36" s="3">
        <v>629</v>
      </c>
      <c r="E36" s="3">
        <v>631</v>
      </c>
      <c r="F36" s="3">
        <v>25</v>
      </c>
      <c r="G36" s="3">
        <v>1590</v>
      </c>
      <c r="H36" s="3">
        <v>362</v>
      </c>
      <c r="I36" s="3">
        <v>1140</v>
      </c>
      <c r="J36" s="3">
        <v>1618</v>
      </c>
      <c r="K36" s="3">
        <v>250</v>
      </c>
      <c r="L36" s="3">
        <v>80</v>
      </c>
      <c r="M36" s="3">
        <v>992</v>
      </c>
      <c r="N36" s="3">
        <v>3147</v>
      </c>
    </row>
    <row r="38" spans="1:14" x14ac:dyDescent="0.2">
      <c r="A38" s="3" t="s">
        <v>330</v>
      </c>
      <c r="B38" s="3">
        <v>30096</v>
      </c>
      <c r="C38" s="3">
        <v>4547</v>
      </c>
      <c r="D38" s="3">
        <v>1696</v>
      </c>
      <c r="E38" s="3">
        <v>1327</v>
      </c>
      <c r="F38" s="3">
        <v>120</v>
      </c>
      <c r="G38" s="3">
        <v>3360</v>
      </c>
      <c r="H38" s="3">
        <v>552</v>
      </c>
      <c r="I38" s="3">
        <v>1967</v>
      </c>
      <c r="J38" s="3">
        <v>4742</v>
      </c>
      <c r="K38" s="3">
        <v>859</v>
      </c>
      <c r="L38" s="3">
        <v>165</v>
      </c>
      <c r="M38" s="3">
        <v>4192</v>
      </c>
      <c r="N38" s="3">
        <v>6569</v>
      </c>
    </row>
    <row r="39" spans="1:14" x14ac:dyDescent="0.2">
      <c r="A39" s="3" t="s">
        <v>152</v>
      </c>
      <c r="B39" s="3">
        <v>24124</v>
      </c>
      <c r="C39" s="3">
        <v>3523</v>
      </c>
      <c r="D39" s="3">
        <v>1395</v>
      </c>
      <c r="E39" s="3">
        <v>992</v>
      </c>
      <c r="F39" s="3">
        <v>110</v>
      </c>
      <c r="G39" s="3">
        <v>2612</v>
      </c>
      <c r="H39" s="3">
        <v>388</v>
      </c>
      <c r="I39" s="3">
        <v>1477</v>
      </c>
      <c r="J39" s="3">
        <v>3969</v>
      </c>
      <c r="K39" s="3">
        <v>741</v>
      </c>
      <c r="L39" s="3">
        <v>125</v>
      </c>
      <c r="M39" s="3">
        <v>3736</v>
      </c>
      <c r="N39" s="3">
        <v>5056</v>
      </c>
    </row>
    <row r="40" spans="1:14" x14ac:dyDescent="0.2">
      <c r="A40" s="3" t="s">
        <v>150</v>
      </c>
      <c r="B40" s="3">
        <v>5972</v>
      </c>
      <c r="C40" s="3">
        <v>1024</v>
      </c>
      <c r="D40" s="3">
        <v>301</v>
      </c>
      <c r="E40" s="3">
        <v>335</v>
      </c>
      <c r="F40" s="3">
        <v>10</v>
      </c>
      <c r="G40" s="3">
        <v>748</v>
      </c>
      <c r="H40" s="3">
        <v>164</v>
      </c>
      <c r="I40" s="3">
        <v>490</v>
      </c>
      <c r="J40" s="3">
        <v>773</v>
      </c>
      <c r="K40" s="3">
        <v>118</v>
      </c>
      <c r="L40" s="3">
        <v>40</v>
      </c>
      <c r="M40" s="3">
        <v>456</v>
      </c>
      <c r="N40" s="3">
        <v>1513</v>
      </c>
    </row>
    <row r="42" spans="1:14" x14ac:dyDescent="0.2">
      <c r="A42" s="3" t="s">
        <v>317</v>
      </c>
      <c r="B42" s="3">
        <v>26943</v>
      </c>
      <c r="C42" s="3">
        <v>4178</v>
      </c>
      <c r="D42" s="3">
        <v>1524</v>
      </c>
      <c r="E42" s="3">
        <v>1027</v>
      </c>
      <c r="F42" s="3">
        <v>99</v>
      </c>
      <c r="G42" s="3">
        <v>2846</v>
      </c>
      <c r="H42" s="3">
        <v>504</v>
      </c>
      <c r="I42" s="3">
        <v>1860</v>
      </c>
      <c r="J42" s="3">
        <v>4232</v>
      </c>
      <c r="K42" s="3">
        <v>774</v>
      </c>
      <c r="L42" s="3">
        <v>150</v>
      </c>
      <c r="M42" s="3">
        <v>3901</v>
      </c>
      <c r="N42" s="3">
        <v>5848</v>
      </c>
    </row>
    <row r="43" spans="1:14" x14ac:dyDescent="0.2">
      <c r="A43" s="3" t="s">
        <v>152</v>
      </c>
      <c r="B43" s="3">
        <v>20376</v>
      </c>
      <c r="C43" s="3">
        <v>3127</v>
      </c>
      <c r="D43" s="3">
        <v>1196</v>
      </c>
      <c r="E43" s="3">
        <v>731</v>
      </c>
      <c r="F43" s="3">
        <v>84</v>
      </c>
      <c r="G43" s="3">
        <v>2004</v>
      </c>
      <c r="H43" s="3">
        <v>306</v>
      </c>
      <c r="I43" s="3">
        <v>1210</v>
      </c>
      <c r="J43" s="3">
        <v>3387</v>
      </c>
      <c r="K43" s="3">
        <v>642</v>
      </c>
      <c r="L43" s="3">
        <v>110</v>
      </c>
      <c r="M43" s="3">
        <v>3365</v>
      </c>
      <c r="N43" s="3">
        <v>4214</v>
      </c>
    </row>
    <row r="44" spans="1:14" x14ac:dyDescent="0.2">
      <c r="A44" s="3" t="s">
        <v>150</v>
      </c>
      <c r="B44" s="3">
        <v>6567</v>
      </c>
      <c r="C44" s="3">
        <v>1051</v>
      </c>
      <c r="D44" s="3">
        <v>328</v>
      </c>
      <c r="E44" s="3">
        <v>296</v>
      </c>
      <c r="F44" s="3">
        <v>15</v>
      </c>
      <c r="G44" s="3">
        <v>842</v>
      </c>
      <c r="H44" s="3">
        <v>198</v>
      </c>
      <c r="I44" s="3">
        <v>650</v>
      </c>
      <c r="J44" s="3">
        <v>845</v>
      </c>
      <c r="K44" s="3">
        <v>132</v>
      </c>
      <c r="L44" s="3">
        <v>40</v>
      </c>
      <c r="M44" s="3">
        <v>536</v>
      </c>
      <c r="N44" s="3">
        <v>1634</v>
      </c>
    </row>
    <row r="46" spans="1:14" x14ac:dyDescent="0.2">
      <c r="A46" s="3" t="s">
        <v>338</v>
      </c>
    </row>
    <row r="48" spans="1:14" x14ac:dyDescent="0.2">
      <c r="A48" s="3" t="s">
        <v>319</v>
      </c>
      <c r="B48" s="3">
        <v>57039</v>
      </c>
      <c r="C48" s="3">
        <v>8725</v>
      </c>
      <c r="D48" s="3">
        <v>3220</v>
      </c>
      <c r="E48" s="3">
        <v>2354</v>
      </c>
      <c r="F48" s="3">
        <v>219</v>
      </c>
      <c r="G48" s="3">
        <v>6206</v>
      </c>
      <c r="H48" s="3">
        <v>1056</v>
      </c>
      <c r="I48" s="3">
        <v>3827</v>
      </c>
      <c r="J48" s="3">
        <v>8974</v>
      </c>
      <c r="K48" s="3">
        <v>1633</v>
      </c>
      <c r="L48" s="3">
        <v>315</v>
      </c>
      <c r="M48" s="3">
        <v>8093</v>
      </c>
      <c r="N48" s="3">
        <v>12417</v>
      </c>
    </row>
    <row r="49" spans="1:14" x14ac:dyDescent="0.2">
      <c r="A49" s="3" t="s">
        <v>153</v>
      </c>
      <c r="B49" s="3">
        <v>18573</v>
      </c>
      <c r="C49" s="3">
        <v>2920</v>
      </c>
      <c r="D49" s="3">
        <v>853</v>
      </c>
      <c r="E49" s="3">
        <v>577</v>
      </c>
      <c r="F49" s="3">
        <v>94</v>
      </c>
      <c r="G49" s="3">
        <v>662</v>
      </c>
      <c r="H49" s="3">
        <v>108</v>
      </c>
      <c r="I49" s="3">
        <v>329</v>
      </c>
      <c r="J49" s="3">
        <v>3543</v>
      </c>
      <c r="K49" s="3">
        <v>889</v>
      </c>
      <c r="L49" s="3">
        <v>111</v>
      </c>
      <c r="M49" s="3">
        <v>4637</v>
      </c>
      <c r="N49" s="3">
        <v>3850</v>
      </c>
    </row>
    <row r="50" spans="1:14" x14ac:dyDescent="0.2">
      <c r="A50" s="3" t="s">
        <v>150</v>
      </c>
      <c r="B50" s="3">
        <v>38466</v>
      </c>
      <c r="C50" s="3">
        <v>5805</v>
      </c>
      <c r="D50" s="3">
        <v>2367</v>
      </c>
      <c r="E50" s="3">
        <v>1777</v>
      </c>
      <c r="F50" s="3">
        <v>125</v>
      </c>
      <c r="G50" s="3">
        <v>5544</v>
      </c>
      <c r="H50" s="3">
        <v>948</v>
      </c>
      <c r="I50" s="3">
        <v>3498</v>
      </c>
      <c r="J50" s="3">
        <v>5431</v>
      </c>
      <c r="K50" s="3">
        <v>744</v>
      </c>
      <c r="L50" s="3">
        <v>204</v>
      </c>
      <c r="M50" s="3">
        <v>3456</v>
      </c>
      <c r="N50" s="3">
        <v>8567</v>
      </c>
    </row>
    <row r="52" spans="1:14" x14ac:dyDescent="0.2">
      <c r="A52" s="3" t="s">
        <v>330</v>
      </c>
      <c r="B52" s="3">
        <v>30096</v>
      </c>
      <c r="C52" s="3">
        <v>4547</v>
      </c>
      <c r="D52" s="3">
        <v>1696</v>
      </c>
      <c r="E52" s="3">
        <v>1327</v>
      </c>
      <c r="F52" s="3">
        <v>120</v>
      </c>
      <c r="G52" s="3">
        <v>3360</v>
      </c>
      <c r="H52" s="3">
        <v>552</v>
      </c>
      <c r="I52" s="3">
        <v>1967</v>
      </c>
      <c r="J52" s="3">
        <v>4742</v>
      </c>
      <c r="K52" s="3">
        <v>859</v>
      </c>
      <c r="L52" s="3">
        <v>165</v>
      </c>
      <c r="M52" s="3">
        <v>4192</v>
      </c>
      <c r="N52" s="3">
        <v>6569</v>
      </c>
    </row>
    <row r="53" spans="1:14" x14ac:dyDescent="0.2">
      <c r="A53" s="3" t="s">
        <v>153</v>
      </c>
      <c r="B53" s="3">
        <v>10144</v>
      </c>
      <c r="C53" s="3">
        <v>1589</v>
      </c>
      <c r="D53" s="3">
        <v>457</v>
      </c>
      <c r="E53" s="3">
        <v>323</v>
      </c>
      <c r="F53" s="3">
        <v>61</v>
      </c>
      <c r="G53" s="3">
        <v>347</v>
      </c>
      <c r="H53" s="3">
        <v>62</v>
      </c>
      <c r="I53" s="3">
        <v>177</v>
      </c>
      <c r="J53" s="3">
        <v>1933</v>
      </c>
      <c r="K53" s="3">
        <v>496</v>
      </c>
      <c r="L53" s="3">
        <v>62</v>
      </c>
      <c r="M53" s="3">
        <v>2468</v>
      </c>
      <c r="N53" s="3">
        <v>2169</v>
      </c>
    </row>
    <row r="54" spans="1:14" x14ac:dyDescent="0.2">
      <c r="A54" s="3" t="s">
        <v>150</v>
      </c>
      <c r="B54" s="3">
        <v>19952</v>
      </c>
      <c r="C54" s="3">
        <v>2958</v>
      </c>
      <c r="D54" s="3">
        <v>1239</v>
      </c>
      <c r="E54" s="3">
        <v>1004</v>
      </c>
      <c r="F54" s="3">
        <v>59</v>
      </c>
      <c r="G54" s="3">
        <v>3013</v>
      </c>
      <c r="H54" s="3">
        <v>490</v>
      </c>
      <c r="I54" s="3">
        <v>1790</v>
      </c>
      <c r="J54" s="3">
        <v>2809</v>
      </c>
      <c r="K54" s="3">
        <v>363</v>
      </c>
      <c r="L54" s="3">
        <v>103</v>
      </c>
      <c r="M54" s="3">
        <v>1724</v>
      </c>
      <c r="N54" s="3">
        <v>4400</v>
      </c>
    </row>
    <row r="56" spans="1:14" x14ac:dyDescent="0.2">
      <c r="A56" s="3" t="s">
        <v>329</v>
      </c>
      <c r="B56" s="3">
        <v>26943</v>
      </c>
      <c r="C56" s="3">
        <v>4178</v>
      </c>
      <c r="D56" s="3">
        <v>1524</v>
      </c>
      <c r="E56" s="3">
        <v>1027</v>
      </c>
      <c r="F56" s="3">
        <v>99</v>
      </c>
      <c r="G56" s="3">
        <v>2846</v>
      </c>
      <c r="H56" s="3">
        <v>504</v>
      </c>
      <c r="I56" s="3">
        <v>1860</v>
      </c>
      <c r="J56" s="3">
        <v>4232</v>
      </c>
      <c r="K56" s="3">
        <v>774</v>
      </c>
      <c r="L56" s="3">
        <v>150</v>
      </c>
      <c r="M56" s="3">
        <v>3901</v>
      </c>
      <c r="N56" s="3">
        <v>5848</v>
      </c>
    </row>
    <row r="57" spans="1:14" x14ac:dyDescent="0.2">
      <c r="A57" s="3" t="s">
        <v>153</v>
      </c>
      <c r="B57" s="3">
        <v>8429</v>
      </c>
      <c r="C57" s="3">
        <v>1331</v>
      </c>
      <c r="D57" s="3">
        <v>396</v>
      </c>
      <c r="E57" s="3">
        <v>254</v>
      </c>
      <c r="F57" s="3">
        <v>33</v>
      </c>
      <c r="G57" s="3">
        <v>315</v>
      </c>
      <c r="H57" s="3">
        <v>46</v>
      </c>
      <c r="I57" s="3">
        <v>152</v>
      </c>
      <c r="J57" s="3">
        <v>1610</v>
      </c>
      <c r="K57" s="3">
        <v>393</v>
      </c>
      <c r="L57" s="3">
        <v>49</v>
      </c>
      <c r="M57" s="3">
        <v>2169</v>
      </c>
      <c r="N57" s="3">
        <v>1681</v>
      </c>
    </row>
    <row r="58" spans="1:14" x14ac:dyDescent="0.2">
      <c r="A58" s="3" t="s">
        <v>150</v>
      </c>
      <c r="B58" s="3">
        <v>18514</v>
      </c>
      <c r="C58" s="3">
        <v>2847</v>
      </c>
      <c r="D58" s="3">
        <v>1128</v>
      </c>
      <c r="E58" s="3">
        <v>773</v>
      </c>
      <c r="F58" s="3">
        <v>66</v>
      </c>
      <c r="G58" s="3">
        <v>2531</v>
      </c>
      <c r="H58" s="3">
        <v>458</v>
      </c>
      <c r="I58" s="3">
        <v>1708</v>
      </c>
      <c r="J58" s="3">
        <v>2622</v>
      </c>
      <c r="K58" s="3">
        <v>381</v>
      </c>
      <c r="L58" s="3">
        <v>101</v>
      </c>
      <c r="M58" s="3">
        <v>1732</v>
      </c>
      <c r="N58" s="3">
        <v>4167</v>
      </c>
    </row>
    <row r="59" spans="1:14" x14ac:dyDescent="0.2">
      <c r="A59" s="28" t="s">
        <v>358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</sheetData>
  <mergeCells count="1">
    <mergeCell ref="A59:N5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FB62-1C84-4E94-BC77-B4B87AE34A95}">
  <dimension ref="A1:N4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370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340</v>
      </c>
    </row>
    <row r="6" spans="1:14" x14ac:dyDescent="0.2">
      <c r="A6" s="3" t="s">
        <v>319</v>
      </c>
      <c r="B6" s="3">
        <v>51320</v>
      </c>
      <c r="C6" s="3">
        <v>7860</v>
      </c>
      <c r="D6" s="3">
        <v>2954</v>
      </c>
      <c r="E6" s="3">
        <v>2090</v>
      </c>
      <c r="F6" s="3">
        <v>204</v>
      </c>
      <c r="G6" s="3">
        <v>5421</v>
      </c>
      <c r="H6" s="3">
        <v>851</v>
      </c>
      <c r="I6" s="3">
        <v>3223</v>
      </c>
      <c r="J6" s="3">
        <v>8206</v>
      </c>
      <c r="K6" s="3">
        <v>1547</v>
      </c>
      <c r="L6" s="3">
        <v>304</v>
      </c>
      <c r="M6" s="3">
        <v>7619</v>
      </c>
      <c r="N6" s="3">
        <v>11041</v>
      </c>
    </row>
    <row r="7" spans="1:14" x14ac:dyDescent="0.2">
      <c r="A7" s="3" t="s">
        <v>154</v>
      </c>
      <c r="B7" s="3">
        <v>48805</v>
      </c>
      <c r="C7" s="3">
        <v>7651</v>
      </c>
      <c r="D7" s="3">
        <v>2801</v>
      </c>
      <c r="E7" s="3">
        <v>2024</v>
      </c>
      <c r="F7" s="3">
        <v>200</v>
      </c>
      <c r="G7" s="3">
        <v>5165</v>
      </c>
      <c r="H7" s="3">
        <v>790</v>
      </c>
      <c r="I7" s="3">
        <v>3135</v>
      </c>
      <c r="J7" s="3">
        <v>7590</v>
      </c>
      <c r="K7" s="3">
        <v>1454</v>
      </c>
      <c r="L7" s="3">
        <v>295</v>
      </c>
      <c r="M7" s="3">
        <v>7346</v>
      </c>
      <c r="N7" s="3">
        <v>10354</v>
      </c>
    </row>
    <row r="8" spans="1:14" x14ac:dyDescent="0.2">
      <c r="A8" s="3" t="s">
        <v>155</v>
      </c>
      <c r="B8" s="3">
        <v>47882</v>
      </c>
      <c r="C8" s="3">
        <v>7340</v>
      </c>
      <c r="D8" s="3">
        <v>2810</v>
      </c>
      <c r="E8" s="3">
        <v>1940</v>
      </c>
      <c r="F8" s="3">
        <v>194</v>
      </c>
      <c r="G8" s="3">
        <v>4932</v>
      </c>
      <c r="H8" s="3">
        <v>749</v>
      </c>
      <c r="I8" s="3">
        <v>2931</v>
      </c>
      <c r="J8" s="3">
        <v>7806</v>
      </c>
      <c r="K8" s="3">
        <v>1465</v>
      </c>
      <c r="L8" s="3">
        <v>274</v>
      </c>
      <c r="M8" s="3">
        <v>7293</v>
      </c>
      <c r="N8" s="3">
        <v>10148</v>
      </c>
    </row>
    <row r="9" spans="1:14" x14ac:dyDescent="0.2">
      <c r="A9" s="3" t="s">
        <v>156</v>
      </c>
      <c r="B9" s="3">
        <v>44500</v>
      </c>
      <c r="C9" s="3">
        <v>6650</v>
      </c>
      <c r="D9" s="3">
        <v>2591</v>
      </c>
      <c r="E9" s="3">
        <v>1723</v>
      </c>
      <c r="F9" s="3">
        <v>194</v>
      </c>
      <c r="G9" s="3">
        <v>4616</v>
      </c>
      <c r="H9" s="3">
        <v>694</v>
      </c>
      <c r="I9" s="3">
        <v>2687</v>
      </c>
      <c r="J9" s="3">
        <v>7356</v>
      </c>
      <c r="K9" s="3">
        <v>1383</v>
      </c>
      <c r="L9" s="3">
        <v>235</v>
      </c>
      <c r="M9" s="3">
        <v>7101</v>
      </c>
      <c r="N9" s="3">
        <v>9270</v>
      </c>
    </row>
    <row r="10" spans="1:14" x14ac:dyDescent="0.2">
      <c r="A10" s="3" t="s">
        <v>50</v>
      </c>
      <c r="B10" s="3">
        <v>18573</v>
      </c>
      <c r="C10" s="3">
        <v>2920</v>
      </c>
      <c r="D10" s="3">
        <v>853</v>
      </c>
      <c r="E10" s="3">
        <v>577</v>
      </c>
      <c r="F10" s="3">
        <v>94</v>
      </c>
      <c r="G10" s="3">
        <v>662</v>
      </c>
      <c r="H10" s="3">
        <v>108</v>
      </c>
      <c r="I10" s="3">
        <v>329</v>
      </c>
      <c r="J10" s="3">
        <v>3543</v>
      </c>
      <c r="K10" s="3">
        <v>889</v>
      </c>
      <c r="L10" s="3">
        <v>111</v>
      </c>
      <c r="M10" s="3">
        <v>4637</v>
      </c>
      <c r="N10" s="3">
        <v>3850</v>
      </c>
    </row>
    <row r="12" spans="1:14" x14ac:dyDescent="0.2">
      <c r="A12" s="3" t="s">
        <v>324</v>
      </c>
      <c r="B12" s="3">
        <v>27652</v>
      </c>
      <c r="C12" s="3">
        <v>4159</v>
      </c>
      <c r="D12" s="3">
        <v>1579</v>
      </c>
      <c r="E12" s="3">
        <v>1211</v>
      </c>
      <c r="F12" s="3">
        <v>114</v>
      </c>
      <c r="G12" s="3">
        <v>3018</v>
      </c>
      <c r="H12" s="3">
        <v>470</v>
      </c>
      <c r="I12" s="3">
        <v>1746</v>
      </c>
      <c r="J12" s="3">
        <v>4406</v>
      </c>
      <c r="K12" s="3">
        <v>830</v>
      </c>
      <c r="L12" s="3">
        <v>158</v>
      </c>
      <c r="M12" s="3">
        <v>3992</v>
      </c>
      <c r="N12" s="3">
        <v>5969</v>
      </c>
    </row>
    <row r="13" spans="1:14" x14ac:dyDescent="0.2">
      <c r="A13" s="3" t="s">
        <v>154</v>
      </c>
      <c r="B13" s="3">
        <v>26567</v>
      </c>
      <c r="C13" s="3">
        <v>4068</v>
      </c>
      <c r="D13" s="3">
        <v>1510</v>
      </c>
      <c r="E13" s="3">
        <v>1178</v>
      </c>
      <c r="F13" s="3">
        <v>113</v>
      </c>
      <c r="G13" s="3">
        <v>2905</v>
      </c>
      <c r="H13" s="3">
        <v>448</v>
      </c>
      <c r="I13" s="3">
        <v>1716</v>
      </c>
      <c r="J13" s="3">
        <v>4127</v>
      </c>
      <c r="K13" s="3">
        <v>787</v>
      </c>
      <c r="L13" s="3">
        <v>154</v>
      </c>
      <c r="M13" s="3">
        <v>3882</v>
      </c>
      <c r="N13" s="3">
        <v>5679</v>
      </c>
    </row>
    <row r="14" spans="1:14" x14ac:dyDescent="0.2">
      <c r="A14" s="3" t="s">
        <v>155</v>
      </c>
      <c r="B14" s="3">
        <v>26012</v>
      </c>
      <c r="C14" s="3">
        <v>3907</v>
      </c>
      <c r="D14" s="3">
        <v>1514</v>
      </c>
      <c r="E14" s="3">
        <v>1129</v>
      </c>
      <c r="F14" s="3">
        <v>108</v>
      </c>
      <c r="G14" s="3">
        <v>2787</v>
      </c>
      <c r="H14" s="3">
        <v>426</v>
      </c>
      <c r="I14" s="3">
        <v>1602</v>
      </c>
      <c r="J14" s="3">
        <v>4223</v>
      </c>
      <c r="K14" s="3">
        <v>784</v>
      </c>
      <c r="L14" s="3">
        <v>146</v>
      </c>
      <c r="M14" s="3">
        <v>3848</v>
      </c>
      <c r="N14" s="3">
        <v>5538</v>
      </c>
    </row>
    <row r="15" spans="1:14" x14ac:dyDescent="0.2">
      <c r="A15" s="3" t="s">
        <v>156</v>
      </c>
      <c r="B15" s="3">
        <v>24124</v>
      </c>
      <c r="C15" s="3">
        <v>3523</v>
      </c>
      <c r="D15" s="3">
        <v>1395</v>
      </c>
      <c r="E15" s="3">
        <v>992</v>
      </c>
      <c r="F15" s="3">
        <v>110</v>
      </c>
      <c r="G15" s="3">
        <v>2612</v>
      </c>
      <c r="H15" s="3">
        <v>388</v>
      </c>
      <c r="I15" s="3">
        <v>1477</v>
      </c>
      <c r="J15" s="3">
        <v>3969</v>
      </c>
      <c r="K15" s="3">
        <v>741</v>
      </c>
      <c r="L15" s="3">
        <v>125</v>
      </c>
      <c r="M15" s="3">
        <v>3736</v>
      </c>
      <c r="N15" s="3">
        <v>5056</v>
      </c>
    </row>
    <row r="16" spans="1:14" x14ac:dyDescent="0.2">
      <c r="A16" s="3" t="s">
        <v>50</v>
      </c>
      <c r="B16" s="3">
        <v>10144</v>
      </c>
      <c r="C16" s="3">
        <v>1589</v>
      </c>
      <c r="D16" s="3">
        <v>457</v>
      </c>
      <c r="E16" s="3">
        <v>323</v>
      </c>
      <c r="F16" s="3">
        <v>61</v>
      </c>
      <c r="G16" s="3">
        <v>347</v>
      </c>
      <c r="H16" s="3">
        <v>62</v>
      </c>
      <c r="I16" s="3">
        <v>177</v>
      </c>
      <c r="J16" s="3">
        <v>1933</v>
      </c>
      <c r="K16" s="3">
        <v>496</v>
      </c>
      <c r="L16" s="3">
        <v>62</v>
      </c>
      <c r="M16" s="3">
        <v>2468</v>
      </c>
      <c r="N16" s="3">
        <v>2169</v>
      </c>
    </row>
    <row r="18" spans="1:14" x14ac:dyDescent="0.2">
      <c r="A18" s="3" t="s">
        <v>341</v>
      </c>
      <c r="B18" s="3">
        <v>23668</v>
      </c>
      <c r="C18" s="3">
        <v>3701</v>
      </c>
      <c r="D18" s="3">
        <v>1375</v>
      </c>
      <c r="E18" s="3">
        <v>879</v>
      </c>
      <c r="F18" s="3">
        <v>90</v>
      </c>
      <c r="G18" s="3">
        <v>2403</v>
      </c>
      <c r="H18" s="3">
        <v>381</v>
      </c>
      <c r="I18" s="3">
        <v>1477</v>
      </c>
      <c r="J18" s="3">
        <v>3800</v>
      </c>
      <c r="K18" s="3">
        <v>717</v>
      </c>
      <c r="L18" s="3">
        <v>146</v>
      </c>
      <c r="M18" s="3">
        <v>3627</v>
      </c>
      <c r="N18" s="3">
        <v>5072</v>
      </c>
    </row>
    <row r="19" spans="1:14" x14ac:dyDescent="0.2">
      <c r="A19" s="3" t="s">
        <v>154</v>
      </c>
      <c r="B19" s="3">
        <v>22238</v>
      </c>
      <c r="C19" s="3">
        <v>3583</v>
      </c>
      <c r="D19" s="3">
        <v>1291</v>
      </c>
      <c r="E19" s="3">
        <v>846</v>
      </c>
      <c r="F19" s="3">
        <v>87</v>
      </c>
      <c r="G19" s="3">
        <v>2260</v>
      </c>
      <c r="H19" s="3">
        <v>342</v>
      </c>
      <c r="I19" s="3">
        <v>1419</v>
      </c>
      <c r="J19" s="3">
        <v>3463</v>
      </c>
      <c r="K19" s="3">
        <v>667</v>
      </c>
      <c r="L19" s="3">
        <v>141</v>
      </c>
      <c r="M19" s="3">
        <v>3464</v>
      </c>
      <c r="N19" s="3">
        <v>4675</v>
      </c>
    </row>
    <row r="20" spans="1:14" x14ac:dyDescent="0.2">
      <c r="A20" s="3" t="s">
        <v>155</v>
      </c>
      <c r="B20" s="3">
        <v>21870</v>
      </c>
      <c r="C20" s="3">
        <v>3433</v>
      </c>
      <c r="D20" s="3">
        <v>1296</v>
      </c>
      <c r="E20" s="3">
        <v>811</v>
      </c>
      <c r="F20" s="3">
        <v>86</v>
      </c>
      <c r="G20" s="3">
        <v>2145</v>
      </c>
      <c r="H20" s="3">
        <v>323</v>
      </c>
      <c r="I20" s="3">
        <v>1329</v>
      </c>
      <c r="J20" s="3">
        <v>3583</v>
      </c>
      <c r="K20" s="3">
        <v>681</v>
      </c>
      <c r="L20" s="3">
        <v>128</v>
      </c>
      <c r="M20" s="3">
        <v>3445</v>
      </c>
      <c r="N20" s="3">
        <v>4610</v>
      </c>
    </row>
    <row r="21" spans="1:14" x14ac:dyDescent="0.2">
      <c r="A21" s="3" t="s">
        <v>156</v>
      </c>
      <c r="B21" s="3">
        <v>20376</v>
      </c>
      <c r="C21" s="3">
        <v>3127</v>
      </c>
      <c r="D21" s="3">
        <v>1196</v>
      </c>
      <c r="E21" s="3">
        <v>731</v>
      </c>
      <c r="F21" s="3">
        <v>84</v>
      </c>
      <c r="G21" s="3">
        <v>2004</v>
      </c>
      <c r="H21" s="3">
        <v>306</v>
      </c>
      <c r="I21" s="3">
        <v>1210</v>
      </c>
      <c r="J21" s="3">
        <v>3387</v>
      </c>
      <c r="K21" s="3">
        <v>642</v>
      </c>
      <c r="L21" s="3">
        <v>110</v>
      </c>
      <c r="M21" s="3">
        <v>3365</v>
      </c>
      <c r="N21" s="3">
        <v>4214</v>
      </c>
    </row>
    <row r="22" spans="1:14" x14ac:dyDescent="0.2">
      <c r="A22" s="3" t="s">
        <v>50</v>
      </c>
      <c r="B22" s="3">
        <v>8429</v>
      </c>
      <c r="C22" s="3">
        <v>1331</v>
      </c>
      <c r="D22" s="3">
        <v>396</v>
      </c>
      <c r="E22" s="3">
        <v>254</v>
      </c>
      <c r="F22" s="3">
        <v>33</v>
      </c>
      <c r="G22" s="3">
        <v>315</v>
      </c>
      <c r="H22" s="3">
        <v>46</v>
      </c>
      <c r="I22" s="3">
        <v>152</v>
      </c>
      <c r="J22" s="3">
        <v>1610</v>
      </c>
      <c r="K22" s="3">
        <v>393</v>
      </c>
      <c r="L22" s="3">
        <v>49</v>
      </c>
      <c r="M22" s="3">
        <v>2169</v>
      </c>
      <c r="N22" s="3">
        <v>1681</v>
      </c>
    </row>
    <row r="24" spans="1:14" x14ac:dyDescent="0.2">
      <c r="A24" s="3" t="s">
        <v>342</v>
      </c>
    </row>
    <row r="26" spans="1:14" x14ac:dyDescent="0.2">
      <c r="A26" s="3" t="s">
        <v>316</v>
      </c>
      <c r="B26" s="3">
        <v>57039</v>
      </c>
      <c r="C26" s="3">
        <v>8725</v>
      </c>
      <c r="D26" s="3">
        <v>3220</v>
      </c>
      <c r="E26" s="3">
        <v>2354</v>
      </c>
      <c r="F26" s="3">
        <v>219</v>
      </c>
      <c r="G26" s="3">
        <v>6206</v>
      </c>
      <c r="H26" s="3">
        <v>1056</v>
      </c>
      <c r="I26" s="3">
        <v>3827</v>
      </c>
      <c r="J26" s="3">
        <v>8974</v>
      </c>
      <c r="K26" s="3">
        <v>1633</v>
      </c>
      <c r="L26" s="3">
        <v>315</v>
      </c>
      <c r="M26" s="3">
        <v>8093</v>
      </c>
      <c r="N26" s="3">
        <v>12417</v>
      </c>
    </row>
    <row r="27" spans="1:14" x14ac:dyDescent="0.2">
      <c r="A27" s="3" t="s">
        <v>157</v>
      </c>
      <c r="B27" s="3">
        <v>5719</v>
      </c>
      <c r="C27" s="3">
        <v>865</v>
      </c>
      <c r="D27" s="3">
        <v>266</v>
      </c>
      <c r="E27" s="3">
        <v>264</v>
      </c>
      <c r="F27" s="3">
        <v>15</v>
      </c>
      <c r="G27" s="3">
        <v>785</v>
      </c>
      <c r="H27" s="3">
        <v>205</v>
      </c>
      <c r="I27" s="3">
        <v>604</v>
      </c>
      <c r="J27" s="3">
        <v>768</v>
      </c>
      <c r="K27" s="3">
        <v>86</v>
      </c>
      <c r="L27" s="3">
        <v>11</v>
      </c>
      <c r="M27" s="3">
        <v>474</v>
      </c>
      <c r="N27" s="3">
        <v>1376</v>
      </c>
    </row>
    <row r="28" spans="1:14" x14ac:dyDescent="0.2">
      <c r="A28" s="3" t="s">
        <v>158</v>
      </c>
      <c r="B28" s="3">
        <v>2069</v>
      </c>
      <c r="C28" s="3">
        <v>275</v>
      </c>
      <c r="D28" s="3">
        <v>83</v>
      </c>
      <c r="E28" s="3">
        <v>100</v>
      </c>
      <c r="F28" s="3">
        <v>2</v>
      </c>
      <c r="G28" s="3">
        <v>338</v>
      </c>
      <c r="H28" s="3">
        <v>53</v>
      </c>
      <c r="I28" s="3">
        <v>238</v>
      </c>
      <c r="J28" s="3">
        <v>254</v>
      </c>
      <c r="K28" s="3">
        <v>31</v>
      </c>
      <c r="L28" s="3">
        <v>20</v>
      </c>
      <c r="M28" s="3">
        <v>117</v>
      </c>
      <c r="N28" s="3">
        <v>558</v>
      </c>
    </row>
    <row r="29" spans="1:14" x14ac:dyDescent="0.2">
      <c r="A29" s="3" t="s">
        <v>159</v>
      </c>
      <c r="B29" s="3">
        <v>251</v>
      </c>
      <c r="C29" s="3">
        <v>33</v>
      </c>
      <c r="D29" s="3">
        <v>18</v>
      </c>
      <c r="E29" s="3">
        <v>7</v>
      </c>
      <c r="F29" s="3">
        <v>0</v>
      </c>
      <c r="G29" s="3">
        <v>20</v>
      </c>
      <c r="H29" s="3">
        <v>4</v>
      </c>
      <c r="I29" s="3">
        <v>3</v>
      </c>
      <c r="J29" s="3">
        <v>54</v>
      </c>
      <c r="K29" s="3">
        <v>4</v>
      </c>
      <c r="L29" s="3">
        <v>1</v>
      </c>
      <c r="M29" s="3">
        <v>10</v>
      </c>
      <c r="N29" s="3">
        <v>97</v>
      </c>
    </row>
    <row r="30" spans="1:14" x14ac:dyDescent="0.2">
      <c r="A30" s="3" t="s">
        <v>160</v>
      </c>
      <c r="B30" s="3">
        <v>382</v>
      </c>
      <c r="C30" s="3">
        <v>29</v>
      </c>
      <c r="D30" s="3">
        <v>18</v>
      </c>
      <c r="E30" s="3">
        <v>11</v>
      </c>
      <c r="F30" s="3">
        <v>1</v>
      </c>
      <c r="G30" s="3">
        <v>67</v>
      </c>
      <c r="H30" s="3">
        <v>32</v>
      </c>
      <c r="I30" s="3">
        <v>23</v>
      </c>
      <c r="J30" s="3">
        <v>70</v>
      </c>
      <c r="K30" s="3">
        <v>11</v>
      </c>
      <c r="L30" s="3">
        <v>4</v>
      </c>
      <c r="M30" s="3">
        <v>30</v>
      </c>
      <c r="N30" s="3">
        <v>86</v>
      </c>
    </row>
    <row r="31" spans="1:14" x14ac:dyDescent="0.2">
      <c r="A31" s="3" t="s">
        <v>161</v>
      </c>
      <c r="B31" s="3">
        <v>323</v>
      </c>
      <c r="C31" s="3">
        <v>75</v>
      </c>
      <c r="D31" s="3">
        <v>16</v>
      </c>
      <c r="E31" s="3">
        <v>10</v>
      </c>
      <c r="F31" s="3">
        <v>0</v>
      </c>
      <c r="G31" s="3">
        <v>8</v>
      </c>
      <c r="H31" s="3">
        <v>1</v>
      </c>
      <c r="I31" s="3">
        <v>11</v>
      </c>
      <c r="J31" s="3">
        <v>23</v>
      </c>
      <c r="K31" s="3">
        <v>28</v>
      </c>
      <c r="L31" s="3">
        <v>0</v>
      </c>
      <c r="M31" s="3">
        <v>81</v>
      </c>
      <c r="N31" s="3">
        <v>70</v>
      </c>
    </row>
    <row r="32" spans="1:14" x14ac:dyDescent="0.2">
      <c r="A32" s="3" t="s">
        <v>162</v>
      </c>
      <c r="B32" s="3">
        <v>3517</v>
      </c>
      <c r="C32" s="3">
        <v>633</v>
      </c>
      <c r="D32" s="3">
        <v>186</v>
      </c>
      <c r="E32" s="3">
        <v>233</v>
      </c>
      <c r="F32" s="3">
        <v>8</v>
      </c>
      <c r="G32" s="3">
        <v>394</v>
      </c>
      <c r="H32" s="3">
        <v>96</v>
      </c>
      <c r="I32" s="3">
        <v>281</v>
      </c>
      <c r="J32" s="3">
        <v>441</v>
      </c>
      <c r="K32" s="3">
        <v>70</v>
      </c>
      <c r="L32" s="3">
        <v>46</v>
      </c>
      <c r="M32" s="3">
        <v>201</v>
      </c>
      <c r="N32" s="3">
        <v>928</v>
      </c>
    </row>
    <row r="33" spans="1:14" x14ac:dyDescent="0.2">
      <c r="A33" s="3" t="s">
        <v>163</v>
      </c>
      <c r="B33" s="3">
        <v>309</v>
      </c>
      <c r="C33" s="3">
        <v>38</v>
      </c>
      <c r="D33" s="3">
        <v>3</v>
      </c>
      <c r="E33" s="3">
        <v>13</v>
      </c>
      <c r="F33" s="3">
        <v>5</v>
      </c>
      <c r="G33" s="3">
        <v>58</v>
      </c>
      <c r="H33" s="3">
        <v>16</v>
      </c>
      <c r="I33" s="3">
        <v>8</v>
      </c>
      <c r="J33" s="3">
        <v>12</v>
      </c>
      <c r="K33" s="3">
        <v>0</v>
      </c>
      <c r="L33" s="3">
        <v>5</v>
      </c>
      <c r="M33" s="3">
        <v>30</v>
      </c>
      <c r="N33" s="3">
        <v>121</v>
      </c>
    </row>
    <row r="34" spans="1:14" x14ac:dyDescent="0.2">
      <c r="A34" s="3" t="s">
        <v>164</v>
      </c>
      <c r="B34" s="3">
        <v>235</v>
      </c>
      <c r="C34" s="3">
        <v>78</v>
      </c>
      <c r="D34" s="3">
        <v>19</v>
      </c>
      <c r="E34" s="3">
        <v>10</v>
      </c>
      <c r="F34" s="3">
        <v>0</v>
      </c>
      <c r="G34" s="3">
        <v>5</v>
      </c>
      <c r="H34" s="3">
        <v>0</v>
      </c>
      <c r="I34" s="3">
        <v>0</v>
      </c>
      <c r="J34" s="3">
        <v>26</v>
      </c>
      <c r="K34" s="3">
        <v>8</v>
      </c>
      <c r="L34" s="3">
        <v>0</v>
      </c>
      <c r="M34" s="3">
        <v>55</v>
      </c>
      <c r="N34" s="3">
        <v>34</v>
      </c>
    </row>
    <row r="35" spans="1:14" x14ac:dyDescent="0.2">
      <c r="A35" s="3" t="s">
        <v>165</v>
      </c>
      <c r="B35" s="3">
        <v>1214</v>
      </c>
      <c r="C35" s="3">
        <v>34</v>
      </c>
      <c r="D35" s="3">
        <v>66</v>
      </c>
      <c r="E35" s="3">
        <v>29</v>
      </c>
      <c r="F35" s="3">
        <v>3</v>
      </c>
      <c r="G35" s="3">
        <v>138</v>
      </c>
      <c r="H35" s="3">
        <v>22</v>
      </c>
      <c r="I35" s="3">
        <v>38</v>
      </c>
      <c r="J35" s="3">
        <v>375</v>
      </c>
      <c r="K35" s="3">
        <v>23</v>
      </c>
      <c r="L35" s="3">
        <v>3</v>
      </c>
      <c r="M35" s="3">
        <v>109</v>
      </c>
      <c r="N35" s="3">
        <v>374</v>
      </c>
    </row>
    <row r="36" spans="1:14" x14ac:dyDescent="0.2">
      <c r="A36" s="3" t="s">
        <v>166</v>
      </c>
      <c r="B36" s="3">
        <v>18</v>
      </c>
      <c r="C36" s="3">
        <v>2</v>
      </c>
      <c r="D36" s="3">
        <v>3</v>
      </c>
      <c r="E36" s="3">
        <v>1</v>
      </c>
      <c r="F36" s="3">
        <v>0</v>
      </c>
      <c r="G36" s="3">
        <v>1</v>
      </c>
      <c r="H36" s="3">
        <v>0</v>
      </c>
      <c r="I36" s="3">
        <v>2</v>
      </c>
      <c r="J36" s="3">
        <v>3</v>
      </c>
      <c r="K36" s="3">
        <v>2</v>
      </c>
      <c r="L36" s="3">
        <v>0</v>
      </c>
      <c r="M36" s="3">
        <v>4</v>
      </c>
      <c r="N36" s="3">
        <v>0</v>
      </c>
    </row>
    <row r="37" spans="1:14" x14ac:dyDescent="0.2">
      <c r="A37" s="3" t="s">
        <v>167</v>
      </c>
      <c r="B37" s="3">
        <v>68</v>
      </c>
      <c r="C37" s="3">
        <v>13</v>
      </c>
      <c r="D37" s="3">
        <v>4</v>
      </c>
      <c r="E37" s="3">
        <v>1</v>
      </c>
      <c r="F37" s="3">
        <v>0</v>
      </c>
      <c r="G37" s="3">
        <v>8</v>
      </c>
      <c r="H37" s="3">
        <v>0</v>
      </c>
      <c r="I37" s="3">
        <v>8</v>
      </c>
      <c r="J37" s="3">
        <v>10</v>
      </c>
      <c r="K37" s="3">
        <v>3</v>
      </c>
      <c r="L37" s="3">
        <v>1</v>
      </c>
      <c r="M37" s="3">
        <v>8</v>
      </c>
      <c r="N37" s="3">
        <v>12</v>
      </c>
    </row>
    <row r="38" spans="1:14" x14ac:dyDescent="0.2">
      <c r="A38" s="3" t="s">
        <v>168</v>
      </c>
      <c r="B38" s="3">
        <v>25005</v>
      </c>
      <c r="C38" s="3">
        <v>3898</v>
      </c>
      <c r="D38" s="3">
        <v>1727</v>
      </c>
      <c r="E38" s="3">
        <v>1120</v>
      </c>
      <c r="F38" s="3">
        <v>91</v>
      </c>
      <c r="G38" s="3">
        <v>3744</v>
      </c>
      <c r="H38" s="3">
        <v>520</v>
      </c>
      <c r="I38" s="3">
        <v>2303</v>
      </c>
      <c r="J38" s="3">
        <v>3457</v>
      </c>
      <c r="K38" s="3">
        <v>519</v>
      </c>
      <c r="L38" s="3">
        <v>114</v>
      </c>
      <c r="M38" s="3">
        <v>2485</v>
      </c>
      <c r="N38" s="3">
        <v>5027</v>
      </c>
    </row>
    <row r="39" spans="1:14" x14ac:dyDescent="0.2">
      <c r="A39" s="3" t="s">
        <v>169</v>
      </c>
      <c r="B39" s="3">
        <v>407</v>
      </c>
      <c r="C39" s="3">
        <v>114</v>
      </c>
      <c r="D39" s="3">
        <v>38</v>
      </c>
      <c r="E39" s="3">
        <v>6</v>
      </c>
      <c r="F39" s="3">
        <v>0</v>
      </c>
      <c r="G39" s="3">
        <v>39</v>
      </c>
      <c r="H39" s="3">
        <v>3</v>
      </c>
      <c r="I39" s="3">
        <v>1</v>
      </c>
      <c r="J39" s="3">
        <v>49</v>
      </c>
      <c r="K39" s="3">
        <v>21</v>
      </c>
      <c r="L39" s="3">
        <v>2</v>
      </c>
      <c r="M39" s="3">
        <v>50</v>
      </c>
      <c r="N39" s="3">
        <v>84</v>
      </c>
    </row>
    <row r="40" spans="1:14" x14ac:dyDescent="0.2">
      <c r="A40" s="3" t="s">
        <v>170</v>
      </c>
      <c r="B40" s="3">
        <v>52</v>
      </c>
      <c r="C40" s="3">
        <v>12</v>
      </c>
      <c r="D40" s="3">
        <v>1</v>
      </c>
      <c r="E40" s="3">
        <v>5</v>
      </c>
      <c r="F40" s="3">
        <v>2</v>
      </c>
      <c r="G40" s="3">
        <v>5</v>
      </c>
      <c r="H40" s="3">
        <v>0</v>
      </c>
      <c r="I40" s="3">
        <v>4</v>
      </c>
      <c r="J40" s="3">
        <v>5</v>
      </c>
      <c r="K40" s="3">
        <v>1</v>
      </c>
      <c r="L40" s="3">
        <v>0</v>
      </c>
      <c r="M40" s="3">
        <v>5</v>
      </c>
      <c r="N40" s="3">
        <v>12</v>
      </c>
    </row>
    <row r="41" spans="1:14" x14ac:dyDescent="0.2">
      <c r="A41" s="3" t="s">
        <v>171</v>
      </c>
      <c r="B41" s="3">
        <v>259</v>
      </c>
      <c r="C41" s="3">
        <v>23</v>
      </c>
      <c r="D41" s="3">
        <v>28</v>
      </c>
      <c r="E41" s="3">
        <v>7</v>
      </c>
      <c r="F41" s="3">
        <v>0</v>
      </c>
      <c r="G41" s="3">
        <v>14</v>
      </c>
      <c r="H41" s="3">
        <v>2</v>
      </c>
      <c r="I41" s="3">
        <v>3</v>
      </c>
      <c r="J41" s="3">
        <v>81</v>
      </c>
      <c r="K41" s="3">
        <v>22</v>
      </c>
      <c r="L41" s="3">
        <v>0</v>
      </c>
      <c r="M41" s="3">
        <v>31</v>
      </c>
      <c r="N41" s="3">
        <v>48</v>
      </c>
    </row>
    <row r="42" spans="1:14" x14ac:dyDescent="0.2">
      <c r="A42" s="3" t="s">
        <v>172</v>
      </c>
      <c r="B42" s="3">
        <v>17211</v>
      </c>
      <c r="C42" s="3">
        <v>2603</v>
      </c>
      <c r="D42" s="3">
        <v>744</v>
      </c>
      <c r="E42" s="3">
        <v>537</v>
      </c>
      <c r="F42" s="3">
        <v>92</v>
      </c>
      <c r="G42" s="3">
        <v>582</v>
      </c>
      <c r="H42" s="3">
        <v>102</v>
      </c>
      <c r="I42" s="3">
        <v>300</v>
      </c>
      <c r="J42" s="3">
        <v>3346</v>
      </c>
      <c r="K42" s="3">
        <v>804</v>
      </c>
      <c r="L42" s="3">
        <v>108</v>
      </c>
      <c r="M42" s="3">
        <v>4403</v>
      </c>
      <c r="N42" s="3">
        <v>3590</v>
      </c>
    </row>
    <row r="43" spans="1:14" x14ac:dyDescent="0.2">
      <c r="A43" s="28" t="s">
        <v>358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</sheetData>
  <mergeCells count="1">
    <mergeCell ref="A43:N4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F235-C62B-49D6-9E68-ADDB20FF12A0}">
  <dimension ref="A1:N71"/>
  <sheetViews>
    <sheetView view="pageBreakPreview" zoomScaleNormal="100" zoomScaleSheetLayoutView="100" workbookViewId="0">
      <selection activeCell="A2" sqref="A2"/>
    </sheetView>
  </sheetViews>
  <sheetFormatPr defaultRowHeight="9.6" customHeight="1" x14ac:dyDescent="0.2"/>
  <cols>
    <col min="1" max="1" width="18.109375" style="3" customWidth="1"/>
    <col min="2" max="2" width="6.5546875" style="3" customWidth="1"/>
    <col min="3" max="14" width="5.33203125" style="3" customWidth="1"/>
    <col min="15" max="16384" width="8.88671875" style="3"/>
  </cols>
  <sheetData>
    <row r="1" spans="1:14" ht="9.6" customHeight="1" x14ac:dyDescent="0.2">
      <c r="A1" s="3" t="s">
        <v>371</v>
      </c>
    </row>
    <row r="2" spans="1:14" ht="9.6" customHeight="1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ht="9.6" customHeight="1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ht="9.6" customHeight="1" x14ac:dyDescent="0.2">
      <c r="A4" s="3" t="s">
        <v>343</v>
      </c>
    </row>
    <row r="6" spans="1:14" ht="9.6" customHeight="1" x14ac:dyDescent="0.2">
      <c r="A6" s="3" t="s">
        <v>316</v>
      </c>
      <c r="B6" s="3">
        <v>64609</v>
      </c>
      <c r="C6" s="3">
        <v>10062</v>
      </c>
      <c r="D6" s="3">
        <v>3625</v>
      </c>
      <c r="E6" s="3">
        <v>2613</v>
      </c>
      <c r="F6" s="3">
        <v>232</v>
      </c>
      <c r="G6" s="3">
        <v>6996</v>
      </c>
      <c r="H6" s="3">
        <v>1197</v>
      </c>
      <c r="I6" s="3">
        <v>4343</v>
      </c>
      <c r="J6" s="3">
        <v>10151</v>
      </c>
      <c r="K6" s="3">
        <v>1835</v>
      </c>
      <c r="L6" s="3">
        <v>356</v>
      </c>
      <c r="M6" s="3">
        <v>9096</v>
      </c>
      <c r="N6" s="3">
        <v>14103</v>
      </c>
    </row>
    <row r="7" spans="1:14" ht="9.6" customHeight="1" x14ac:dyDescent="0.2">
      <c r="A7" s="3" t="s">
        <v>173</v>
      </c>
      <c r="B7" s="3">
        <v>61160</v>
      </c>
      <c r="C7" s="3">
        <v>9409</v>
      </c>
      <c r="D7" s="3">
        <v>3357</v>
      </c>
      <c r="E7" s="3">
        <v>2442</v>
      </c>
      <c r="F7" s="3">
        <v>134</v>
      </c>
      <c r="G7" s="3">
        <v>6750</v>
      </c>
      <c r="H7" s="3">
        <v>1147</v>
      </c>
      <c r="I7" s="3">
        <v>4157</v>
      </c>
      <c r="J7" s="3">
        <v>9712</v>
      </c>
      <c r="K7" s="3">
        <v>1609</v>
      </c>
      <c r="L7" s="3">
        <v>349</v>
      </c>
      <c r="M7" s="3">
        <v>8572</v>
      </c>
      <c r="N7" s="3">
        <v>13522</v>
      </c>
    </row>
    <row r="8" spans="1:14" ht="9.6" customHeight="1" x14ac:dyDescent="0.2">
      <c r="A8" s="3" t="s">
        <v>174</v>
      </c>
      <c r="B8" s="3">
        <v>3418</v>
      </c>
      <c r="C8" s="3">
        <v>649</v>
      </c>
      <c r="D8" s="3">
        <v>266</v>
      </c>
      <c r="E8" s="3">
        <v>170</v>
      </c>
      <c r="F8" s="3">
        <v>98</v>
      </c>
      <c r="G8" s="3">
        <v>246</v>
      </c>
      <c r="H8" s="3">
        <v>49</v>
      </c>
      <c r="I8" s="3">
        <v>184</v>
      </c>
      <c r="J8" s="3">
        <v>429</v>
      </c>
      <c r="K8" s="3">
        <v>225</v>
      </c>
      <c r="L8" s="3">
        <v>7</v>
      </c>
      <c r="M8" s="3">
        <v>523</v>
      </c>
      <c r="N8" s="3">
        <v>572</v>
      </c>
    </row>
    <row r="9" spans="1:14" ht="9.6" customHeight="1" x14ac:dyDescent="0.2">
      <c r="A9" s="3" t="s">
        <v>175</v>
      </c>
      <c r="B9" s="3">
        <v>31</v>
      </c>
      <c r="C9" s="3">
        <v>4</v>
      </c>
      <c r="D9" s="3">
        <v>2</v>
      </c>
      <c r="E9" s="3">
        <v>1</v>
      </c>
      <c r="F9" s="3">
        <v>0</v>
      </c>
      <c r="G9" s="3">
        <v>0</v>
      </c>
      <c r="H9" s="3">
        <v>1</v>
      </c>
      <c r="I9" s="3">
        <v>2</v>
      </c>
      <c r="J9" s="3">
        <v>10</v>
      </c>
      <c r="K9" s="3">
        <v>1</v>
      </c>
      <c r="L9" s="3">
        <v>0</v>
      </c>
      <c r="M9" s="3">
        <v>1</v>
      </c>
      <c r="N9" s="3">
        <v>9</v>
      </c>
    </row>
    <row r="11" spans="1:14" ht="9.6" customHeight="1" x14ac:dyDescent="0.2">
      <c r="A11" s="3" t="s">
        <v>330</v>
      </c>
      <c r="B11" s="3">
        <v>34089</v>
      </c>
      <c r="C11" s="3">
        <v>5240</v>
      </c>
      <c r="D11" s="3">
        <v>1912</v>
      </c>
      <c r="E11" s="3">
        <v>1464</v>
      </c>
      <c r="F11" s="3">
        <v>125</v>
      </c>
      <c r="G11" s="3">
        <v>3788</v>
      </c>
      <c r="H11" s="3">
        <v>627</v>
      </c>
      <c r="I11" s="3">
        <v>2249</v>
      </c>
      <c r="J11" s="3">
        <v>5345</v>
      </c>
      <c r="K11" s="3">
        <v>971</v>
      </c>
      <c r="L11" s="3">
        <v>187</v>
      </c>
      <c r="M11" s="3">
        <v>4697</v>
      </c>
      <c r="N11" s="3">
        <v>7484</v>
      </c>
    </row>
    <row r="12" spans="1:14" ht="9.6" customHeight="1" x14ac:dyDescent="0.2">
      <c r="A12" s="3" t="s">
        <v>173</v>
      </c>
      <c r="B12" s="3">
        <v>32207</v>
      </c>
      <c r="C12" s="3">
        <v>4884</v>
      </c>
      <c r="D12" s="3">
        <v>1773</v>
      </c>
      <c r="E12" s="3">
        <v>1377</v>
      </c>
      <c r="F12" s="3">
        <v>62</v>
      </c>
      <c r="G12" s="3">
        <v>3650</v>
      </c>
      <c r="H12" s="3">
        <v>601</v>
      </c>
      <c r="I12" s="3">
        <v>2146</v>
      </c>
      <c r="J12" s="3">
        <v>5098</v>
      </c>
      <c r="K12" s="3">
        <v>840</v>
      </c>
      <c r="L12" s="3">
        <v>183</v>
      </c>
      <c r="M12" s="3">
        <v>4419</v>
      </c>
      <c r="N12" s="3">
        <v>7174</v>
      </c>
    </row>
    <row r="13" spans="1:14" ht="9.6" customHeight="1" x14ac:dyDescent="0.2">
      <c r="A13" s="3" t="s">
        <v>174</v>
      </c>
      <c r="B13" s="3">
        <v>1861</v>
      </c>
      <c r="C13" s="3">
        <v>354</v>
      </c>
      <c r="D13" s="3">
        <v>137</v>
      </c>
      <c r="E13" s="3">
        <v>86</v>
      </c>
      <c r="F13" s="3">
        <v>63</v>
      </c>
      <c r="G13" s="3">
        <v>138</v>
      </c>
      <c r="H13" s="3">
        <v>25</v>
      </c>
      <c r="I13" s="3">
        <v>101</v>
      </c>
      <c r="J13" s="3">
        <v>240</v>
      </c>
      <c r="K13" s="3">
        <v>131</v>
      </c>
      <c r="L13" s="3">
        <v>4</v>
      </c>
      <c r="M13" s="3">
        <v>277</v>
      </c>
      <c r="N13" s="3">
        <v>305</v>
      </c>
    </row>
    <row r="14" spans="1:14" ht="9.6" customHeight="1" x14ac:dyDescent="0.2">
      <c r="A14" s="3" t="s">
        <v>175</v>
      </c>
      <c r="B14" s="3">
        <v>21</v>
      </c>
      <c r="C14" s="3">
        <v>2</v>
      </c>
      <c r="D14" s="3">
        <v>2</v>
      </c>
      <c r="E14" s="3">
        <v>1</v>
      </c>
      <c r="F14" s="3">
        <v>0</v>
      </c>
      <c r="G14" s="3">
        <v>0</v>
      </c>
      <c r="H14" s="3">
        <v>1</v>
      </c>
      <c r="I14" s="3">
        <v>2</v>
      </c>
      <c r="J14" s="3">
        <v>7</v>
      </c>
      <c r="K14" s="3">
        <v>0</v>
      </c>
      <c r="L14" s="3">
        <v>0</v>
      </c>
      <c r="M14" s="3">
        <v>1</v>
      </c>
      <c r="N14" s="3">
        <v>5</v>
      </c>
    </row>
    <row r="16" spans="1:14" ht="9.6" customHeight="1" x14ac:dyDescent="0.2">
      <c r="A16" s="3" t="s">
        <v>329</v>
      </c>
      <c r="B16" s="3">
        <v>30520</v>
      </c>
      <c r="C16" s="3">
        <v>4822</v>
      </c>
      <c r="D16" s="3">
        <v>1713</v>
      </c>
      <c r="E16" s="3">
        <v>1149</v>
      </c>
      <c r="F16" s="3">
        <v>107</v>
      </c>
      <c r="G16" s="3">
        <v>3208</v>
      </c>
      <c r="H16" s="3">
        <v>570</v>
      </c>
      <c r="I16" s="3">
        <v>2094</v>
      </c>
      <c r="J16" s="3">
        <v>4806</v>
      </c>
      <c r="K16" s="3">
        <v>864</v>
      </c>
      <c r="L16" s="3">
        <v>169</v>
      </c>
      <c r="M16" s="3">
        <v>4399</v>
      </c>
      <c r="N16" s="3">
        <v>6619</v>
      </c>
    </row>
    <row r="17" spans="1:14" ht="9.6" customHeight="1" x14ac:dyDescent="0.2">
      <c r="A17" s="3" t="s">
        <v>173</v>
      </c>
      <c r="B17" s="3">
        <v>28953</v>
      </c>
      <c r="C17" s="3">
        <v>4525</v>
      </c>
      <c r="D17" s="3">
        <v>1584</v>
      </c>
      <c r="E17" s="3">
        <v>1065</v>
      </c>
      <c r="F17" s="3">
        <v>72</v>
      </c>
      <c r="G17" s="3">
        <v>3100</v>
      </c>
      <c r="H17" s="3">
        <v>546</v>
      </c>
      <c r="I17" s="3">
        <v>2011</v>
      </c>
      <c r="J17" s="3">
        <v>4614</v>
      </c>
      <c r="K17" s="3">
        <v>769</v>
      </c>
      <c r="L17" s="3">
        <v>166</v>
      </c>
      <c r="M17" s="3">
        <v>4153</v>
      </c>
      <c r="N17" s="3">
        <v>6348</v>
      </c>
    </row>
    <row r="18" spans="1:14" ht="9.6" customHeight="1" x14ac:dyDescent="0.2">
      <c r="A18" s="3" t="s">
        <v>174</v>
      </c>
      <c r="B18" s="3">
        <v>1557</v>
      </c>
      <c r="C18" s="3">
        <v>295</v>
      </c>
      <c r="D18" s="3">
        <v>129</v>
      </c>
      <c r="E18" s="3">
        <v>84</v>
      </c>
      <c r="F18" s="3">
        <v>35</v>
      </c>
      <c r="G18" s="3">
        <v>108</v>
      </c>
      <c r="H18" s="3">
        <v>24</v>
      </c>
      <c r="I18" s="3">
        <v>83</v>
      </c>
      <c r="J18" s="3">
        <v>189</v>
      </c>
      <c r="K18" s="3">
        <v>94</v>
      </c>
      <c r="L18" s="3">
        <v>3</v>
      </c>
      <c r="M18" s="3">
        <v>246</v>
      </c>
      <c r="N18" s="3">
        <v>267</v>
      </c>
    </row>
    <row r="19" spans="1:14" ht="9.6" customHeight="1" x14ac:dyDescent="0.2">
      <c r="A19" s="3" t="s">
        <v>175</v>
      </c>
      <c r="B19" s="3">
        <v>10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K19" s="3">
        <v>1</v>
      </c>
      <c r="L19" s="3">
        <v>0</v>
      </c>
      <c r="M19" s="3">
        <v>0</v>
      </c>
      <c r="N19" s="3">
        <v>4</v>
      </c>
    </row>
    <row r="21" spans="1:14" ht="9.6" customHeight="1" x14ac:dyDescent="0.2">
      <c r="A21" s="3" t="s">
        <v>344</v>
      </c>
    </row>
    <row r="23" spans="1:14" ht="9.6" customHeight="1" x14ac:dyDescent="0.2">
      <c r="A23" s="3" t="s">
        <v>319</v>
      </c>
      <c r="B23" s="3">
        <v>64609</v>
      </c>
      <c r="C23" s="3">
        <v>10062</v>
      </c>
      <c r="D23" s="3">
        <v>3625</v>
      </c>
      <c r="E23" s="3">
        <v>2613</v>
      </c>
      <c r="F23" s="3">
        <v>232</v>
      </c>
      <c r="G23" s="3">
        <v>6996</v>
      </c>
      <c r="H23" s="3">
        <v>1197</v>
      </c>
      <c r="I23" s="3">
        <v>4343</v>
      </c>
      <c r="J23" s="3">
        <v>10151</v>
      </c>
      <c r="K23" s="3">
        <v>1835</v>
      </c>
      <c r="L23" s="3">
        <v>356</v>
      </c>
      <c r="M23" s="3">
        <v>9096</v>
      </c>
      <c r="N23" s="3">
        <v>14103</v>
      </c>
    </row>
    <row r="24" spans="1:14" ht="9.6" customHeight="1" x14ac:dyDescent="0.2">
      <c r="A24" s="3" t="s">
        <v>173</v>
      </c>
      <c r="B24" s="3">
        <v>62307</v>
      </c>
      <c r="C24" s="3">
        <v>9721</v>
      </c>
      <c r="D24" s="3">
        <v>3500</v>
      </c>
      <c r="E24" s="3">
        <v>2507</v>
      </c>
      <c r="F24" s="3">
        <v>141</v>
      </c>
      <c r="G24" s="3">
        <v>6828</v>
      </c>
      <c r="H24" s="3">
        <v>1162</v>
      </c>
      <c r="I24" s="3">
        <v>4203</v>
      </c>
      <c r="J24" s="3">
        <v>9840</v>
      </c>
      <c r="K24" s="3">
        <v>1667</v>
      </c>
      <c r="L24" s="3">
        <v>347</v>
      </c>
      <c r="M24" s="3">
        <v>8728</v>
      </c>
      <c r="N24" s="3">
        <v>13663</v>
      </c>
    </row>
    <row r="25" spans="1:14" ht="9.6" customHeight="1" x14ac:dyDescent="0.2">
      <c r="A25" s="3" t="s">
        <v>174</v>
      </c>
      <c r="B25" s="3">
        <v>2231</v>
      </c>
      <c r="C25" s="3">
        <v>333</v>
      </c>
      <c r="D25" s="3">
        <v>115</v>
      </c>
      <c r="E25" s="3">
        <v>105</v>
      </c>
      <c r="F25" s="3">
        <v>91</v>
      </c>
      <c r="G25" s="3">
        <v>161</v>
      </c>
      <c r="H25" s="3">
        <v>34</v>
      </c>
      <c r="I25" s="3">
        <v>136</v>
      </c>
      <c r="J25" s="3">
        <v>299</v>
      </c>
      <c r="K25" s="3">
        <v>165</v>
      </c>
      <c r="L25" s="3">
        <v>9</v>
      </c>
      <c r="M25" s="3">
        <v>362</v>
      </c>
      <c r="N25" s="3">
        <v>421</v>
      </c>
    </row>
    <row r="26" spans="1:14" ht="9.6" customHeight="1" x14ac:dyDescent="0.2">
      <c r="A26" s="3" t="s">
        <v>175</v>
      </c>
      <c r="B26" s="3">
        <v>71</v>
      </c>
      <c r="C26" s="3">
        <v>8</v>
      </c>
      <c r="D26" s="3">
        <v>10</v>
      </c>
      <c r="E26" s="3">
        <v>1</v>
      </c>
      <c r="F26" s="3">
        <v>0</v>
      </c>
      <c r="G26" s="3">
        <v>7</v>
      </c>
      <c r="H26" s="3">
        <v>1</v>
      </c>
      <c r="I26" s="3">
        <v>4</v>
      </c>
      <c r="J26" s="3">
        <v>12</v>
      </c>
      <c r="K26" s="3">
        <v>3</v>
      </c>
      <c r="L26" s="3">
        <v>0</v>
      </c>
      <c r="M26" s="3">
        <v>6</v>
      </c>
      <c r="N26" s="3">
        <v>19</v>
      </c>
    </row>
    <row r="28" spans="1:14" ht="9.6" customHeight="1" x14ac:dyDescent="0.2">
      <c r="A28" s="3" t="s">
        <v>347</v>
      </c>
      <c r="B28" s="3">
        <v>34089</v>
      </c>
      <c r="C28" s="3">
        <v>5240</v>
      </c>
      <c r="D28" s="3">
        <v>1912</v>
      </c>
      <c r="E28" s="3">
        <v>1464</v>
      </c>
      <c r="F28" s="3">
        <v>125</v>
      </c>
      <c r="G28" s="3">
        <v>3788</v>
      </c>
      <c r="H28" s="3">
        <v>627</v>
      </c>
      <c r="I28" s="3">
        <v>2249</v>
      </c>
      <c r="J28" s="3">
        <v>5345</v>
      </c>
      <c r="K28" s="3">
        <v>971</v>
      </c>
      <c r="L28" s="3">
        <v>187</v>
      </c>
      <c r="M28" s="3">
        <v>4697</v>
      </c>
      <c r="N28" s="3">
        <v>7484</v>
      </c>
    </row>
    <row r="29" spans="1:14" ht="9.6" customHeight="1" x14ac:dyDescent="0.2">
      <c r="A29" s="3" t="s">
        <v>173</v>
      </c>
      <c r="B29" s="3">
        <v>32852</v>
      </c>
      <c r="C29" s="3">
        <v>5062</v>
      </c>
      <c r="D29" s="3">
        <v>1846</v>
      </c>
      <c r="E29" s="3">
        <v>1406</v>
      </c>
      <c r="F29" s="3">
        <v>65</v>
      </c>
      <c r="G29" s="3">
        <v>3699</v>
      </c>
      <c r="H29" s="3">
        <v>609</v>
      </c>
      <c r="I29" s="3">
        <v>2170</v>
      </c>
      <c r="J29" s="3">
        <v>5185</v>
      </c>
      <c r="K29" s="3">
        <v>872</v>
      </c>
      <c r="L29" s="3">
        <v>181</v>
      </c>
      <c r="M29" s="3">
        <v>4504</v>
      </c>
      <c r="N29" s="3">
        <v>7253</v>
      </c>
    </row>
    <row r="30" spans="1:14" ht="9.6" customHeight="1" x14ac:dyDescent="0.2">
      <c r="A30" s="3" t="s">
        <v>174</v>
      </c>
      <c r="B30" s="3">
        <v>1200</v>
      </c>
      <c r="C30" s="3">
        <v>175</v>
      </c>
      <c r="D30" s="3">
        <v>61</v>
      </c>
      <c r="E30" s="3">
        <v>57</v>
      </c>
      <c r="F30" s="3">
        <v>60</v>
      </c>
      <c r="G30" s="3">
        <v>88</v>
      </c>
      <c r="H30" s="3">
        <v>18</v>
      </c>
      <c r="I30" s="3">
        <v>76</v>
      </c>
      <c r="J30" s="3">
        <v>151</v>
      </c>
      <c r="K30" s="3">
        <v>98</v>
      </c>
      <c r="L30" s="3">
        <v>6</v>
      </c>
      <c r="M30" s="3">
        <v>188</v>
      </c>
      <c r="N30" s="3">
        <v>222</v>
      </c>
    </row>
    <row r="31" spans="1:14" ht="9.6" customHeight="1" x14ac:dyDescent="0.2">
      <c r="A31" s="3" t="s">
        <v>175</v>
      </c>
      <c r="B31" s="3">
        <v>37</v>
      </c>
      <c r="C31" s="3">
        <v>3</v>
      </c>
      <c r="D31" s="3">
        <v>5</v>
      </c>
      <c r="E31" s="3">
        <v>1</v>
      </c>
      <c r="F31" s="3">
        <v>0</v>
      </c>
      <c r="G31" s="3">
        <v>1</v>
      </c>
      <c r="H31" s="3">
        <v>0</v>
      </c>
      <c r="I31" s="3">
        <v>3</v>
      </c>
      <c r="J31" s="3">
        <v>9</v>
      </c>
      <c r="K31" s="3">
        <v>1</v>
      </c>
      <c r="L31" s="3">
        <v>0</v>
      </c>
      <c r="M31" s="3">
        <v>5</v>
      </c>
      <c r="N31" s="3">
        <v>9</v>
      </c>
    </row>
    <row r="33" spans="1:14" ht="9.6" customHeight="1" x14ac:dyDescent="0.2">
      <c r="A33" s="3" t="s">
        <v>317</v>
      </c>
      <c r="B33" s="3">
        <v>30520</v>
      </c>
      <c r="C33" s="3">
        <v>4822</v>
      </c>
      <c r="D33" s="3">
        <v>1713</v>
      </c>
      <c r="E33" s="3">
        <v>1149</v>
      </c>
      <c r="F33" s="3">
        <v>107</v>
      </c>
      <c r="G33" s="3">
        <v>3208</v>
      </c>
      <c r="H33" s="3">
        <v>570</v>
      </c>
      <c r="I33" s="3">
        <v>2094</v>
      </c>
      <c r="J33" s="3">
        <v>4806</v>
      </c>
      <c r="K33" s="3">
        <v>864</v>
      </c>
      <c r="L33" s="3">
        <v>169</v>
      </c>
      <c r="M33" s="3">
        <v>4399</v>
      </c>
      <c r="N33" s="3">
        <v>6619</v>
      </c>
    </row>
    <row r="34" spans="1:14" ht="9.6" customHeight="1" x14ac:dyDescent="0.2">
      <c r="A34" s="3" t="s">
        <v>173</v>
      </c>
      <c r="B34" s="3">
        <v>29455</v>
      </c>
      <c r="C34" s="3">
        <v>4659</v>
      </c>
      <c r="D34" s="3">
        <v>1654</v>
      </c>
      <c r="E34" s="3">
        <v>1101</v>
      </c>
      <c r="F34" s="3">
        <v>76</v>
      </c>
      <c r="G34" s="3">
        <v>3129</v>
      </c>
      <c r="H34" s="3">
        <v>553</v>
      </c>
      <c r="I34" s="3">
        <v>2033</v>
      </c>
      <c r="J34" s="3">
        <v>4655</v>
      </c>
      <c r="K34" s="3">
        <v>795</v>
      </c>
      <c r="L34" s="3">
        <v>166</v>
      </c>
      <c r="M34" s="3">
        <v>4224</v>
      </c>
      <c r="N34" s="3">
        <v>6410</v>
      </c>
    </row>
    <row r="35" spans="1:14" ht="9.6" customHeight="1" x14ac:dyDescent="0.2">
      <c r="A35" s="3" t="s">
        <v>174</v>
      </c>
      <c r="B35" s="3">
        <v>1031</v>
      </c>
      <c r="C35" s="3">
        <v>158</v>
      </c>
      <c r="D35" s="3">
        <v>54</v>
      </c>
      <c r="E35" s="3">
        <v>48</v>
      </c>
      <c r="F35" s="3">
        <v>31</v>
      </c>
      <c r="G35" s="3">
        <v>73</v>
      </c>
      <c r="H35" s="3">
        <v>16</v>
      </c>
      <c r="I35" s="3">
        <v>60</v>
      </c>
      <c r="J35" s="3">
        <v>148</v>
      </c>
      <c r="K35" s="3">
        <v>67</v>
      </c>
      <c r="L35" s="3">
        <v>3</v>
      </c>
      <c r="M35" s="3">
        <v>174</v>
      </c>
      <c r="N35" s="3">
        <v>199</v>
      </c>
    </row>
    <row r="36" spans="1:14" ht="9.6" customHeight="1" x14ac:dyDescent="0.2">
      <c r="A36" s="3" t="s">
        <v>175</v>
      </c>
      <c r="B36" s="3">
        <v>34</v>
      </c>
      <c r="C36" s="3">
        <v>5</v>
      </c>
      <c r="D36" s="3">
        <v>5</v>
      </c>
      <c r="E36" s="3">
        <v>0</v>
      </c>
      <c r="F36" s="3">
        <v>0</v>
      </c>
      <c r="G36" s="3">
        <v>6</v>
      </c>
      <c r="H36" s="3">
        <v>1</v>
      </c>
      <c r="I36" s="3">
        <v>1</v>
      </c>
      <c r="J36" s="3">
        <v>3</v>
      </c>
      <c r="K36" s="3">
        <v>2</v>
      </c>
      <c r="L36" s="3">
        <v>0</v>
      </c>
      <c r="M36" s="3">
        <v>1</v>
      </c>
      <c r="N36" s="3">
        <v>10</v>
      </c>
    </row>
    <row r="38" spans="1:14" ht="9.6" customHeight="1" x14ac:dyDescent="0.2">
      <c r="A38" s="3" t="s">
        <v>345</v>
      </c>
    </row>
    <row r="40" spans="1:14" ht="9.6" customHeight="1" x14ac:dyDescent="0.2">
      <c r="A40" s="3" t="s">
        <v>319</v>
      </c>
      <c r="B40" s="3">
        <v>64609</v>
      </c>
      <c r="C40" s="3">
        <v>10062</v>
      </c>
      <c r="D40" s="3">
        <v>3625</v>
      </c>
      <c r="E40" s="3">
        <v>2613</v>
      </c>
      <c r="F40" s="3">
        <v>232</v>
      </c>
      <c r="G40" s="3">
        <v>6996</v>
      </c>
      <c r="H40" s="3">
        <v>1197</v>
      </c>
      <c r="I40" s="3">
        <v>4343</v>
      </c>
      <c r="J40" s="3">
        <v>10151</v>
      </c>
      <c r="K40" s="3">
        <v>1835</v>
      </c>
      <c r="L40" s="3">
        <v>356</v>
      </c>
      <c r="M40" s="3">
        <v>9096</v>
      </c>
      <c r="N40" s="3">
        <v>14103</v>
      </c>
    </row>
    <row r="41" spans="1:14" ht="9.6" customHeight="1" x14ac:dyDescent="0.2">
      <c r="A41" s="3" t="s">
        <v>173</v>
      </c>
      <c r="B41" s="3">
        <v>61950</v>
      </c>
      <c r="C41" s="3">
        <v>9729</v>
      </c>
      <c r="D41" s="3">
        <v>3470</v>
      </c>
      <c r="E41" s="3">
        <v>2491</v>
      </c>
      <c r="F41" s="3">
        <v>139</v>
      </c>
      <c r="G41" s="3">
        <v>6818</v>
      </c>
      <c r="H41" s="3">
        <v>1148</v>
      </c>
      <c r="I41" s="3">
        <v>4179</v>
      </c>
      <c r="J41" s="3">
        <v>9744</v>
      </c>
      <c r="K41" s="3">
        <v>1647</v>
      </c>
      <c r="L41" s="3">
        <v>347</v>
      </c>
      <c r="M41" s="3">
        <v>8656</v>
      </c>
      <c r="N41" s="3">
        <v>13582</v>
      </c>
    </row>
    <row r="42" spans="1:14" ht="9.6" customHeight="1" x14ac:dyDescent="0.2">
      <c r="A42" s="3" t="s">
        <v>174</v>
      </c>
      <c r="B42" s="3">
        <v>2453</v>
      </c>
      <c r="C42" s="3">
        <v>323</v>
      </c>
      <c r="D42" s="3">
        <v>121</v>
      </c>
      <c r="E42" s="3">
        <v>111</v>
      </c>
      <c r="F42" s="3">
        <v>93</v>
      </c>
      <c r="G42" s="3">
        <v>165</v>
      </c>
      <c r="H42" s="3">
        <v>46</v>
      </c>
      <c r="I42" s="3">
        <v>157</v>
      </c>
      <c r="J42" s="3">
        <v>368</v>
      </c>
      <c r="K42" s="3">
        <v>172</v>
      </c>
      <c r="L42" s="3">
        <v>9</v>
      </c>
      <c r="M42" s="3">
        <v>419</v>
      </c>
      <c r="N42" s="3">
        <v>469</v>
      </c>
    </row>
    <row r="43" spans="1:14" ht="9.6" customHeight="1" x14ac:dyDescent="0.2">
      <c r="A43" s="3" t="s">
        <v>175</v>
      </c>
      <c r="B43" s="3">
        <v>206</v>
      </c>
      <c r="C43" s="3">
        <v>10</v>
      </c>
      <c r="D43" s="3">
        <v>34</v>
      </c>
      <c r="E43" s="3">
        <v>11</v>
      </c>
      <c r="F43" s="3">
        <v>0</v>
      </c>
      <c r="G43" s="3">
        <v>13</v>
      </c>
      <c r="H43" s="3">
        <v>3</v>
      </c>
      <c r="I43" s="3">
        <v>7</v>
      </c>
      <c r="J43" s="3">
        <v>39</v>
      </c>
      <c r="K43" s="3">
        <v>16</v>
      </c>
      <c r="L43" s="3">
        <v>0</v>
      </c>
      <c r="M43" s="3">
        <v>21</v>
      </c>
      <c r="N43" s="3">
        <v>52</v>
      </c>
    </row>
    <row r="45" spans="1:14" ht="9.6" customHeight="1" x14ac:dyDescent="0.2">
      <c r="A45" s="3" t="s">
        <v>330</v>
      </c>
      <c r="B45" s="3">
        <v>34089</v>
      </c>
      <c r="C45" s="3">
        <v>5240</v>
      </c>
      <c r="D45" s="3">
        <v>1912</v>
      </c>
      <c r="E45" s="3">
        <v>1464</v>
      </c>
      <c r="F45" s="3">
        <v>125</v>
      </c>
      <c r="G45" s="3">
        <v>3788</v>
      </c>
      <c r="H45" s="3">
        <v>627</v>
      </c>
      <c r="I45" s="3">
        <v>2249</v>
      </c>
      <c r="J45" s="3">
        <v>5345</v>
      </c>
      <c r="K45" s="3">
        <v>971</v>
      </c>
      <c r="L45" s="3">
        <v>187</v>
      </c>
      <c r="M45" s="3">
        <v>4697</v>
      </c>
      <c r="N45" s="3">
        <v>7484</v>
      </c>
    </row>
    <row r="46" spans="1:14" ht="9.6" customHeight="1" x14ac:dyDescent="0.2">
      <c r="A46" s="3" t="s">
        <v>173</v>
      </c>
      <c r="B46" s="3">
        <v>32690</v>
      </c>
      <c r="C46" s="3">
        <v>5079</v>
      </c>
      <c r="D46" s="3">
        <v>1822</v>
      </c>
      <c r="E46" s="3">
        <v>1395</v>
      </c>
      <c r="F46" s="3">
        <v>66</v>
      </c>
      <c r="G46" s="3">
        <v>3699</v>
      </c>
      <c r="H46" s="3">
        <v>604</v>
      </c>
      <c r="I46" s="3">
        <v>2158</v>
      </c>
      <c r="J46" s="3">
        <v>5127</v>
      </c>
      <c r="K46" s="3">
        <v>865</v>
      </c>
      <c r="L46" s="3">
        <v>181</v>
      </c>
      <c r="M46" s="3">
        <v>4476</v>
      </c>
      <c r="N46" s="3">
        <v>7218</v>
      </c>
    </row>
    <row r="47" spans="1:14" ht="9.6" customHeight="1" x14ac:dyDescent="0.2">
      <c r="A47" s="3" t="s">
        <v>174</v>
      </c>
      <c r="B47" s="3">
        <v>1289</v>
      </c>
      <c r="C47" s="3">
        <v>157</v>
      </c>
      <c r="D47" s="3">
        <v>67</v>
      </c>
      <c r="E47" s="3">
        <v>64</v>
      </c>
      <c r="F47" s="3">
        <v>59</v>
      </c>
      <c r="G47" s="3">
        <v>83</v>
      </c>
      <c r="H47" s="3">
        <v>21</v>
      </c>
      <c r="I47" s="3">
        <v>87</v>
      </c>
      <c r="J47" s="3">
        <v>189</v>
      </c>
      <c r="K47" s="3">
        <v>97</v>
      </c>
      <c r="L47" s="3">
        <v>6</v>
      </c>
      <c r="M47" s="3">
        <v>214</v>
      </c>
      <c r="N47" s="3">
        <v>245</v>
      </c>
    </row>
    <row r="48" spans="1:14" ht="9.6" customHeight="1" x14ac:dyDescent="0.2">
      <c r="A48" s="3" t="s">
        <v>175</v>
      </c>
      <c r="B48" s="3">
        <v>110</v>
      </c>
      <c r="C48" s="3">
        <v>4</v>
      </c>
      <c r="D48" s="3">
        <v>23</v>
      </c>
      <c r="E48" s="3">
        <v>5</v>
      </c>
      <c r="F48" s="3">
        <v>0</v>
      </c>
      <c r="G48" s="3">
        <v>6</v>
      </c>
      <c r="H48" s="3">
        <v>2</v>
      </c>
      <c r="I48" s="3">
        <v>4</v>
      </c>
      <c r="J48" s="3">
        <v>29</v>
      </c>
      <c r="K48" s="3">
        <v>9</v>
      </c>
      <c r="L48" s="3">
        <v>0</v>
      </c>
      <c r="M48" s="3">
        <v>7</v>
      </c>
      <c r="N48" s="3">
        <v>21</v>
      </c>
    </row>
    <row r="50" spans="1:14" ht="9.6" customHeight="1" x14ac:dyDescent="0.2">
      <c r="A50" s="3" t="s">
        <v>329</v>
      </c>
      <c r="B50" s="3">
        <v>30520</v>
      </c>
      <c r="C50" s="3">
        <v>4822</v>
      </c>
      <c r="D50" s="3">
        <v>1713</v>
      </c>
      <c r="E50" s="3">
        <v>1149</v>
      </c>
      <c r="F50" s="3">
        <v>107</v>
      </c>
      <c r="G50" s="3">
        <v>3208</v>
      </c>
      <c r="H50" s="3">
        <v>570</v>
      </c>
      <c r="I50" s="3">
        <v>2094</v>
      </c>
      <c r="J50" s="3">
        <v>4806</v>
      </c>
      <c r="K50" s="3">
        <v>864</v>
      </c>
      <c r="L50" s="3">
        <v>169</v>
      </c>
      <c r="M50" s="3">
        <v>4399</v>
      </c>
      <c r="N50" s="3">
        <v>6619</v>
      </c>
    </row>
    <row r="51" spans="1:14" ht="9.6" customHeight="1" x14ac:dyDescent="0.2">
      <c r="A51" s="3" t="s">
        <v>173</v>
      </c>
      <c r="B51" s="3">
        <v>29260</v>
      </c>
      <c r="C51" s="3">
        <v>4650</v>
      </c>
      <c r="D51" s="3">
        <v>1648</v>
      </c>
      <c r="E51" s="3">
        <v>1096</v>
      </c>
      <c r="F51" s="3">
        <v>73</v>
      </c>
      <c r="G51" s="3">
        <v>3119</v>
      </c>
      <c r="H51" s="3">
        <v>544</v>
      </c>
      <c r="I51" s="3">
        <v>2021</v>
      </c>
      <c r="J51" s="3">
        <v>4617</v>
      </c>
      <c r="K51" s="3">
        <v>782</v>
      </c>
      <c r="L51" s="3">
        <v>166</v>
      </c>
      <c r="M51" s="3">
        <v>4180</v>
      </c>
      <c r="N51" s="3">
        <v>6364</v>
      </c>
    </row>
    <row r="52" spans="1:14" ht="9.6" customHeight="1" x14ac:dyDescent="0.2">
      <c r="A52" s="3" t="s">
        <v>174</v>
      </c>
      <c r="B52" s="3">
        <v>1164</v>
      </c>
      <c r="C52" s="3">
        <v>166</v>
      </c>
      <c r="D52" s="3">
        <v>54</v>
      </c>
      <c r="E52" s="3">
        <v>47</v>
      </c>
      <c r="F52" s="3">
        <v>34</v>
      </c>
      <c r="G52" s="3">
        <v>82</v>
      </c>
      <c r="H52" s="3">
        <v>25</v>
      </c>
      <c r="I52" s="3">
        <v>70</v>
      </c>
      <c r="J52" s="3">
        <v>179</v>
      </c>
      <c r="K52" s="3">
        <v>75</v>
      </c>
      <c r="L52" s="3">
        <v>3</v>
      </c>
      <c r="M52" s="3">
        <v>205</v>
      </c>
      <c r="N52" s="3">
        <v>224</v>
      </c>
    </row>
    <row r="53" spans="1:14" ht="9.6" customHeight="1" x14ac:dyDescent="0.2">
      <c r="A53" s="3" t="s">
        <v>175</v>
      </c>
      <c r="B53" s="3">
        <v>96</v>
      </c>
      <c r="C53" s="3">
        <v>6</v>
      </c>
      <c r="D53" s="3">
        <v>11</v>
      </c>
      <c r="E53" s="3">
        <v>6</v>
      </c>
      <c r="F53" s="3">
        <v>0</v>
      </c>
      <c r="G53" s="3">
        <v>7</v>
      </c>
      <c r="H53" s="3">
        <v>1</v>
      </c>
      <c r="I53" s="3">
        <v>3</v>
      </c>
      <c r="J53" s="3">
        <v>10</v>
      </c>
      <c r="K53" s="3">
        <v>7</v>
      </c>
      <c r="L53" s="3">
        <v>0</v>
      </c>
      <c r="M53" s="3">
        <v>14</v>
      </c>
      <c r="N53" s="3">
        <v>31</v>
      </c>
    </row>
    <row r="55" spans="1:14" ht="9.6" customHeight="1" x14ac:dyDescent="0.2">
      <c r="A55" s="3" t="s">
        <v>346</v>
      </c>
    </row>
    <row r="57" spans="1:14" ht="9.6" customHeight="1" x14ac:dyDescent="0.2">
      <c r="A57" s="3" t="s">
        <v>319</v>
      </c>
      <c r="B57" s="3">
        <v>64609</v>
      </c>
      <c r="C57" s="3">
        <v>10062</v>
      </c>
      <c r="D57" s="3">
        <v>3625</v>
      </c>
      <c r="E57" s="3">
        <v>2613</v>
      </c>
      <c r="F57" s="3">
        <v>232</v>
      </c>
      <c r="G57" s="3">
        <v>6996</v>
      </c>
      <c r="H57" s="3">
        <v>1197</v>
      </c>
      <c r="I57" s="3">
        <v>4343</v>
      </c>
      <c r="J57" s="3">
        <v>10151</v>
      </c>
      <c r="K57" s="3">
        <v>1835</v>
      </c>
      <c r="L57" s="3">
        <v>356</v>
      </c>
      <c r="M57" s="3">
        <v>9096</v>
      </c>
      <c r="N57" s="3">
        <v>14103</v>
      </c>
    </row>
    <row r="58" spans="1:14" ht="9.6" customHeight="1" x14ac:dyDescent="0.2">
      <c r="A58" s="3" t="s">
        <v>173</v>
      </c>
      <c r="B58" s="3">
        <v>61541</v>
      </c>
      <c r="C58" s="3">
        <v>9681</v>
      </c>
      <c r="D58" s="3">
        <v>3367</v>
      </c>
      <c r="E58" s="3">
        <v>2476</v>
      </c>
      <c r="F58" s="3">
        <v>140</v>
      </c>
      <c r="G58" s="3">
        <v>6740</v>
      </c>
      <c r="H58" s="3">
        <v>1145</v>
      </c>
      <c r="I58" s="3">
        <v>4098</v>
      </c>
      <c r="J58" s="3">
        <v>9730</v>
      </c>
      <c r="K58" s="3">
        <v>1640</v>
      </c>
      <c r="L58" s="3">
        <v>342</v>
      </c>
      <c r="M58" s="3">
        <v>8663</v>
      </c>
      <c r="N58" s="3">
        <v>13519</v>
      </c>
    </row>
    <row r="59" spans="1:14" ht="9.6" customHeight="1" x14ac:dyDescent="0.2">
      <c r="A59" s="3" t="s">
        <v>174</v>
      </c>
      <c r="B59" s="3">
        <v>2815</v>
      </c>
      <c r="C59" s="3">
        <v>369</v>
      </c>
      <c r="D59" s="3">
        <v>201</v>
      </c>
      <c r="E59" s="3">
        <v>126</v>
      </c>
      <c r="F59" s="3">
        <v>91</v>
      </c>
      <c r="G59" s="3">
        <v>240</v>
      </c>
      <c r="H59" s="3">
        <v>48</v>
      </c>
      <c r="I59" s="3">
        <v>231</v>
      </c>
      <c r="J59" s="3">
        <v>375</v>
      </c>
      <c r="K59" s="3">
        <v>180</v>
      </c>
      <c r="L59" s="3">
        <v>14</v>
      </c>
      <c r="M59" s="3">
        <v>423</v>
      </c>
      <c r="N59" s="3">
        <v>517</v>
      </c>
    </row>
    <row r="60" spans="1:14" ht="9.6" customHeight="1" x14ac:dyDescent="0.2">
      <c r="A60" s="3" t="s">
        <v>175</v>
      </c>
      <c r="B60" s="3">
        <v>253</v>
      </c>
      <c r="C60" s="3">
        <v>12</v>
      </c>
      <c r="D60" s="3">
        <v>57</v>
      </c>
      <c r="E60" s="3">
        <v>11</v>
      </c>
      <c r="F60" s="3">
        <v>1</v>
      </c>
      <c r="G60" s="3">
        <v>16</v>
      </c>
      <c r="H60" s="3">
        <v>4</v>
      </c>
      <c r="I60" s="3">
        <v>14</v>
      </c>
      <c r="J60" s="3">
        <v>46</v>
      </c>
      <c r="K60" s="3">
        <v>15</v>
      </c>
      <c r="L60" s="3">
        <v>0</v>
      </c>
      <c r="M60" s="3">
        <v>10</v>
      </c>
      <c r="N60" s="3">
        <v>67</v>
      </c>
    </row>
    <row r="62" spans="1:14" ht="9.6" customHeight="1" x14ac:dyDescent="0.2">
      <c r="A62" s="3" t="s">
        <v>330</v>
      </c>
      <c r="B62" s="3">
        <v>34089</v>
      </c>
      <c r="C62" s="3">
        <v>5240</v>
      </c>
      <c r="D62" s="3">
        <v>1912</v>
      </c>
      <c r="E62" s="3">
        <v>1464</v>
      </c>
      <c r="F62" s="3">
        <v>125</v>
      </c>
      <c r="G62" s="3">
        <v>3788</v>
      </c>
      <c r="H62" s="3">
        <v>627</v>
      </c>
      <c r="I62" s="3">
        <v>2249</v>
      </c>
      <c r="J62" s="3">
        <v>5345</v>
      </c>
      <c r="K62" s="3">
        <v>971</v>
      </c>
      <c r="L62" s="3">
        <v>187</v>
      </c>
      <c r="M62" s="3">
        <v>4697</v>
      </c>
      <c r="N62" s="3">
        <v>7484</v>
      </c>
    </row>
    <row r="63" spans="1:14" ht="9.6" customHeight="1" x14ac:dyDescent="0.2">
      <c r="A63" s="3" t="s">
        <v>173</v>
      </c>
      <c r="B63" s="3">
        <v>32461</v>
      </c>
      <c r="C63" s="3">
        <v>5047</v>
      </c>
      <c r="D63" s="3">
        <v>1770</v>
      </c>
      <c r="E63" s="3">
        <v>1394</v>
      </c>
      <c r="F63" s="3">
        <v>67</v>
      </c>
      <c r="G63" s="3">
        <v>3655</v>
      </c>
      <c r="H63" s="3">
        <v>604</v>
      </c>
      <c r="I63" s="3">
        <v>2109</v>
      </c>
      <c r="J63" s="3">
        <v>5109</v>
      </c>
      <c r="K63" s="3">
        <v>855</v>
      </c>
      <c r="L63" s="3">
        <v>180</v>
      </c>
      <c r="M63" s="3">
        <v>4482</v>
      </c>
      <c r="N63" s="3">
        <v>7189</v>
      </c>
    </row>
    <row r="64" spans="1:14" ht="9.6" customHeight="1" x14ac:dyDescent="0.2">
      <c r="A64" s="3" t="s">
        <v>174</v>
      </c>
      <c r="B64" s="3">
        <v>1490</v>
      </c>
      <c r="C64" s="3">
        <v>188</v>
      </c>
      <c r="D64" s="3">
        <v>104</v>
      </c>
      <c r="E64" s="3">
        <v>64</v>
      </c>
      <c r="F64" s="3">
        <v>58</v>
      </c>
      <c r="G64" s="3">
        <v>126</v>
      </c>
      <c r="H64" s="3">
        <v>20</v>
      </c>
      <c r="I64" s="3">
        <v>130</v>
      </c>
      <c r="J64" s="3">
        <v>205</v>
      </c>
      <c r="K64" s="3">
        <v>109</v>
      </c>
      <c r="L64" s="3">
        <v>7</v>
      </c>
      <c r="M64" s="3">
        <v>211</v>
      </c>
      <c r="N64" s="3">
        <v>268</v>
      </c>
    </row>
    <row r="65" spans="1:14" ht="9.6" customHeight="1" x14ac:dyDescent="0.2">
      <c r="A65" s="3" t="s">
        <v>175</v>
      </c>
      <c r="B65" s="3">
        <v>138</v>
      </c>
      <c r="C65" s="3">
        <v>5</v>
      </c>
      <c r="D65" s="3">
        <v>38</v>
      </c>
      <c r="E65" s="3">
        <v>6</v>
      </c>
      <c r="F65" s="3">
        <v>0</v>
      </c>
      <c r="G65" s="3">
        <v>7</v>
      </c>
      <c r="H65" s="3">
        <v>3</v>
      </c>
      <c r="I65" s="3">
        <v>10</v>
      </c>
      <c r="J65" s="3">
        <v>31</v>
      </c>
      <c r="K65" s="3">
        <v>7</v>
      </c>
      <c r="L65" s="3">
        <v>0</v>
      </c>
      <c r="M65" s="3">
        <v>4</v>
      </c>
      <c r="N65" s="3">
        <v>27</v>
      </c>
    </row>
    <row r="67" spans="1:14" ht="9.6" customHeight="1" x14ac:dyDescent="0.2">
      <c r="A67" s="3" t="s">
        <v>329</v>
      </c>
      <c r="B67" s="3">
        <v>30520</v>
      </c>
      <c r="C67" s="3">
        <v>4822</v>
      </c>
      <c r="D67" s="3">
        <v>1713</v>
      </c>
      <c r="E67" s="3">
        <v>1149</v>
      </c>
      <c r="F67" s="3">
        <v>107</v>
      </c>
      <c r="G67" s="3">
        <v>3208</v>
      </c>
      <c r="H67" s="3">
        <v>570</v>
      </c>
      <c r="I67" s="3">
        <v>2094</v>
      </c>
      <c r="J67" s="3">
        <v>4806</v>
      </c>
      <c r="K67" s="3">
        <v>864</v>
      </c>
      <c r="L67" s="3">
        <v>169</v>
      </c>
      <c r="M67" s="3">
        <v>4399</v>
      </c>
      <c r="N67" s="3">
        <v>6619</v>
      </c>
    </row>
    <row r="68" spans="1:14" ht="9.6" customHeight="1" x14ac:dyDescent="0.2">
      <c r="A68" s="3" t="s">
        <v>173</v>
      </c>
      <c r="B68" s="3">
        <v>29080</v>
      </c>
      <c r="C68" s="3">
        <v>4634</v>
      </c>
      <c r="D68" s="3">
        <v>1597</v>
      </c>
      <c r="E68" s="3">
        <v>1082</v>
      </c>
      <c r="F68" s="3">
        <v>73</v>
      </c>
      <c r="G68" s="3">
        <v>3085</v>
      </c>
      <c r="H68" s="3">
        <v>541</v>
      </c>
      <c r="I68" s="3">
        <v>1989</v>
      </c>
      <c r="J68" s="3">
        <v>4621</v>
      </c>
      <c r="K68" s="3">
        <v>785</v>
      </c>
      <c r="L68" s="3">
        <v>162</v>
      </c>
      <c r="M68" s="3">
        <v>4181</v>
      </c>
      <c r="N68" s="3">
        <v>6330</v>
      </c>
    </row>
    <row r="69" spans="1:14" ht="9.6" customHeight="1" x14ac:dyDescent="0.2">
      <c r="A69" s="3" t="s">
        <v>174</v>
      </c>
      <c r="B69" s="3">
        <v>1325</v>
      </c>
      <c r="C69" s="3">
        <v>181</v>
      </c>
      <c r="D69" s="3">
        <v>97</v>
      </c>
      <c r="E69" s="3">
        <v>62</v>
      </c>
      <c r="F69" s="3">
        <v>33</v>
      </c>
      <c r="G69" s="3">
        <v>114</v>
      </c>
      <c r="H69" s="3">
        <v>28</v>
      </c>
      <c r="I69" s="3">
        <v>101</v>
      </c>
      <c r="J69" s="3">
        <v>170</v>
      </c>
      <c r="K69" s="3">
        <v>71</v>
      </c>
      <c r="L69" s="3">
        <v>7</v>
      </c>
      <c r="M69" s="3">
        <v>212</v>
      </c>
      <c r="N69" s="3">
        <v>249</v>
      </c>
    </row>
    <row r="70" spans="1:14" ht="9.6" customHeight="1" x14ac:dyDescent="0.2">
      <c r="A70" s="3" t="s">
        <v>175</v>
      </c>
      <c r="B70" s="3">
        <v>115</v>
      </c>
      <c r="C70" s="3">
        <v>7</v>
      </c>
      <c r="D70" s="3">
        <v>19</v>
      </c>
      <c r="E70" s="3">
        <v>5</v>
      </c>
      <c r="F70" s="3">
        <v>1</v>
      </c>
      <c r="G70" s="3">
        <v>9</v>
      </c>
      <c r="H70" s="3">
        <v>1</v>
      </c>
      <c r="I70" s="3">
        <v>4</v>
      </c>
      <c r="J70" s="3">
        <v>15</v>
      </c>
      <c r="K70" s="3">
        <v>8</v>
      </c>
      <c r="L70" s="3">
        <v>0</v>
      </c>
      <c r="M70" s="3">
        <v>6</v>
      </c>
      <c r="N70" s="3">
        <v>40</v>
      </c>
    </row>
    <row r="71" spans="1:14" ht="10.199999999999999" x14ac:dyDescent="0.2">
      <c r="A71" s="28" t="s">
        <v>358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</sheetData>
  <mergeCells count="1">
    <mergeCell ref="A71:N7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F840-9B07-4132-8AB4-1DF7E115FE5F}">
  <dimension ref="A1:N5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372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176</v>
      </c>
      <c r="B5" s="3">
        <v>59001</v>
      </c>
      <c r="C5" s="3">
        <v>9194</v>
      </c>
      <c r="D5" s="3">
        <v>3163</v>
      </c>
      <c r="E5" s="3">
        <v>2345</v>
      </c>
      <c r="F5" s="3">
        <v>130</v>
      </c>
      <c r="G5" s="3">
        <v>6518</v>
      </c>
      <c r="H5" s="3">
        <v>1073</v>
      </c>
      <c r="I5" s="3">
        <v>3958</v>
      </c>
      <c r="J5" s="3">
        <v>9377</v>
      </c>
      <c r="K5" s="3">
        <v>1550</v>
      </c>
      <c r="L5" s="3">
        <v>333</v>
      </c>
      <c r="M5" s="3">
        <v>8302</v>
      </c>
      <c r="N5" s="3">
        <v>13058</v>
      </c>
    </row>
    <row r="6" spans="1:14" x14ac:dyDescent="0.2">
      <c r="A6" s="3" t="s">
        <v>177</v>
      </c>
      <c r="B6" s="3">
        <v>1383</v>
      </c>
      <c r="C6" s="3">
        <v>348</v>
      </c>
      <c r="D6" s="3">
        <v>149</v>
      </c>
      <c r="E6" s="3">
        <v>71</v>
      </c>
      <c r="F6" s="3">
        <v>6</v>
      </c>
      <c r="G6" s="3">
        <v>98</v>
      </c>
      <c r="H6" s="3">
        <v>32</v>
      </c>
      <c r="I6" s="3">
        <v>56</v>
      </c>
      <c r="J6" s="3">
        <v>152</v>
      </c>
      <c r="K6" s="3">
        <v>59</v>
      </c>
      <c r="L6" s="3">
        <v>4</v>
      </c>
      <c r="M6" s="3">
        <v>191</v>
      </c>
      <c r="N6" s="3">
        <v>217</v>
      </c>
    </row>
    <row r="7" spans="1:14" x14ac:dyDescent="0.2">
      <c r="A7" s="3" t="s">
        <v>178</v>
      </c>
      <c r="B7" s="3">
        <v>369</v>
      </c>
      <c r="C7" s="3">
        <v>50</v>
      </c>
      <c r="D7" s="3">
        <v>23</v>
      </c>
      <c r="E7" s="3">
        <v>21</v>
      </c>
      <c r="F7" s="3">
        <v>0</v>
      </c>
      <c r="G7" s="3">
        <v>45</v>
      </c>
      <c r="H7" s="3">
        <v>12</v>
      </c>
      <c r="I7" s="3">
        <v>25</v>
      </c>
      <c r="J7" s="3">
        <v>50</v>
      </c>
      <c r="K7" s="3">
        <v>10</v>
      </c>
      <c r="L7" s="3">
        <v>2</v>
      </c>
      <c r="M7" s="3">
        <v>43</v>
      </c>
      <c r="N7" s="3">
        <v>88</v>
      </c>
    </row>
    <row r="8" spans="1:14" x14ac:dyDescent="0.2">
      <c r="A8" s="3" t="s">
        <v>179</v>
      </c>
      <c r="B8" s="3">
        <v>386</v>
      </c>
      <c r="C8" s="3">
        <v>24</v>
      </c>
      <c r="D8" s="3">
        <v>12</v>
      </c>
      <c r="E8" s="3">
        <v>22</v>
      </c>
      <c r="F8" s="3">
        <v>1</v>
      </c>
      <c r="G8" s="3">
        <v>53</v>
      </c>
      <c r="H8" s="3">
        <v>20</v>
      </c>
      <c r="I8" s="3">
        <v>35</v>
      </c>
      <c r="J8" s="3">
        <v>80</v>
      </c>
      <c r="K8" s="3">
        <v>7</v>
      </c>
      <c r="L8" s="3">
        <v>2</v>
      </c>
      <c r="M8" s="3">
        <v>63</v>
      </c>
      <c r="N8" s="3">
        <v>67</v>
      </c>
    </row>
    <row r="9" spans="1:14" x14ac:dyDescent="0.2">
      <c r="A9" s="3" t="s">
        <v>180</v>
      </c>
      <c r="B9" s="3">
        <v>646</v>
      </c>
      <c r="C9" s="3">
        <v>56</v>
      </c>
      <c r="D9" s="3">
        <v>95</v>
      </c>
      <c r="E9" s="3">
        <v>27</v>
      </c>
      <c r="F9" s="3">
        <v>1</v>
      </c>
      <c r="G9" s="3">
        <v>70</v>
      </c>
      <c r="H9" s="3">
        <v>20</v>
      </c>
      <c r="I9" s="3">
        <v>84</v>
      </c>
      <c r="J9" s="3">
        <v>87</v>
      </c>
      <c r="K9" s="3">
        <v>15</v>
      </c>
      <c r="L9" s="3">
        <v>6</v>
      </c>
      <c r="M9" s="3">
        <v>59</v>
      </c>
      <c r="N9" s="3">
        <v>126</v>
      </c>
    </row>
    <row r="10" spans="1:14" x14ac:dyDescent="0.2">
      <c r="A10" s="3" t="s">
        <v>181</v>
      </c>
      <c r="B10" s="3">
        <v>132</v>
      </c>
      <c r="C10" s="3">
        <v>30</v>
      </c>
      <c r="D10" s="3">
        <v>4</v>
      </c>
      <c r="E10" s="3">
        <v>6</v>
      </c>
      <c r="F10" s="3">
        <v>1</v>
      </c>
      <c r="G10" s="3">
        <v>10</v>
      </c>
      <c r="H10" s="3">
        <v>1</v>
      </c>
      <c r="I10" s="3">
        <v>9</v>
      </c>
      <c r="J10" s="3">
        <v>21</v>
      </c>
      <c r="K10" s="3">
        <v>5</v>
      </c>
      <c r="L10" s="3">
        <v>0</v>
      </c>
      <c r="M10" s="3">
        <v>21</v>
      </c>
      <c r="N10" s="3">
        <v>24</v>
      </c>
    </row>
    <row r="11" spans="1:14" x14ac:dyDescent="0.2">
      <c r="A11" s="3" t="s">
        <v>182</v>
      </c>
      <c r="B11" s="3">
        <v>164</v>
      </c>
      <c r="C11" s="3">
        <v>23</v>
      </c>
      <c r="D11" s="3">
        <v>12</v>
      </c>
      <c r="E11" s="3">
        <v>7</v>
      </c>
      <c r="F11" s="3">
        <v>1</v>
      </c>
      <c r="G11" s="3">
        <v>7</v>
      </c>
      <c r="H11" s="3">
        <v>3</v>
      </c>
      <c r="I11" s="3">
        <v>12</v>
      </c>
      <c r="J11" s="3">
        <v>28</v>
      </c>
      <c r="K11" s="3">
        <v>6</v>
      </c>
      <c r="L11" s="3">
        <v>0</v>
      </c>
      <c r="M11" s="3">
        <v>28</v>
      </c>
      <c r="N11" s="3">
        <v>37</v>
      </c>
    </row>
    <row r="12" spans="1:14" x14ac:dyDescent="0.2">
      <c r="A12" s="3" t="s">
        <v>183</v>
      </c>
      <c r="B12" s="3">
        <v>231</v>
      </c>
      <c r="C12" s="3">
        <v>30</v>
      </c>
      <c r="D12" s="3">
        <v>24</v>
      </c>
      <c r="E12" s="3">
        <v>14</v>
      </c>
      <c r="F12" s="3">
        <v>0</v>
      </c>
      <c r="G12" s="3">
        <v>51</v>
      </c>
      <c r="H12" s="3">
        <v>3</v>
      </c>
      <c r="I12" s="3">
        <v>21</v>
      </c>
      <c r="J12" s="3">
        <v>33</v>
      </c>
      <c r="K12" s="3">
        <v>5</v>
      </c>
      <c r="L12" s="3">
        <v>0</v>
      </c>
      <c r="M12" s="3">
        <v>19</v>
      </c>
      <c r="N12" s="3">
        <v>31</v>
      </c>
    </row>
    <row r="13" spans="1:14" x14ac:dyDescent="0.2">
      <c r="A13" s="3" t="s">
        <v>184</v>
      </c>
      <c r="B13" s="3">
        <v>51</v>
      </c>
      <c r="C13" s="3">
        <v>4</v>
      </c>
      <c r="D13" s="3">
        <v>1</v>
      </c>
      <c r="E13" s="3">
        <v>0</v>
      </c>
      <c r="F13" s="3">
        <v>0</v>
      </c>
      <c r="G13" s="3">
        <v>5</v>
      </c>
      <c r="H13" s="3">
        <v>3</v>
      </c>
      <c r="I13" s="3">
        <v>2</v>
      </c>
      <c r="J13" s="3">
        <v>8</v>
      </c>
      <c r="K13" s="3">
        <v>1</v>
      </c>
      <c r="L13" s="3">
        <v>0</v>
      </c>
      <c r="M13" s="3">
        <v>8</v>
      </c>
      <c r="N13" s="3">
        <v>19</v>
      </c>
    </row>
    <row r="14" spans="1:14" x14ac:dyDescent="0.2">
      <c r="A14" s="3" t="s">
        <v>185</v>
      </c>
      <c r="B14" s="3">
        <v>104</v>
      </c>
      <c r="C14" s="3">
        <v>14</v>
      </c>
      <c r="D14" s="3">
        <v>3</v>
      </c>
      <c r="E14" s="3">
        <v>4</v>
      </c>
      <c r="F14" s="3">
        <v>0</v>
      </c>
      <c r="G14" s="3">
        <v>17</v>
      </c>
      <c r="H14" s="3">
        <v>7</v>
      </c>
      <c r="I14" s="3">
        <v>13</v>
      </c>
      <c r="J14" s="3">
        <v>15</v>
      </c>
      <c r="K14" s="3">
        <v>1</v>
      </c>
      <c r="L14" s="3">
        <v>2</v>
      </c>
      <c r="M14" s="3">
        <v>6</v>
      </c>
      <c r="N14" s="3">
        <v>22</v>
      </c>
    </row>
    <row r="15" spans="1:14" x14ac:dyDescent="0.2">
      <c r="A15" s="3" t="s">
        <v>186</v>
      </c>
      <c r="B15" s="3">
        <v>409</v>
      </c>
      <c r="C15" s="3">
        <v>34</v>
      </c>
      <c r="D15" s="3">
        <v>38</v>
      </c>
      <c r="E15" s="3">
        <v>18</v>
      </c>
      <c r="F15" s="3">
        <v>2</v>
      </c>
      <c r="G15" s="3">
        <v>25</v>
      </c>
      <c r="H15" s="3">
        <v>9</v>
      </c>
      <c r="I15" s="3">
        <v>30</v>
      </c>
      <c r="J15" s="3">
        <v>64</v>
      </c>
      <c r="K15" s="3">
        <v>19</v>
      </c>
      <c r="L15" s="3">
        <v>1</v>
      </c>
      <c r="M15" s="3">
        <v>57</v>
      </c>
      <c r="N15" s="3">
        <v>112</v>
      </c>
    </row>
    <row r="16" spans="1:14" x14ac:dyDescent="0.2">
      <c r="A16" s="3" t="s">
        <v>187</v>
      </c>
      <c r="B16" s="3">
        <v>55</v>
      </c>
      <c r="C16" s="3">
        <v>8</v>
      </c>
      <c r="D16" s="3">
        <v>3</v>
      </c>
      <c r="E16" s="3">
        <v>4</v>
      </c>
      <c r="F16" s="3">
        <v>1</v>
      </c>
      <c r="G16" s="3">
        <v>4</v>
      </c>
      <c r="H16" s="3">
        <v>1</v>
      </c>
      <c r="I16" s="3">
        <v>1</v>
      </c>
      <c r="J16" s="3">
        <v>14</v>
      </c>
      <c r="K16" s="3">
        <v>2</v>
      </c>
      <c r="L16" s="3">
        <v>1</v>
      </c>
      <c r="M16" s="3">
        <v>7</v>
      </c>
      <c r="N16" s="3">
        <v>9</v>
      </c>
    </row>
    <row r="17" spans="1:14" x14ac:dyDescent="0.2">
      <c r="A17" s="3" t="s">
        <v>188</v>
      </c>
      <c r="B17" s="3">
        <v>84</v>
      </c>
      <c r="C17" s="3">
        <v>7</v>
      </c>
      <c r="D17" s="3">
        <v>9</v>
      </c>
      <c r="E17" s="3">
        <v>3</v>
      </c>
      <c r="F17" s="3">
        <v>1</v>
      </c>
      <c r="G17" s="3">
        <v>9</v>
      </c>
      <c r="H17" s="3">
        <v>0</v>
      </c>
      <c r="I17" s="3">
        <v>13</v>
      </c>
      <c r="J17" s="3">
        <v>9</v>
      </c>
      <c r="K17" s="3">
        <v>2</v>
      </c>
      <c r="L17" s="3">
        <v>0</v>
      </c>
      <c r="M17" s="3">
        <v>15</v>
      </c>
      <c r="N17" s="3">
        <v>16</v>
      </c>
    </row>
    <row r="18" spans="1:14" x14ac:dyDescent="0.2">
      <c r="A18" s="3" t="s">
        <v>189</v>
      </c>
      <c r="B18" s="3">
        <v>87</v>
      </c>
      <c r="C18" s="3">
        <v>12</v>
      </c>
      <c r="D18" s="3">
        <v>7</v>
      </c>
      <c r="E18" s="3">
        <v>3</v>
      </c>
      <c r="F18" s="3">
        <v>0</v>
      </c>
      <c r="G18" s="3">
        <v>6</v>
      </c>
      <c r="H18" s="3">
        <v>2</v>
      </c>
      <c r="I18" s="3">
        <v>7</v>
      </c>
      <c r="J18" s="3">
        <v>19</v>
      </c>
      <c r="K18" s="3">
        <v>6</v>
      </c>
      <c r="L18" s="3">
        <v>1</v>
      </c>
      <c r="M18" s="3">
        <v>9</v>
      </c>
      <c r="N18" s="3">
        <v>15</v>
      </c>
    </row>
    <row r="19" spans="1:14" x14ac:dyDescent="0.2">
      <c r="A19" s="3" t="s">
        <v>190</v>
      </c>
      <c r="B19" s="3">
        <v>194</v>
      </c>
      <c r="C19" s="3">
        <v>33</v>
      </c>
      <c r="D19" s="3">
        <v>22</v>
      </c>
      <c r="E19" s="3">
        <v>5</v>
      </c>
      <c r="F19" s="3">
        <v>0</v>
      </c>
      <c r="G19" s="3">
        <v>17</v>
      </c>
      <c r="H19" s="3">
        <v>3</v>
      </c>
      <c r="I19" s="3">
        <v>10</v>
      </c>
      <c r="J19" s="3">
        <v>31</v>
      </c>
      <c r="K19" s="3">
        <v>6</v>
      </c>
      <c r="L19" s="3">
        <v>3</v>
      </c>
      <c r="M19" s="3">
        <v>34</v>
      </c>
      <c r="N19" s="3">
        <v>30</v>
      </c>
    </row>
    <row r="20" spans="1:14" x14ac:dyDescent="0.2">
      <c r="A20" s="3" t="s">
        <v>191</v>
      </c>
      <c r="B20" s="3">
        <v>1313</v>
      </c>
      <c r="C20" s="3">
        <v>195</v>
      </c>
      <c r="D20" s="3">
        <v>60</v>
      </c>
      <c r="E20" s="3">
        <v>63</v>
      </c>
      <c r="F20" s="3">
        <v>88</v>
      </c>
      <c r="G20" s="3">
        <v>61</v>
      </c>
      <c r="H20" s="3">
        <v>8</v>
      </c>
      <c r="I20" s="3">
        <v>67</v>
      </c>
      <c r="J20" s="3">
        <v>163</v>
      </c>
      <c r="K20" s="3">
        <v>141</v>
      </c>
      <c r="L20" s="3">
        <v>1</v>
      </c>
      <c r="M20" s="3">
        <v>234</v>
      </c>
      <c r="N20" s="3">
        <v>232</v>
      </c>
    </row>
    <row r="22" spans="1:14" x14ac:dyDescent="0.2">
      <c r="A22" s="3" t="s">
        <v>324</v>
      </c>
      <c r="B22" s="3">
        <v>34089</v>
      </c>
      <c r="C22" s="3">
        <v>5240</v>
      </c>
      <c r="D22" s="3">
        <v>1912</v>
      </c>
      <c r="E22" s="3">
        <v>1464</v>
      </c>
      <c r="F22" s="3">
        <v>125</v>
      </c>
      <c r="G22" s="3">
        <v>3788</v>
      </c>
      <c r="H22" s="3">
        <v>627</v>
      </c>
      <c r="I22" s="3">
        <v>2249</v>
      </c>
      <c r="J22" s="3">
        <v>5345</v>
      </c>
      <c r="K22" s="3">
        <v>971</v>
      </c>
      <c r="L22" s="3">
        <v>187</v>
      </c>
      <c r="M22" s="3">
        <v>4697</v>
      </c>
      <c r="N22" s="3">
        <v>7484</v>
      </c>
    </row>
    <row r="23" spans="1:14" x14ac:dyDescent="0.2">
      <c r="A23" s="3" t="s">
        <v>176</v>
      </c>
      <c r="B23" s="3">
        <v>31065</v>
      </c>
      <c r="C23" s="3">
        <v>4770</v>
      </c>
      <c r="D23" s="3">
        <v>1668</v>
      </c>
      <c r="E23" s="3">
        <v>1320</v>
      </c>
      <c r="F23" s="3">
        <v>62</v>
      </c>
      <c r="G23" s="3">
        <v>3528</v>
      </c>
      <c r="H23" s="3">
        <v>568</v>
      </c>
      <c r="I23" s="3">
        <v>2038</v>
      </c>
      <c r="J23" s="3">
        <v>4913</v>
      </c>
      <c r="K23" s="3">
        <v>810</v>
      </c>
      <c r="L23" s="3">
        <v>173</v>
      </c>
      <c r="M23" s="3">
        <v>4285</v>
      </c>
      <c r="N23" s="3">
        <v>6930</v>
      </c>
    </row>
    <row r="24" spans="1:14" x14ac:dyDescent="0.2">
      <c r="A24" s="3" t="s">
        <v>177</v>
      </c>
      <c r="B24" s="3">
        <v>789</v>
      </c>
      <c r="C24" s="3">
        <v>199</v>
      </c>
      <c r="D24" s="3">
        <v>80</v>
      </c>
      <c r="E24" s="3">
        <v>34</v>
      </c>
      <c r="F24" s="3">
        <v>3</v>
      </c>
      <c r="G24" s="3">
        <v>63</v>
      </c>
      <c r="H24" s="3">
        <v>18</v>
      </c>
      <c r="I24" s="3">
        <v>30</v>
      </c>
      <c r="J24" s="3">
        <v>98</v>
      </c>
      <c r="K24" s="3">
        <v>35</v>
      </c>
      <c r="L24" s="3">
        <v>3</v>
      </c>
      <c r="M24" s="3">
        <v>109</v>
      </c>
      <c r="N24" s="3">
        <v>117</v>
      </c>
    </row>
    <row r="25" spans="1:14" x14ac:dyDescent="0.2">
      <c r="A25" s="3" t="s">
        <v>178</v>
      </c>
      <c r="B25" s="3">
        <v>193</v>
      </c>
      <c r="C25" s="3">
        <v>31</v>
      </c>
      <c r="D25" s="3">
        <v>8</v>
      </c>
      <c r="E25" s="3">
        <v>14</v>
      </c>
      <c r="F25" s="3">
        <v>0</v>
      </c>
      <c r="G25" s="3">
        <v>22</v>
      </c>
      <c r="H25" s="3">
        <v>6</v>
      </c>
      <c r="I25" s="3">
        <v>14</v>
      </c>
      <c r="J25" s="3">
        <v>19</v>
      </c>
      <c r="K25" s="3">
        <v>4</v>
      </c>
      <c r="L25" s="3">
        <v>2</v>
      </c>
      <c r="M25" s="3">
        <v>24</v>
      </c>
      <c r="N25" s="3">
        <v>49</v>
      </c>
    </row>
    <row r="26" spans="1:14" x14ac:dyDescent="0.2">
      <c r="A26" s="3" t="s">
        <v>179</v>
      </c>
      <c r="B26" s="3">
        <v>207</v>
      </c>
      <c r="C26" s="3">
        <v>9</v>
      </c>
      <c r="D26" s="3">
        <v>6</v>
      </c>
      <c r="E26" s="3">
        <v>17</v>
      </c>
      <c r="F26" s="3">
        <v>0</v>
      </c>
      <c r="G26" s="3">
        <v>28</v>
      </c>
      <c r="H26" s="3">
        <v>10</v>
      </c>
      <c r="I26" s="3">
        <v>15</v>
      </c>
      <c r="J26" s="3">
        <v>46</v>
      </c>
      <c r="K26" s="3">
        <v>2</v>
      </c>
      <c r="L26" s="3">
        <v>2</v>
      </c>
      <c r="M26" s="3">
        <v>29</v>
      </c>
      <c r="N26" s="3">
        <v>43</v>
      </c>
    </row>
    <row r="27" spans="1:14" x14ac:dyDescent="0.2">
      <c r="A27" s="3" t="s">
        <v>180</v>
      </c>
      <c r="B27" s="3">
        <v>358</v>
      </c>
      <c r="C27" s="3">
        <v>33</v>
      </c>
      <c r="D27" s="3">
        <v>47</v>
      </c>
      <c r="E27" s="3">
        <v>14</v>
      </c>
      <c r="F27" s="3">
        <v>0</v>
      </c>
      <c r="G27" s="3">
        <v>41</v>
      </c>
      <c r="H27" s="3">
        <v>7</v>
      </c>
      <c r="I27" s="3">
        <v>49</v>
      </c>
      <c r="J27" s="3">
        <v>57</v>
      </c>
      <c r="K27" s="3">
        <v>11</v>
      </c>
      <c r="L27" s="3">
        <v>2</v>
      </c>
      <c r="M27" s="3">
        <v>30</v>
      </c>
      <c r="N27" s="3">
        <v>67</v>
      </c>
    </row>
    <row r="28" spans="1:14" x14ac:dyDescent="0.2">
      <c r="A28" s="3" t="s">
        <v>181</v>
      </c>
      <c r="B28" s="3">
        <v>74</v>
      </c>
      <c r="C28" s="3">
        <v>16</v>
      </c>
      <c r="D28" s="3">
        <v>3</v>
      </c>
      <c r="E28" s="3">
        <v>3</v>
      </c>
      <c r="F28" s="3">
        <v>1</v>
      </c>
      <c r="G28" s="3">
        <v>7</v>
      </c>
      <c r="H28" s="3">
        <v>0</v>
      </c>
      <c r="I28" s="3">
        <v>7</v>
      </c>
      <c r="J28" s="3">
        <v>8</v>
      </c>
      <c r="K28" s="3">
        <v>2</v>
      </c>
      <c r="L28" s="3">
        <v>0</v>
      </c>
      <c r="M28" s="3">
        <v>11</v>
      </c>
      <c r="N28" s="3">
        <v>16</v>
      </c>
    </row>
    <row r="29" spans="1:14" x14ac:dyDescent="0.2">
      <c r="A29" s="3" t="s">
        <v>182</v>
      </c>
      <c r="B29" s="3">
        <v>82</v>
      </c>
      <c r="C29" s="3">
        <v>15</v>
      </c>
      <c r="D29" s="3">
        <v>5</v>
      </c>
      <c r="E29" s="3">
        <v>4</v>
      </c>
      <c r="F29" s="3">
        <v>0</v>
      </c>
      <c r="G29" s="3">
        <v>1</v>
      </c>
      <c r="H29" s="3">
        <v>1</v>
      </c>
      <c r="I29" s="3">
        <v>4</v>
      </c>
      <c r="J29" s="3">
        <v>15</v>
      </c>
      <c r="K29" s="3">
        <v>1</v>
      </c>
      <c r="L29" s="3">
        <v>0</v>
      </c>
      <c r="M29" s="3">
        <v>16</v>
      </c>
      <c r="N29" s="3">
        <v>20</v>
      </c>
    </row>
    <row r="30" spans="1:14" x14ac:dyDescent="0.2">
      <c r="A30" s="3" t="s">
        <v>183</v>
      </c>
      <c r="B30" s="3">
        <v>115</v>
      </c>
      <c r="C30" s="3">
        <v>17</v>
      </c>
      <c r="D30" s="3">
        <v>10</v>
      </c>
      <c r="E30" s="3">
        <v>7</v>
      </c>
      <c r="F30" s="3">
        <v>0</v>
      </c>
      <c r="G30" s="3">
        <v>26</v>
      </c>
      <c r="H30" s="3">
        <v>0</v>
      </c>
      <c r="I30" s="3">
        <v>11</v>
      </c>
      <c r="J30" s="3">
        <v>18</v>
      </c>
      <c r="K30" s="3">
        <v>1</v>
      </c>
      <c r="L30" s="3">
        <v>0</v>
      </c>
      <c r="M30" s="3">
        <v>6</v>
      </c>
      <c r="N30" s="3">
        <v>19</v>
      </c>
    </row>
    <row r="31" spans="1:14" x14ac:dyDescent="0.2">
      <c r="A31" s="3" t="s">
        <v>184</v>
      </c>
      <c r="B31" s="3">
        <v>24</v>
      </c>
      <c r="C31" s="3">
        <v>4</v>
      </c>
      <c r="D31" s="3">
        <v>0</v>
      </c>
      <c r="E31" s="3">
        <v>0</v>
      </c>
      <c r="F31" s="3">
        <v>0</v>
      </c>
      <c r="G31" s="3">
        <v>3</v>
      </c>
      <c r="H31" s="3">
        <v>1</v>
      </c>
      <c r="I31" s="3">
        <v>0</v>
      </c>
      <c r="J31" s="3">
        <v>5</v>
      </c>
      <c r="K31" s="3">
        <v>0</v>
      </c>
      <c r="L31" s="3">
        <v>0</v>
      </c>
      <c r="M31" s="3">
        <v>5</v>
      </c>
      <c r="N31" s="3">
        <v>6</v>
      </c>
    </row>
    <row r="32" spans="1:14" x14ac:dyDescent="0.2">
      <c r="A32" s="3" t="s">
        <v>185</v>
      </c>
      <c r="B32" s="3">
        <v>62</v>
      </c>
      <c r="C32" s="3">
        <v>10</v>
      </c>
      <c r="D32" s="3">
        <v>3</v>
      </c>
      <c r="E32" s="3">
        <v>3</v>
      </c>
      <c r="F32" s="3">
        <v>0</v>
      </c>
      <c r="G32" s="3">
        <v>7</v>
      </c>
      <c r="H32" s="3">
        <v>5</v>
      </c>
      <c r="I32" s="3">
        <v>5</v>
      </c>
      <c r="J32" s="3">
        <v>11</v>
      </c>
      <c r="K32" s="3">
        <v>1</v>
      </c>
      <c r="L32" s="3">
        <v>1</v>
      </c>
      <c r="M32" s="3">
        <v>3</v>
      </c>
      <c r="N32" s="3">
        <v>13</v>
      </c>
    </row>
    <row r="33" spans="1:14" x14ac:dyDescent="0.2">
      <c r="A33" s="3" t="s">
        <v>186</v>
      </c>
      <c r="B33" s="3">
        <v>198</v>
      </c>
      <c r="C33" s="3">
        <v>14</v>
      </c>
      <c r="D33" s="3">
        <v>27</v>
      </c>
      <c r="E33" s="3">
        <v>8</v>
      </c>
      <c r="F33" s="3">
        <v>0</v>
      </c>
      <c r="G33" s="3">
        <v>9</v>
      </c>
      <c r="H33" s="3">
        <v>3</v>
      </c>
      <c r="I33" s="3">
        <v>19</v>
      </c>
      <c r="J33" s="3">
        <v>31</v>
      </c>
      <c r="K33" s="3">
        <v>9</v>
      </c>
      <c r="L33" s="3">
        <v>0</v>
      </c>
      <c r="M33" s="3">
        <v>26</v>
      </c>
      <c r="N33" s="3">
        <v>52</v>
      </c>
    </row>
    <row r="34" spans="1:14" x14ac:dyDescent="0.2">
      <c r="A34" s="3" t="s">
        <v>187</v>
      </c>
      <c r="B34" s="3">
        <v>27</v>
      </c>
      <c r="C34" s="3">
        <v>3</v>
      </c>
      <c r="D34" s="3">
        <v>0</v>
      </c>
      <c r="E34" s="3">
        <v>2</v>
      </c>
      <c r="F34" s="3">
        <v>1</v>
      </c>
      <c r="G34" s="3">
        <v>3</v>
      </c>
      <c r="H34" s="3">
        <v>0</v>
      </c>
      <c r="I34" s="3">
        <v>1</v>
      </c>
      <c r="J34" s="3">
        <v>5</v>
      </c>
      <c r="K34" s="3">
        <v>1</v>
      </c>
      <c r="L34" s="3">
        <v>0</v>
      </c>
      <c r="M34" s="3">
        <v>3</v>
      </c>
      <c r="N34" s="3">
        <v>8</v>
      </c>
    </row>
    <row r="35" spans="1:14" x14ac:dyDescent="0.2">
      <c r="A35" s="3" t="s">
        <v>188</v>
      </c>
      <c r="B35" s="3">
        <v>34</v>
      </c>
      <c r="C35" s="3">
        <v>3</v>
      </c>
      <c r="D35" s="3">
        <v>3</v>
      </c>
      <c r="E35" s="3">
        <v>0</v>
      </c>
      <c r="F35" s="3">
        <v>0</v>
      </c>
      <c r="G35" s="3">
        <v>5</v>
      </c>
      <c r="H35" s="3">
        <v>0</v>
      </c>
      <c r="I35" s="3">
        <v>4</v>
      </c>
      <c r="J35" s="3">
        <v>3</v>
      </c>
      <c r="K35" s="3">
        <v>1</v>
      </c>
      <c r="L35" s="3">
        <v>0</v>
      </c>
      <c r="M35" s="3">
        <v>8</v>
      </c>
      <c r="N35" s="3">
        <v>7</v>
      </c>
    </row>
    <row r="36" spans="1:14" x14ac:dyDescent="0.2">
      <c r="A36" s="3" t="s">
        <v>189</v>
      </c>
      <c r="B36" s="3">
        <v>38</v>
      </c>
      <c r="C36" s="3">
        <v>5</v>
      </c>
      <c r="D36" s="3">
        <v>3</v>
      </c>
      <c r="E36" s="3">
        <v>2</v>
      </c>
      <c r="F36" s="3">
        <v>0</v>
      </c>
      <c r="G36" s="3">
        <v>3</v>
      </c>
      <c r="H36" s="3">
        <v>2</v>
      </c>
      <c r="I36" s="3">
        <v>4</v>
      </c>
      <c r="J36" s="3">
        <v>7</v>
      </c>
      <c r="K36" s="3">
        <v>3</v>
      </c>
      <c r="L36" s="3">
        <v>1</v>
      </c>
      <c r="M36" s="3">
        <v>3</v>
      </c>
      <c r="N36" s="3">
        <v>5</v>
      </c>
    </row>
    <row r="37" spans="1:14" x14ac:dyDescent="0.2">
      <c r="A37" s="3" t="s">
        <v>190</v>
      </c>
      <c r="B37" s="3">
        <v>100</v>
      </c>
      <c r="C37" s="3">
        <v>13</v>
      </c>
      <c r="D37" s="3">
        <v>14</v>
      </c>
      <c r="E37" s="3">
        <v>1</v>
      </c>
      <c r="F37" s="3">
        <v>0</v>
      </c>
      <c r="G37" s="3">
        <v>12</v>
      </c>
      <c r="H37" s="3">
        <v>1</v>
      </c>
      <c r="I37" s="3">
        <v>6</v>
      </c>
      <c r="J37" s="3">
        <v>16</v>
      </c>
      <c r="K37" s="3">
        <v>3</v>
      </c>
      <c r="L37" s="3">
        <v>3</v>
      </c>
      <c r="M37" s="3">
        <v>17</v>
      </c>
      <c r="N37" s="3">
        <v>14</v>
      </c>
    </row>
    <row r="38" spans="1:14" x14ac:dyDescent="0.2">
      <c r="A38" s="3" t="s">
        <v>191</v>
      </c>
      <c r="B38" s="3">
        <v>723</v>
      </c>
      <c r="C38" s="3">
        <v>98</v>
      </c>
      <c r="D38" s="3">
        <v>35</v>
      </c>
      <c r="E38" s="3">
        <v>35</v>
      </c>
      <c r="F38" s="3">
        <v>58</v>
      </c>
      <c r="G38" s="3">
        <v>30</v>
      </c>
      <c r="H38" s="3">
        <v>5</v>
      </c>
      <c r="I38" s="3">
        <v>42</v>
      </c>
      <c r="J38" s="3">
        <v>93</v>
      </c>
      <c r="K38" s="3">
        <v>87</v>
      </c>
      <c r="L38" s="3">
        <v>0</v>
      </c>
      <c r="M38" s="3">
        <v>122</v>
      </c>
      <c r="N38" s="3">
        <v>118</v>
      </c>
    </row>
    <row r="40" spans="1:14" x14ac:dyDescent="0.2">
      <c r="A40" s="3" t="s">
        <v>317</v>
      </c>
      <c r="B40" s="3">
        <v>30520</v>
      </c>
      <c r="C40" s="3">
        <v>4822</v>
      </c>
      <c r="D40" s="3">
        <v>1713</v>
      </c>
      <c r="E40" s="3">
        <v>1149</v>
      </c>
      <c r="F40" s="3">
        <v>107</v>
      </c>
      <c r="G40" s="3">
        <v>3208</v>
      </c>
      <c r="H40" s="3">
        <v>570</v>
      </c>
      <c r="I40" s="3">
        <v>2094</v>
      </c>
      <c r="J40" s="3">
        <v>4806</v>
      </c>
      <c r="K40" s="3">
        <v>864</v>
      </c>
      <c r="L40" s="3">
        <v>169</v>
      </c>
      <c r="M40" s="3">
        <v>4399</v>
      </c>
      <c r="N40" s="3">
        <v>6619</v>
      </c>
    </row>
    <row r="41" spans="1:14" x14ac:dyDescent="0.2">
      <c r="A41" s="3" t="s">
        <v>176</v>
      </c>
      <c r="B41" s="3">
        <v>27936</v>
      </c>
      <c r="C41" s="3">
        <v>4424</v>
      </c>
      <c r="D41" s="3">
        <v>1495</v>
      </c>
      <c r="E41" s="3">
        <v>1025</v>
      </c>
      <c r="F41" s="3">
        <v>68</v>
      </c>
      <c r="G41" s="3">
        <v>2990</v>
      </c>
      <c r="H41" s="3">
        <v>505</v>
      </c>
      <c r="I41" s="3">
        <v>1920</v>
      </c>
      <c r="J41" s="3">
        <v>4464</v>
      </c>
      <c r="K41" s="3">
        <v>740</v>
      </c>
      <c r="L41" s="3">
        <v>160</v>
      </c>
      <c r="M41" s="3">
        <v>4017</v>
      </c>
      <c r="N41" s="3">
        <v>6128</v>
      </c>
    </row>
    <row r="42" spans="1:14" x14ac:dyDescent="0.2">
      <c r="A42" s="3" t="s">
        <v>177</v>
      </c>
      <c r="B42" s="3">
        <v>594</v>
      </c>
      <c r="C42" s="3">
        <v>149</v>
      </c>
      <c r="D42" s="3">
        <v>69</v>
      </c>
      <c r="E42" s="3">
        <v>37</v>
      </c>
      <c r="F42" s="3">
        <v>3</v>
      </c>
      <c r="G42" s="3">
        <v>35</v>
      </c>
      <c r="H42" s="3">
        <v>14</v>
      </c>
      <c r="I42" s="3">
        <v>26</v>
      </c>
      <c r="J42" s="3">
        <v>54</v>
      </c>
      <c r="K42" s="3">
        <v>24</v>
      </c>
      <c r="L42" s="3">
        <v>1</v>
      </c>
      <c r="M42" s="3">
        <v>82</v>
      </c>
      <c r="N42" s="3">
        <v>100</v>
      </c>
    </row>
    <row r="43" spans="1:14" x14ac:dyDescent="0.2">
      <c r="A43" s="3" t="s">
        <v>178</v>
      </c>
      <c r="B43" s="3">
        <v>176</v>
      </c>
      <c r="C43" s="3">
        <v>19</v>
      </c>
      <c r="D43" s="3">
        <v>15</v>
      </c>
      <c r="E43" s="3">
        <v>7</v>
      </c>
      <c r="F43" s="3">
        <v>0</v>
      </c>
      <c r="G43" s="3">
        <v>23</v>
      </c>
      <c r="H43" s="3">
        <v>6</v>
      </c>
      <c r="I43" s="3">
        <v>11</v>
      </c>
      <c r="J43" s="3">
        <v>31</v>
      </c>
      <c r="K43" s="3">
        <v>6</v>
      </c>
      <c r="L43" s="3">
        <v>0</v>
      </c>
      <c r="M43" s="3">
        <v>19</v>
      </c>
      <c r="N43" s="3">
        <v>39</v>
      </c>
    </row>
    <row r="44" spans="1:14" x14ac:dyDescent="0.2">
      <c r="A44" s="3" t="s">
        <v>179</v>
      </c>
      <c r="B44" s="3">
        <v>179</v>
      </c>
      <c r="C44" s="3">
        <v>15</v>
      </c>
      <c r="D44" s="3">
        <v>6</v>
      </c>
      <c r="E44" s="3">
        <v>5</v>
      </c>
      <c r="F44" s="3">
        <v>1</v>
      </c>
      <c r="G44" s="3">
        <v>25</v>
      </c>
      <c r="H44" s="3">
        <v>10</v>
      </c>
      <c r="I44" s="3">
        <v>20</v>
      </c>
      <c r="J44" s="3">
        <v>34</v>
      </c>
      <c r="K44" s="3">
        <v>5</v>
      </c>
      <c r="L44" s="3">
        <v>0</v>
      </c>
      <c r="M44" s="3">
        <v>34</v>
      </c>
      <c r="N44" s="3">
        <v>24</v>
      </c>
    </row>
    <row r="45" spans="1:14" x14ac:dyDescent="0.2">
      <c r="A45" s="3" t="s">
        <v>180</v>
      </c>
      <c r="B45" s="3">
        <v>288</v>
      </c>
      <c r="C45" s="3">
        <v>23</v>
      </c>
      <c r="D45" s="3">
        <v>48</v>
      </c>
      <c r="E45" s="3">
        <v>13</v>
      </c>
      <c r="F45" s="3">
        <v>1</v>
      </c>
      <c r="G45" s="3">
        <v>29</v>
      </c>
      <c r="H45" s="3">
        <v>13</v>
      </c>
      <c r="I45" s="3">
        <v>35</v>
      </c>
      <c r="J45" s="3">
        <v>30</v>
      </c>
      <c r="K45" s="3">
        <v>4</v>
      </c>
      <c r="L45" s="3">
        <v>4</v>
      </c>
      <c r="M45" s="3">
        <v>29</v>
      </c>
      <c r="N45" s="3">
        <v>59</v>
      </c>
    </row>
    <row r="46" spans="1:14" x14ac:dyDescent="0.2">
      <c r="A46" s="3" t="s">
        <v>181</v>
      </c>
      <c r="B46" s="3">
        <v>58</v>
      </c>
      <c r="C46" s="3">
        <v>14</v>
      </c>
      <c r="D46" s="3">
        <v>1</v>
      </c>
      <c r="E46" s="3">
        <v>3</v>
      </c>
      <c r="F46" s="3">
        <v>0</v>
      </c>
      <c r="G46" s="3">
        <v>3</v>
      </c>
      <c r="H46" s="3">
        <v>1</v>
      </c>
      <c r="I46" s="3">
        <v>2</v>
      </c>
      <c r="J46" s="3">
        <v>13</v>
      </c>
      <c r="K46" s="3">
        <v>3</v>
      </c>
      <c r="L46" s="3">
        <v>0</v>
      </c>
      <c r="M46" s="3">
        <v>10</v>
      </c>
      <c r="N46" s="3">
        <v>8</v>
      </c>
    </row>
    <row r="47" spans="1:14" x14ac:dyDescent="0.2">
      <c r="A47" s="3" t="s">
        <v>182</v>
      </c>
      <c r="B47" s="3">
        <v>82</v>
      </c>
      <c r="C47" s="3">
        <v>8</v>
      </c>
      <c r="D47" s="3">
        <v>7</v>
      </c>
      <c r="E47" s="3">
        <v>3</v>
      </c>
      <c r="F47" s="3">
        <v>1</v>
      </c>
      <c r="G47" s="3">
        <v>6</v>
      </c>
      <c r="H47" s="3">
        <v>2</v>
      </c>
      <c r="I47" s="3">
        <v>8</v>
      </c>
      <c r="J47" s="3">
        <v>13</v>
      </c>
      <c r="K47" s="3">
        <v>5</v>
      </c>
      <c r="L47" s="3">
        <v>0</v>
      </c>
      <c r="M47" s="3">
        <v>12</v>
      </c>
      <c r="N47" s="3">
        <v>17</v>
      </c>
    </row>
    <row r="48" spans="1:14" x14ac:dyDescent="0.2">
      <c r="A48" s="3" t="s">
        <v>183</v>
      </c>
      <c r="B48" s="3">
        <v>116</v>
      </c>
      <c r="C48" s="3">
        <v>13</v>
      </c>
      <c r="D48" s="3">
        <v>14</v>
      </c>
      <c r="E48" s="3">
        <v>7</v>
      </c>
      <c r="F48" s="3">
        <v>0</v>
      </c>
      <c r="G48" s="3">
        <v>25</v>
      </c>
      <c r="H48" s="3">
        <v>3</v>
      </c>
      <c r="I48" s="3">
        <v>10</v>
      </c>
      <c r="J48" s="3">
        <v>15</v>
      </c>
      <c r="K48" s="3">
        <v>4</v>
      </c>
      <c r="L48" s="3">
        <v>0</v>
      </c>
      <c r="M48" s="3">
        <v>13</v>
      </c>
      <c r="N48" s="3">
        <v>12</v>
      </c>
    </row>
    <row r="49" spans="1:14" x14ac:dyDescent="0.2">
      <c r="A49" s="3" t="s">
        <v>184</v>
      </c>
      <c r="B49" s="3">
        <v>27</v>
      </c>
      <c r="C49" s="3">
        <v>0</v>
      </c>
      <c r="D49" s="3">
        <v>1</v>
      </c>
      <c r="E49" s="3">
        <v>0</v>
      </c>
      <c r="F49" s="3">
        <v>0</v>
      </c>
      <c r="G49" s="3">
        <v>2</v>
      </c>
      <c r="H49" s="3">
        <v>2</v>
      </c>
      <c r="I49" s="3">
        <v>2</v>
      </c>
      <c r="J49" s="3">
        <v>3</v>
      </c>
      <c r="K49" s="3">
        <v>1</v>
      </c>
      <c r="L49" s="3">
        <v>0</v>
      </c>
      <c r="M49" s="3">
        <v>3</v>
      </c>
      <c r="N49" s="3">
        <v>13</v>
      </c>
    </row>
    <row r="50" spans="1:14" x14ac:dyDescent="0.2">
      <c r="A50" s="3" t="s">
        <v>185</v>
      </c>
      <c r="B50" s="3">
        <v>42</v>
      </c>
      <c r="C50" s="3">
        <v>4</v>
      </c>
      <c r="D50" s="3">
        <v>0</v>
      </c>
      <c r="E50" s="3">
        <v>1</v>
      </c>
      <c r="F50" s="3">
        <v>0</v>
      </c>
      <c r="G50" s="3">
        <v>10</v>
      </c>
      <c r="H50" s="3">
        <v>2</v>
      </c>
      <c r="I50" s="3">
        <v>8</v>
      </c>
      <c r="J50" s="3">
        <v>4</v>
      </c>
      <c r="K50" s="3">
        <v>0</v>
      </c>
      <c r="L50" s="3">
        <v>1</v>
      </c>
      <c r="M50" s="3">
        <v>3</v>
      </c>
      <c r="N50" s="3">
        <v>9</v>
      </c>
    </row>
    <row r="51" spans="1:14" x14ac:dyDescent="0.2">
      <c r="A51" s="3" t="s">
        <v>186</v>
      </c>
      <c r="B51" s="3">
        <v>211</v>
      </c>
      <c r="C51" s="3">
        <v>20</v>
      </c>
      <c r="D51" s="3">
        <v>11</v>
      </c>
      <c r="E51" s="3">
        <v>10</v>
      </c>
      <c r="F51" s="3">
        <v>2</v>
      </c>
      <c r="G51" s="3">
        <v>16</v>
      </c>
      <c r="H51" s="3">
        <v>6</v>
      </c>
      <c r="I51" s="3">
        <v>11</v>
      </c>
      <c r="J51" s="3">
        <v>33</v>
      </c>
      <c r="K51" s="3">
        <v>10</v>
      </c>
      <c r="L51" s="3">
        <v>1</v>
      </c>
      <c r="M51" s="3">
        <v>31</v>
      </c>
      <c r="N51" s="3">
        <v>60</v>
      </c>
    </row>
    <row r="52" spans="1:14" x14ac:dyDescent="0.2">
      <c r="A52" s="3" t="s">
        <v>187</v>
      </c>
      <c r="B52" s="3">
        <v>28</v>
      </c>
      <c r="C52" s="3">
        <v>5</v>
      </c>
      <c r="D52" s="3">
        <v>3</v>
      </c>
      <c r="E52" s="3">
        <v>2</v>
      </c>
      <c r="F52" s="3">
        <v>0</v>
      </c>
      <c r="G52" s="3">
        <v>1</v>
      </c>
      <c r="H52" s="3">
        <v>1</v>
      </c>
      <c r="I52" s="3">
        <v>0</v>
      </c>
      <c r="J52" s="3">
        <v>9</v>
      </c>
      <c r="K52" s="3">
        <v>1</v>
      </c>
      <c r="L52" s="3">
        <v>1</v>
      </c>
      <c r="M52" s="3">
        <v>4</v>
      </c>
      <c r="N52" s="3">
        <v>1</v>
      </c>
    </row>
    <row r="53" spans="1:14" x14ac:dyDescent="0.2">
      <c r="A53" s="3" t="s">
        <v>188</v>
      </c>
      <c r="B53" s="3">
        <v>50</v>
      </c>
      <c r="C53" s="3">
        <v>4</v>
      </c>
      <c r="D53" s="3">
        <v>6</v>
      </c>
      <c r="E53" s="3">
        <v>3</v>
      </c>
      <c r="F53" s="3">
        <v>1</v>
      </c>
      <c r="G53" s="3">
        <v>4</v>
      </c>
      <c r="H53" s="3">
        <v>0</v>
      </c>
      <c r="I53" s="3">
        <v>9</v>
      </c>
      <c r="J53" s="3">
        <v>6</v>
      </c>
      <c r="K53" s="3">
        <v>1</v>
      </c>
      <c r="L53" s="3">
        <v>0</v>
      </c>
      <c r="M53" s="3">
        <v>7</v>
      </c>
      <c r="N53" s="3">
        <v>9</v>
      </c>
    </row>
    <row r="54" spans="1:14" x14ac:dyDescent="0.2">
      <c r="A54" s="3" t="s">
        <v>189</v>
      </c>
      <c r="B54" s="3">
        <v>49</v>
      </c>
      <c r="C54" s="3">
        <v>7</v>
      </c>
      <c r="D54" s="3">
        <v>4</v>
      </c>
      <c r="E54" s="3">
        <v>1</v>
      </c>
      <c r="F54" s="3">
        <v>0</v>
      </c>
      <c r="G54" s="3">
        <v>3</v>
      </c>
      <c r="H54" s="3">
        <v>0</v>
      </c>
      <c r="I54" s="3">
        <v>3</v>
      </c>
      <c r="J54" s="3">
        <v>12</v>
      </c>
      <c r="K54" s="3">
        <v>3</v>
      </c>
      <c r="L54" s="3">
        <v>0</v>
      </c>
      <c r="M54" s="3">
        <v>6</v>
      </c>
      <c r="N54" s="3">
        <v>10</v>
      </c>
    </row>
    <row r="55" spans="1:14" x14ac:dyDescent="0.2">
      <c r="A55" s="3" t="s">
        <v>190</v>
      </c>
      <c r="B55" s="3">
        <v>94</v>
      </c>
      <c r="C55" s="3">
        <v>20</v>
      </c>
      <c r="D55" s="3">
        <v>8</v>
      </c>
      <c r="E55" s="3">
        <v>4</v>
      </c>
      <c r="F55" s="3">
        <v>0</v>
      </c>
      <c r="G55" s="3">
        <v>5</v>
      </c>
      <c r="H55" s="3">
        <v>2</v>
      </c>
      <c r="I55" s="3">
        <v>4</v>
      </c>
      <c r="J55" s="3">
        <v>15</v>
      </c>
      <c r="K55" s="3">
        <v>3</v>
      </c>
      <c r="L55" s="3">
        <v>0</v>
      </c>
      <c r="M55" s="3">
        <v>17</v>
      </c>
      <c r="N55" s="3">
        <v>16</v>
      </c>
    </row>
    <row r="56" spans="1:14" x14ac:dyDescent="0.2">
      <c r="A56" s="3" t="s">
        <v>191</v>
      </c>
      <c r="B56" s="3">
        <v>590</v>
      </c>
      <c r="C56" s="3">
        <v>97</v>
      </c>
      <c r="D56" s="3">
        <v>25</v>
      </c>
      <c r="E56" s="3">
        <v>28</v>
      </c>
      <c r="F56" s="3">
        <v>30</v>
      </c>
      <c r="G56" s="3">
        <v>31</v>
      </c>
      <c r="H56" s="3">
        <v>3</v>
      </c>
      <c r="I56" s="3">
        <v>25</v>
      </c>
      <c r="J56" s="3">
        <v>70</v>
      </c>
      <c r="K56" s="3">
        <v>54</v>
      </c>
      <c r="L56" s="3">
        <v>1</v>
      </c>
      <c r="M56" s="3">
        <v>112</v>
      </c>
      <c r="N56" s="3">
        <v>114</v>
      </c>
    </row>
    <row r="57" spans="1:14" x14ac:dyDescent="0.2">
      <c r="A57" s="28" t="s">
        <v>358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</sheetData>
  <mergeCells count="1">
    <mergeCell ref="A57:N57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CF942-9515-4A01-8860-44922E3B885A}">
  <dimension ref="A1:N2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373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5608</v>
      </c>
      <c r="C4" s="3">
        <v>868</v>
      </c>
      <c r="D4" s="3">
        <v>462</v>
      </c>
      <c r="E4" s="3">
        <v>268</v>
      </c>
      <c r="F4" s="3">
        <v>102</v>
      </c>
      <c r="G4" s="3">
        <v>478</v>
      </c>
      <c r="H4" s="3">
        <v>124</v>
      </c>
      <c r="I4" s="3">
        <v>385</v>
      </c>
      <c r="J4" s="3">
        <v>774</v>
      </c>
      <c r="K4" s="3">
        <v>285</v>
      </c>
      <c r="L4" s="3">
        <v>23</v>
      </c>
      <c r="M4" s="3">
        <v>794</v>
      </c>
      <c r="N4" s="3">
        <v>1045</v>
      </c>
    </row>
    <row r="5" spans="1:14" x14ac:dyDescent="0.2">
      <c r="A5" s="3" t="s">
        <v>192</v>
      </c>
      <c r="B5" s="3">
        <v>3449</v>
      </c>
      <c r="C5" s="3">
        <v>653</v>
      </c>
      <c r="D5" s="3">
        <v>268</v>
      </c>
      <c r="E5" s="3">
        <v>171</v>
      </c>
      <c r="F5" s="3">
        <v>98</v>
      </c>
      <c r="G5" s="3">
        <v>246</v>
      </c>
      <c r="H5" s="3">
        <v>50</v>
      </c>
      <c r="I5" s="3">
        <v>186</v>
      </c>
      <c r="J5" s="3">
        <v>439</v>
      </c>
      <c r="K5" s="3">
        <v>226</v>
      </c>
      <c r="L5" s="3">
        <v>7</v>
      </c>
      <c r="M5" s="3">
        <v>524</v>
      </c>
      <c r="N5" s="3">
        <v>581</v>
      </c>
    </row>
    <row r="6" spans="1:14" x14ac:dyDescent="0.2">
      <c r="A6" s="3" t="s">
        <v>193</v>
      </c>
      <c r="B6" s="3">
        <v>2302</v>
      </c>
      <c r="C6" s="3">
        <v>341</v>
      </c>
      <c r="D6" s="3">
        <v>125</v>
      </c>
      <c r="E6" s="3">
        <v>106</v>
      </c>
      <c r="F6" s="3">
        <v>91</v>
      </c>
      <c r="G6" s="3">
        <v>168</v>
      </c>
      <c r="H6" s="3">
        <v>35</v>
      </c>
      <c r="I6" s="3">
        <v>140</v>
      </c>
      <c r="J6" s="3">
        <v>311</v>
      </c>
      <c r="K6" s="3">
        <v>168</v>
      </c>
      <c r="L6" s="3">
        <v>9</v>
      </c>
      <c r="M6" s="3">
        <v>368</v>
      </c>
      <c r="N6" s="3">
        <v>440</v>
      </c>
    </row>
    <row r="7" spans="1:14" x14ac:dyDescent="0.2">
      <c r="A7" s="3" t="s">
        <v>194</v>
      </c>
      <c r="B7" s="3">
        <v>2659</v>
      </c>
      <c r="C7" s="3">
        <v>333</v>
      </c>
      <c r="D7" s="3">
        <v>155</v>
      </c>
      <c r="E7" s="3">
        <v>122</v>
      </c>
      <c r="F7" s="3">
        <v>93</v>
      </c>
      <c r="G7" s="3">
        <v>178</v>
      </c>
      <c r="H7" s="3">
        <v>49</v>
      </c>
      <c r="I7" s="3">
        <v>164</v>
      </c>
      <c r="J7" s="3">
        <v>407</v>
      </c>
      <c r="K7" s="3">
        <v>188</v>
      </c>
      <c r="L7" s="3">
        <v>9</v>
      </c>
      <c r="M7" s="3">
        <v>440</v>
      </c>
      <c r="N7" s="3">
        <v>521</v>
      </c>
    </row>
    <row r="8" spans="1:14" x14ac:dyDescent="0.2">
      <c r="A8" s="3" t="s">
        <v>195</v>
      </c>
      <c r="B8" s="3">
        <v>3068</v>
      </c>
      <c r="C8" s="3">
        <v>381</v>
      </c>
      <c r="D8" s="3">
        <v>258</v>
      </c>
      <c r="E8" s="3">
        <v>137</v>
      </c>
      <c r="F8" s="3">
        <v>92</v>
      </c>
      <c r="G8" s="3">
        <v>256</v>
      </c>
      <c r="H8" s="3">
        <v>52</v>
      </c>
      <c r="I8" s="3">
        <v>245</v>
      </c>
      <c r="J8" s="3">
        <v>421</v>
      </c>
      <c r="K8" s="3">
        <v>195</v>
      </c>
      <c r="L8" s="3">
        <v>14</v>
      </c>
      <c r="M8" s="3">
        <v>433</v>
      </c>
      <c r="N8" s="3">
        <v>584</v>
      </c>
    </row>
    <row r="10" spans="1:14" x14ac:dyDescent="0.2">
      <c r="A10" s="3" t="s">
        <v>330</v>
      </c>
      <c r="B10" s="3">
        <v>3024</v>
      </c>
      <c r="C10" s="3">
        <v>470</v>
      </c>
      <c r="D10" s="3">
        <v>244</v>
      </c>
      <c r="E10" s="3">
        <v>144</v>
      </c>
      <c r="F10" s="3">
        <v>63</v>
      </c>
      <c r="G10" s="3">
        <v>260</v>
      </c>
      <c r="H10" s="3">
        <v>59</v>
      </c>
      <c r="I10" s="3">
        <v>211</v>
      </c>
      <c r="J10" s="3">
        <v>432</v>
      </c>
      <c r="K10" s="3">
        <v>161</v>
      </c>
      <c r="L10" s="3">
        <v>14</v>
      </c>
      <c r="M10" s="3">
        <v>412</v>
      </c>
      <c r="N10" s="3">
        <v>554</v>
      </c>
    </row>
    <row r="11" spans="1:14" x14ac:dyDescent="0.2">
      <c r="A11" s="3" t="s">
        <v>192</v>
      </c>
      <c r="B11" s="3">
        <v>1882</v>
      </c>
      <c r="C11" s="3">
        <v>356</v>
      </c>
      <c r="D11" s="3">
        <v>139</v>
      </c>
      <c r="E11" s="3">
        <v>87</v>
      </c>
      <c r="F11" s="3">
        <v>63</v>
      </c>
      <c r="G11" s="3">
        <v>138</v>
      </c>
      <c r="H11" s="3">
        <v>26</v>
      </c>
      <c r="I11" s="3">
        <v>103</v>
      </c>
      <c r="J11" s="3">
        <v>247</v>
      </c>
      <c r="K11" s="3">
        <v>131</v>
      </c>
      <c r="L11" s="3">
        <v>4</v>
      </c>
      <c r="M11" s="3">
        <v>278</v>
      </c>
      <c r="N11" s="3">
        <v>310</v>
      </c>
    </row>
    <row r="12" spans="1:14" x14ac:dyDescent="0.2">
      <c r="A12" s="3" t="s">
        <v>193</v>
      </c>
      <c r="B12" s="3">
        <v>1237</v>
      </c>
      <c r="C12" s="3">
        <v>178</v>
      </c>
      <c r="D12" s="3">
        <v>66</v>
      </c>
      <c r="E12" s="3">
        <v>58</v>
      </c>
      <c r="F12" s="3">
        <v>60</v>
      </c>
      <c r="G12" s="3">
        <v>89</v>
      </c>
      <c r="H12" s="3">
        <v>18</v>
      </c>
      <c r="I12" s="3">
        <v>79</v>
      </c>
      <c r="J12" s="3">
        <v>160</v>
      </c>
      <c r="K12" s="3">
        <v>99</v>
      </c>
      <c r="L12" s="3">
        <v>6</v>
      </c>
      <c r="M12" s="3">
        <v>193</v>
      </c>
      <c r="N12" s="3">
        <v>231</v>
      </c>
    </row>
    <row r="13" spans="1:14" x14ac:dyDescent="0.2">
      <c r="A13" s="3" t="s">
        <v>194</v>
      </c>
      <c r="B13" s="3">
        <v>1399</v>
      </c>
      <c r="C13" s="3">
        <v>161</v>
      </c>
      <c r="D13" s="3">
        <v>90</v>
      </c>
      <c r="E13" s="3">
        <v>69</v>
      </c>
      <c r="F13" s="3">
        <v>59</v>
      </c>
      <c r="G13" s="3">
        <v>89</v>
      </c>
      <c r="H13" s="3">
        <v>23</v>
      </c>
      <c r="I13" s="3">
        <v>91</v>
      </c>
      <c r="J13" s="3">
        <v>218</v>
      </c>
      <c r="K13" s="3">
        <v>106</v>
      </c>
      <c r="L13" s="3">
        <v>6</v>
      </c>
      <c r="M13" s="3">
        <v>221</v>
      </c>
      <c r="N13" s="3">
        <v>266</v>
      </c>
    </row>
    <row r="14" spans="1:14" x14ac:dyDescent="0.2">
      <c r="A14" s="3" t="s">
        <v>195</v>
      </c>
      <c r="B14" s="3">
        <v>1628</v>
      </c>
      <c r="C14" s="3">
        <v>193</v>
      </c>
      <c r="D14" s="3">
        <v>142</v>
      </c>
      <c r="E14" s="3">
        <v>70</v>
      </c>
      <c r="F14" s="3">
        <v>58</v>
      </c>
      <c r="G14" s="3">
        <v>133</v>
      </c>
      <c r="H14" s="3">
        <v>23</v>
      </c>
      <c r="I14" s="3">
        <v>140</v>
      </c>
      <c r="J14" s="3">
        <v>236</v>
      </c>
      <c r="K14" s="3">
        <v>116</v>
      </c>
      <c r="L14" s="3">
        <v>7</v>
      </c>
      <c r="M14" s="3">
        <v>215</v>
      </c>
      <c r="N14" s="3">
        <v>295</v>
      </c>
    </row>
    <row r="16" spans="1:14" x14ac:dyDescent="0.2">
      <c r="A16" s="3" t="s">
        <v>329</v>
      </c>
      <c r="B16" s="3">
        <v>2584</v>
      </c>
      <c r="C16" s="3">
        <v>398</v>
      </c>
      <c r="D16" s="3">
        <v>218</v>
      </c>
      <c r="E16" s="3">
        <v>124</v>
      </c>
      <c r="F16" s="3">
        <v>39</v>
      </c>
      <c r="G16" s="3">
        <v>218</v>
      </c>
      <c r="H16" s="3">
        <v>65</v>
      </c>
      <c r="I16" s="3">
        <v>174</v>
      </c>
      <c r="J16" s="3">
        <v>342</v>
      </c>
      <c r="K16" s="3">
        <v>124</v>
      </c>
      <c r="L16" s="3">
        <v>9</v>
      </c>
      <c r="M16" s="3">
        <v>382</v>
      </c>
      <c r="N16" s="3">
        <v>491</v>
      </c>
    </row>
    <row r="17" spans="1:14" x14ac:dyDescent="0.2">
      <c r="A17" s="3" t="s">
        <v>192</v>
      </c>
      <c r="B17" s="3">
        <v>1567</v>
      </c>
      <c r="C17" s="3">
        <v>297</v>
      </c>
      <c r="D17" s="3">
        <v>129</v>
      </c>
      <c r="E17" s="3">
        <v>84</v>
      </c>
      <c r="F17" s="3">
        <v>35</v>
      </c>
      <c r="G17" s="3">
        <v>108</v>
      </c>
      <c r="H17" s="3">
        <v>24</v>
      </c>
      <c r="I17" s="3">
        <v>83</v>
      </c>
      <c r="J17" s="3">
        <v>192</v>
      </c>
      <c r="K17" s="3">
        <v>95</v>
      </c>
      <c r="L17" s="3">
        <v>3</v>
      </c>
      <c r="M17" s="3">
        <v>246</v>
      </c>
      <c r="N17" s="3">
        <v>271</v>
      </c>
    </row>
    <row r="18" spans="1:14" x14ac:dyDescent="0.2">
      <c r="A18" s="3" t="s">
        <v>193</v>
      </c>
      <c r="B18" s="3">
        <v>1065</v>
      </c>
      <c r="C18" s="3">
        <v>163</v>
      </c>
      <c r="D18" s="3">
        <v>59</v>
      </c>
      <c r="E18" s="3">
        <v>48</v>
      </c>
      <c r="F18" s="3">
        <v>31</v>
      </c>
      <c r="G18" s="3">
        <v>79</v>
      </c>
      <c r="H18" s="3">
        <v>17</v>
      </c>
      <c r="I18" s="3">
        <v>61</v>
      </c>
      <c r="J18" s="3">
        <v>151</v>
      </c>
      <c r="K18" s="3">
        <v>69</v>
      </c>
      <c r="L18" s="3">
        <v>3</v>
      </c>
      <c r="M18" s="3">
        <v>175</v>
      </c>
      <c r="N18" s="3">
        <v>209</v>
      </c>
    </row>
    <row r="19" spans="1:14" x14ac:dyDescent="0.2">
      <c r="A19" s="3" t="s">
        <v>194</v>
      </c>
      <c r="B19" s="3">
        <v>1260</v>
      </c>
      <c r="C19" s="3">
        <v>172</v>
      </c>
      <c r="D19" s="3">
        <v>65</v>
      </c>
      <c r="E19" s="3">
        <v>53</v>
      </c>
      <c r="F19" s="3">
        <v>34</v>
      </c>
      <c r="G19" s="3">
        <v>89</v>
      </c>
      <c r="H19" s="3">
        <v>26</v>
      </c>
      <c r="I19" s="3">
        <v>73</v>
      </c>
      <c r="J19" s="3">
        <v>189</v>
      </c>
      <c r="K19" s="3">
        <v>82</v>
      </c>
      <c r="L19" s="3">
        <v>3</v>
      </c>
      <c r="M19" s="3">
        <v>219</v>
      </c>
      <c r="N19" s="3">
        <v>255</v>
      </c>
    </row>
    <row r="20" spans="1:14" x14ac:dyDescent="0.2">
      <c r="A20" s="3" t="s">
        <v>195</v>
      </c>
      <c r="B20" s="3">
        <v>1440</v>
      </c>
      <c r="C20" s="3">
        <v>188</v>
      </c>
      <c r="D20" s="3">
        <v>116</v>
      </c>
      <c r="E20" s="3">
        <v>67</v>
      </c>
      <c r="F20" s="3">
        <v>34</v>
      </c>
      <c r="G20" s="3">
        <v>123</v>
      </c>
      <c r="H20" s="3">
        <v>29</v>
      </c>
      <c r="I20" s="3">
        <v>105</v>
      </c>
      <c r="J20" s="3">
        <v>185</v>
      </c>
      <c r="K20" s="3">
        <v>79</v>
      </c>
      <c r="L20" s="3">
        <v>7</v>
      </c>
      <c r="M20" s="3">
        <v>218</v>
      </c>
      <c r="N20" s="3">
        <v>289</v>
      </c>
    </row>
    <row r="21" spans="1:14" x14ac:dyDescent="0.2">
      <c r="A21" s="28" t="s">
        <v>358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</sheetData>
  <mergeCells count="1">
    <mergeCell ref="A21:N2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9767-EE31-444D-8311-9283AAEC8034}">
  <dimension ref="A1:N31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374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348</v>
      </c>
    </row>
    <row r="6" spans="1:14" x14ac:dyDescent="0.2">
      <c r="A6" s="3" t="s">
        <v>319</v>
      </c>
      <c r="B6" s="3">
        <v>47648</v>
      </c>
      <c r="C6" s="3">
        <v>7298</v>
      </c>
      <c r="D6" s="3">
        <v>2718</v>
      </c>
      <c r="E6" s="3">
        <v>1994</v>
      </c>
      <c r="F6" s="3">
        <v>199</v>
      </c>
      <c r="G6" s="3">
        <v>5230</v>
      </c>
      <c r="H6" s="3">
        <v>879</v>
      </c>
      <c r="I6" s="3">
        <v>3128</v>
      </c>
      <c r="J6" s="3">
        <v>7494</v>
      </c>
      <c r="K6" s="3">
        <v>1382</v>
      </c>
      <c r="L6" s="3">
        <v>251</v>
      </c>
      <c r="M6" s="3">
        <v>6812</v>
      </c>
      <c r="N6" s="3">
        <v>10263</v>
      </c>
    </row>
    <row r="7" spans="1:14" x14ac:dyDescent="0.2">
      <c r="A7" s="3" t="s">
        <v>196</v>
      </c>
      <c r="B7" s="3">
        <v>20501</v>
      </c>
      <c r="C7" s="3">
        <v>3119</v>
      </c>
      <c r="D7" s="3">
        <v>1212</v>
      </c>
      <c r="E7" s="3">
        <v>709</v>
      </c>
      <c r="F7" s="3">
        <v>53</v>
      </c>
      <c r="G7" s="3">
        <v>2435</v>
      </c>
      <c r="H7" s="3">
        <v>385</v>
      </c>
      <c r="I7" s="3">
        <v>1338</v>
      </c>
      <c r="J7" s="3">
        <v>2872</v>
      </c>
      <c r="K7" s="3">
        <v>513</v>
      </c>
      <c r="L7" s="3">
        <v>104</v>
      </c>
      <c r="M7" s="3">
        <v>3031</v>
      </c>
      <c r="N7" s="3">
        <v>4730</v>
      </c>
    </row>
    <row r="8" spans="1:14" x14ac:dyDescent="0.2">
      <c r="A8" s="3" t="s">
        <v>197</v>
      </c>
      <c r="B8" s="3">
        <v>27147</v>
      </c>
      <c r="C8" s="3">
        <v>4179</v>
      </c>
      <c r="D8" s="3">
        <v>1506</v>
      </c>
      <c r="E8" s="3">
        <v>1285</v>
      </c>
      <c r="F8" s="3">
        <v>146</v>
      </c>
      <c r="G8" s="3">
        <v>2795</v>
      </c>
      <c r="H8" s="3">
        <v>494</v>
      </c>
      <c r="I8" s="3">
        <v>1790</v>
      </c>
      <c r="J8" s="3">
        <v>4622</v>
      </c>
      <c r="K8" s="3">
        <v>869</v>
      </c>
      <c r="L8" s="3">
        <v>147</v>
      </c>
      <c r="M8" s="3">
        <v>3781</v>
      </c>
      <c r="N8" s="3">
        <v>5533</v>
      </c>
    </row>
    <row r="10" spans="1:14" x14ac:dyDescent="0.2">
      <c r="A10" s="3" t="s">
        <v>330</v>
      </c>
      <c r="B10" s="3">
        <v>25276</v>
      </c>
      <c r="C10" s="3">
        <v>3819</v>
      </c>
      <c r="D10" s="3">
        <v>1439</v>
      </c>
      <c r="E10" s="3">
        <v>1160</v>
      </c>
      <c r="F10" s="3">
        <v>111</v>
      </c>
      <c r="G10" s="3">
        <v>2854</v>
      </c>
      <c r="H10" s="3">
        <v>460</v>
      </c>
      <c r="I10" s="3">
        <v>1637</v>
      </c>
      <c r="J10" s="3">
        <v>3976</v>
      </c>
      <c r="K10" s="3">
        <v>742</v>
      </c>
      <c r="L10" s="3">
        <v>134</v>
      </c>
      <c r="M10" s="3">
        <v>3512</v>
      </c>
      <c r="N10" s="3">
        <v>5432</v>
      </c>
    </row>
    <row r="11" spans="1:14" x14ac:dyDescent="0.2">
      <c r="A11" s="3" t="s">
        <v>196</v>
      </c>
      <c r="B11" s="3">
        <v>11953</v>
      </c>
      <c r="C11" s="3">
        <v>1802</v>
      </c>
      <c r="D11" s="3">
        <v>681</v>
      </c>
      <c r="E11" s="3">
        <v>445</v>
      </c>
      <c r="F11" s="3">
        <v>28</v>
      </c>
      <c r="G11" s="3">
        <v>1516</v>
      </c>
      <c r="H11" s="3">
        <v>215</v>
      </c>
      <c r="I11" s="3">
        <v>757</v>
      </c>
      <c r="J11" s="3">
        <v>1848</v>
      </c>
      <c r="K11" s="3">
        <v>301</v>
      </c>
      <c r="L11" s="3">
        <v>69</v>
      </c>
      <c r="M11" s="3">
        <v>1652</v>
      </c>
      <c r="N11" s="3">
        <v>2639</v>
      </c>
    </row>
    <row r="12" spans="1:14" x14ac:dyDescent="0.2">
      <c r="A12" s="3" t="s">
        <v>197</v>
      </c>
      <c r="B12" s="3">
        <v>13323</v>
      </c>
      <c r="C12" s="3">
        <v>2017</v>
      </c>
      <c r="D12" s="3">
        <v>758</v>
      </c>
      <c r="E12" s="3">
        <v>715</v>
      </c>
      <c r="F12" s="3">
        <v>83</v>
      </c>
      <c r="G12" s="3">
        <v>1338</v>
      </c>
      <c r="H12" s="3">
        <v>245</v>
      </c>
      <c r="I12" s="3">
        <v>880</v>
      </c>
      <c r="J12" s="3">
        <v>2128</v>
      </c>
      <c r="K12" s="3">
        <v>441</v>
      </c>
      <c r="L12" s="3">
        <v>65</v>
      </c>
      <c r="M12" s="3">
        <v>1860</v>
      </c>
      <c r="N12" s="3">
        <v>2793</v>
      </c>
    </row>
    <row r="14" spans="1:14" x14ac:dyDescent="0.2">
      <c r="A14" s="3" t="s">
        <v>329</v>
      </c>
      <c r="B14" s="3">
        <v>22372</v>
      </c>
      <c r="C14" s="3">
        <v>3479</v>
      </c>
      <c r="D14" s="3">
        <v>1279</v>
      </c>
      <c r="E14" s="3">
        <v>834</v>
      </c>
      <c r="F14" s="3">
        <v>88</v>
      </c>
      <c r="G14" s="3">
        <v>2376</v>
      </c>
      <c r="H14" s="3">
        <v>419</v>
      </c>
      <c r="I14" s="3">
        <v>1491</v>
      </c>
      <c r="J14" s="3">
        <v>3518</v>
      </c>
      <c r="K14" s="3">
        <v>640</v>
      </c>
      <c r="L14" s="3">
        <v>117</v>
      </c>
      <c r="M14" s="3">
        <v>3300</v>
      </c>
      <c r="N14" s="3">
        <v>4831</v>
      </c>
    </row>
    <row r="15" spans="1:14" x14ac:dyDescent="0.2">
      <c r="A15" s="3" t="s">
        <v>196</v>
      </c>
      <c r="B15" s="3">
        <v>8548</v>
      </c>
      <c r="C15" s="3">
        <v>1317</v>
      </c>
      <c r="D15" s="3">
        <v>531</v>
      </c>
      <c r="E15" s="3">
        <v>264</v>
      </c>
      <c r="F15" s="3">
        <v>25</v>
      </c>
      <c r="G15" s="3">
        <v>919</v>
      </c>
      <c r="H15" s="3">
        <v>170</v>
      </c>
      <c r="I15" s="3">
        <v>581</v>
      </c>
      <c r="J15" s="3">
        <v>1024</v>
      </c>
      <c r="K15" s="3">
        <v>212</v>
      </c>
      <c r="L15" s="3">
        <v>35</v>
      </c>
      <c r="M15" s="3">
        <v>1379</v>
      </c>
      <c r="N15" s="3">
        <v>2091</v>
      </c>
    </row>
    <row r="16" spans="1:14" x14ac:dyDescent="0.2">
      <c r="A16" s="3" t="s">
        <v>197</v>
      </c>
      <c r="B16" s="3">
        <v>13824</v>
      </c>
      <c r="C16" s="3">
        <v>2162</v>
      </c>
      <c r="D16" s="3">
        <v>748</v>
      </c>
      <c r="E16" s="3">
        <v>570</v>
      </c>
      <c r="F16" s="3">
        <v>63</v>
      </c>
      <c r="G16" s="3">
        <v>1457</v>
      </c>
      <c r="H16" s="3">
        <v>249</v>
      </c>
      <c r="I16" s="3">
        <v>910</v>
      </c>
      <c r="J16" s="3">
        <v>2494</v>
      </c>
      <c r="K16" s="3">
        <v>428</v>
      </c>
      <c r="L16" s="3">
        <v>82</v>
      </c>
      <c r="M16" s="3">
        <v>1921</v>
      </c>
      <c r="N16" s="3">
        <v>2740</v>
      </c>
    </row>
    <row r="18" spans="1:14" x14ac:dyDescent="0.2">
      <c r="A18" s="3" t="s">
        <v>349</v>
      </c>
    </row>
    <row r="20" spans="1:14" x14ac:dyDescent="0.2">
      <c r="A20" s="3" t="s">
        <v>319</v>
      </c>
      <c r="B20" s="3">
        <v>27147</v>
      </c>
      <c r="C20" s="3">
        <v>4179</v>
      </c>
      <c r="D20" s="3">
        <v>1506</v>
      </c>
      <c r="E20" s="3">
        <v>1285</v>
      </c>
      <c r="F20" s="3">
        <v>146</v>
      </c>
      <c r="G20" s="3">
        <v>2795</v>
      </c>
      <c r="H20" s="3">
        <v>494</v>
      </c>
      <c r="I20" s="3">
        <v>1790</v>
      </c>
      <c r="J20" s="3">
        <v>4622</v>
      </c>
      <c r="K20" s="3">
        <v>869</v>
      </c>
      <c r="L20" s="3">
        <v>147</v>
      </c>
      <c r="M20" s="3">
        <v>3781</v>
      </c>
      <c r="N20" s="3">
        <v>5533</v>
      </c>
    </row>
    <row r="21" spans="1:14" x14ac:dyDescent="0.2">
      <c r="A21" s="3" t="s">
        <v>198</v>
      </c>
      <c r="B21" s="3">
        <v>305</v>
      </c>
      <c r="C21" s="3">
        <v>41</v>
      </c>
      <c r="D21" s="3">
        <v>27</v>
      </c>
      <c r="E21" s="3">
        <v>8</v>
      </c>
      <c r="F21" s="3">
        <v>2</v>
      </c>
      <c r="G21" s="3">
        <v>36</v>
      </c>
      <c r="H21" s="3">
        <v>25</v>
      </c>
      <c r="I21" s="3">
        <v>13</v>
      </c>
      <c r="J21" s="3">
        <v>32</v>
      </c>
      <c r="K21" s="3">
        <v>11</v>
      </c>
      <c r="L21" s="3">
        <v>2</v>
      </c>
      <c r="M21" s="3">
        <v>48</v>
      </c>
      <c r="N21" s="3">
        <v>60</v>
      </c>
    </row>
    <row r="22" spans="1:14" x14ac:dyDescent="0.2">
      <c r="A22" s="3" t="s">
        <v>199</v>
      </c>
      <c r="B22" s="3">
        <v>26842</v>
      </c>
      <c r="C22" s="3">
        <v>4138</v>
      </c>
      <c r="D22" s="3">
        <v>1479</v>
      </c>
      <c r="E22" s="3">
        <v>1277</v>
      </c>
      <c r="F22" s="3">
        <v>144</v>
      </c>
      <c r="G22" s="3">
        <v>2759</v>
      </c>
      <c r="H22" s="3">
        <v>469</v>
      </c>
      <c r="I22" s="3">
        <v>1777</v>
      </c>
      <c r="J22" s="3">
        <v>4590</v>
      </c>
      <c r="K22" s="3">
        <v>858</v>
      </c>
      <c r="L22" s="3">
        <v>145</v>
      </c>
      <c r="M22" s="3">
        <v>3733</v>
      </c>
      <c r="N22" s="3">
        <v>5473</v>
      </c>
    </row>
    <row r="24" spans="1:14" x14ac:dyDescent="0.2">
      <c r="A24" s="3" t="s">
        <v>330</v>
      </c>
      <c r="B24" s="3">
        <v>13323</v>
      </c>
      <c r="C24" s="3">
        <v>2017</v>
      </c>
      <c r="D24" s="3">
        <v>758</v>
      </c>
      <c r="E24" s="3">
        <v>715</v>
      </c>
      <c r="F24" s="3">
        <v>83</v>
      </c>
      <c r="G24" s="3">
        <v>1338</v>
      </c>
      <c r="H24" s="3">
        <v>245</v>
      </c>
      <c r="I24" s="3">
        <v>880</v>
      </c>
      <c r="J24" s="3">
        <v>2128</v>
      </c>
      <c r="K24" s="3">
        <v>441</v>
      </c>
      <c r="L24" s="3">
        <v>65</v>
      </c>
      <c r="M24" s="3">
        <v>1860</v>
      </c>
      <c r="N24" s="3">
        <v>2793</v>
      </c>
    </row>
    <row r="25" spans="1:14" x14ac:dyDescent="0.2">
      <c r="A25" s="3" t="s">
        <v>198</v>
      </c>
      <c r="B25" s="3">
        <v>167</v>
      </c>
      <c r="C25" s="3">
        <v>20</v>
      </c>
      <c r="D25" s="3">
        <v>9</v>
      </c>
      <c r="E25" s="3">
        <v>3</v>
      </c>
      <c r="F25" s="3">
        <v>1</v>
      </c>
      <c r="G25" s="3">
        <v>17</v>
      </c>
      <c r="H25" s="3">
        <v>16</v>
      </c>
      <c r="I25" s="3">
        <v>8</v>
      </c>
      <c r="J25" s="3">
        <v>20</v>
      </c>
      <c r="K25" s="3">
        <v>8</v>
      </c>
      <c r="L25" s="3">
        <v>1</v>
      </c>
      <c r="M25" s="3">
        <v>28</v>
      </c>
      <c r="N25" s="3">
        <v>36</v>
      </c>
    </row>
    <row r="26" spans="1:14" x14ac:dyDescent="0.2">
      <c r="A26" s="3" t="s">
        <v>199</v>
      </c>
      <c r="B26" s="3">
        <v>13156</v>
      </c>
      <c r="C26" s="3">
        <v>1997</v>
      </c>
      <c r="D26" s="3">
        <v>749</v>
      </c>
      <c r="E26" s="3">
        <v>712</v>
      </c>
      <c r="F26" s="3">
        <v>82</v>
      </c>
      <c r="G26" s="3">
        <v>1321</v>
      </c>
      <c r="H26" s="3">
        <v>229</v>
      </c>
      <c r="I26" s="3">
        <v>872</v>
      </c>
      <c r="J26" s="3">
        <v>2108</v>
      </c>
      <c r="K26" s="3">
        <v>433</v>
      </c>
      <c r="L26" s="3">
        <v>64</v>
      </c>
      <c r="M26" s="3">
        <v>1832</v>
      </c>
      <c r="N26" s="3">
        <v>2757</v>
      </c>
    </row>
    <row r="28" spans="1:14" x14ac:dyDescent="0.2">
      <c r="A28" s="3" t="s">
        <v>317</v>
      </c>
      <c r="B28" s="3">
        <v>13824</v>
      </c>
      <c r="C28" s="3">
        <v>2162</v>
      </c>
      <c r="D28" s="3">
        <v>748</v>
      </c>
      <c r="E28" s="3">
        <v>570</v>
      </c>
      <c r="F28" s="3">
        <v>63</v>
      </c>
      <c r="G28" s="3">
        <v>1457</v>
      </c>
      <c r="H28" s="3">
        <v>249</v>
      </c>
      <c r="I28" s="3">
        <v>910</v>
      </c>
      <c r="J28" s="3">
        <v>2494</v>
      </c>
      <c r="K28" s="3">
        <v>428</v>
      </c>
      <c r="L28" s="3">
        <v>82</v>
      </c>
      <c r="M28" s="3">
        <v>1921</v>
      </c>
      <c r="N28" s="3">
        <v>2740</v>
      </c>
    </row>
    <row r="29" spans="1:14" x14ac:dyDescent="0.2">
      <c r="A29" s="3" t="s">
        <v>198</v>
      </c>
      <c r="B29" s="3">
        <v>138</v>
      </c>
      <c r="C29" s="3">
        <v>21</v>
      </c>
      <c r="D29" s="3">
        <v>18</v>
      </c>
      <c r="E29" s="3">
        <v>5</v>
      </c>
      <c r="F29" s="3">
        <v>1</v>
      </c>
      <c r="G29" s="3">
        <v>19</v>
      </c>
      <c r="H29" s="3">
        <v>9</v>
      </c>
      <c r="I29" s="3">
        <v>5</v>
      </c>
      <c r="J29" s="3">
        <v>12</v>
      </c>
      <c r="K29" s="3">
        <v>3</v>
      </c>
      <c r="L29" s="3">
        <v>1</v>
      </c>
      <c r="M29" s="3">
        <v>20</v>
      </c>
      <c r="N29" s="3">
        <v>24</v>
      </c>
    </row>
    <row r="30" spans="1:14" x14ac:dyDescent="0.2">
      <c r="A30" s="3" t="s">
        <v>199</v>
      </c>
      <c r="B30" s="3">
        <v>13686</v>
      </c>
      <c r="C30" s="3">
        <v>2141</v>
      </c>
      <c r="D30" s="3">
        <v>730</v>
      </c>
      <c r="E30" s="3">
        <v>565</v>
      </c>
      <c r="F30" s="3">
        <v>62</v>
      </c>
      <c r="G30" s="3">
        <v>1438</v>
      </c>
      <c r="H30" s="3">
        <v>240</v>
      </c>
      <c r="I30" s="3">
        <v>905</v>
      </c>
      <c r="J30" s="3">
        <v>2482</v>
      </c>
      <c r="K30" s="3">
        <v>425</v>
      </c>
      <c r="L30" s="3">
        <v>81</v>
      </c>
      <c r="M30" s="3">
        <v>1901</v>
      </c>
      <c r="N30" s="3">
        <v>2716</v>
      </c>
    </row>
    <row r="31" spans="1:14" x14ac:dyDescent="0.2">
      <c r="A31" s="28" t="s">
        <v>358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</sheetData>
  <mergeCells count="1">
    <mergeCell ref="A31:N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70C25-86EF-47D3-879B-09162B3AA470}">
  <dimension ref="A1:AP162"/>
  <sheetViews>
    <sheetView view="pageBreakPreview" zoomScale="125" zoomScaleNormal="100" zoomScaleSheetLayoutView="125" workbookViewId="0">
      <selection activeCell="Q1" sqref="Q1:Q1048576"/>
    </sheetView>
  </sheetViews>
  <sheetFormatPr defaultRowHeight="10.199999999999999" x14ac:dyDescent="0.2"/>
  <cols>
    <col min="1" max="1" width="12.44140625" style="25" customWidth="1"/>
    <col min="2" max="16" width="5" style="3" customWidth="1"/>
    <col min="17" max="17" width="12.44140625" style="25" customWidth="1"/>
    <col min="18" max="29" width="6" style="3" customWidth="1"/>
    <col min="30" max="30" width="12.44140625" style="3" customWidth="1"/>
    <col min="31" max="42" width="6.109375" style="3" customWidth="1"/>
    <col min="43" max="16384" width="8.88671875" style="3"/>
  </cols>
  <sheetData>
    <row r="1" spans="1:42" x14ac:dyDescent="0.2">
      <c r="A1" s="25" t="s">
        <v>354</v>
      </c>
      <c r="Q1" s="25" t="s">
        <v>354</v>
      </c>
      <c r="AD1" s="3" t="s">
        <v>33</v>
      </c>
    </row>
    <row r="2" spans="1:42" x14ac:dyDescent="0.2">
      <c r="A2" s="26"/>
      <c r="B2" s="23" t="s">
        <v>1</v>
      </c>
      <c r="C2" s="23"/>
      <c r="D2" s="23"/>
      <c r="E2" s="23" t="s">
        <v>2</v>
      </c>
      <c r="F2" s="23"/>
      <c r="G2" s="23"/>
      <c r="H2" s="23" t="s">
        <v>3</v>
      </c>
      <c r="I2" s="23"/>
      <c r="J2" s="23"/>
      <c r="K2" s="23" t="s">
        <v>4</v>
      </c>
      <c r="L2" s="23"/>
      <c r="M2" s="23"/>
      <c r="N2" s="23" t="s">
        <v>5</v>
      </c>
      <c r="O2" s="23"/>
      <c r="P2" s="24"/>
      <c r="Q2" s="26"/>
      <c r="R2" s="23" t="s">
        <v>6</v>
      </c>
      <c r="S2" s="23"/>
      <c r="T2" s="23"/>
      <c r="U2" s="23" t="s">
        <v>7</v>
      </c>
      <c r="V2" s="23"/>
      <c r="W2" s="23"/>
      <c r="X2" s="23" t="s">
        <v>8</v>
      </c>
      <c r="Y2" s="23"/>
      <c r="Z2" s="23"/>
      <c r="AA2" s="23" t="s">
        <v>9</v>
      </c>
      <c r="AB2" s="23"/>
      <c r="AC2" s="24"/>
      <c r="AD2" s="9"/>
      <c r="AE2" s="23" t="s">
        <v>10</v>
      </c>
      <c r="AF2" s="23"/>
      <c r="AG2" s="23"/>
      <c r="AH2" s="23" t="s">
        <v>11</v>
      </c>
      <c r="AI2" s="23"/>
      <c r="AJ2" s="23"/>
      <c r="AK2" s="23" t="s">
        <v>12</v>
      </c>
      <c r="AL2" s="23"/>
      <c r="AM2" s="23"/>
      <c r="AN2" s="23" t="s">
        <v>13</v>
      </c>
      <c r="AO2" s="23"/>
      <c r="AP2" s="24"/>
    </row>
    <row r="3" spans="1:42" s="4" customFormat="1" x14ac:dyDescent="0.2">
      <c r="A3" s="27"/>
      <c r="B3" s="7" t="s">
        <v>1</v>
      </c>
      <c r="C3" s="7" t="s">
        <v>14</v>
      </c>
      <c r="D3" s="7" t="s">
        <v>15</v>
      </c>
      <c r="E3" s="7" t="s">
        <v>1</v>
      </c>
      <c r="F3" s="7" t="s">
        <v>14</v>
      </c>
      <c r="G3" s="7" t="s">
        <v>15</v>
      </c>
      <c r="H3" s="7" t="s">
        <v>1</v>
      </c>
      <c r="I3" s="7" t="s">
        <v>14</v>
      </c>
      <c r="J3" s="7" t="s">
        <v>15</v>
      </c>
      <c r="K3" s="7" t="s">
        <v>1</v>
      </c>
      <c r="L3" s="7" t="s">
        <v>14</v>
      </c>
      <c r="M3" s="7" t="s">
        <v>15</v>
      </c>
      <c r="N3" s="7" t="s">
        <v>1</v>
      </c>
      <c r="O3" s="7" t="s">
        <v>14</v>
      </c>
      <c r="P3" s="8" t="s">
        <v>15</v>
      </c>
      <c r="Q3" s="27"/>
      <c r="R3" s="7" t="s">
        <v>1</v>
      </c>
      <c r="S3" s="7" t="s">
        <v>14</v>
      </c>
      <c r="T3" s="7" t="s">
        <v>15</v>
      </c>
      <c r="U3" s="7" t="s">
        <v>1</v>
      </c>
      <c r="V3" s="7" t="s">
        <v>14</v>
      </c>
      <c r="W3" s="7" t="s">
        <v>15</v>
      </c>
      <c r="X3" s="7" t="s">
        <v>1</v>
      </c>
      <c r="Y3" s="7" t="s">
        <v>14</v>
      </c>
      <c r="Z3" s="7" t="s">
        <v>15</v>
      </c>
      <c r="AA3" s="7" t="s">
        <v>1</v>
      </c>
      <c r="AB3" s="7" t="s">
        <v>14</v>
      </c>
      <c r="AC3" s="8" t="s">
        <v>15</v>
      </c>
      <c r="AD3" s="10"/>
      <c r="AE3" s="7" t="s">
        <v>1</v>
      </c>
      <c r="AF3" s="7" t="s">
        <v>14</v>
      </c>
      <c r="AG3" s="7" t="s">
        <v>15</v>
      </c>
      <c r="AH3" s="7" t="s">
        <v>1</v>
      </c>
      <c r="AI3" s="7" t="s">
        <v>14</v>
      </c>
      <c r="AJ3" s="7" t="s">
        <v>15</v>
      </c>
      <c r="AK3" s="7" t="s">
        <v>1</v>
      </c>
      <c r="AL3" s="7" t="s">
        <v>14</v>
      </c>
      <c r="AM3" s="7" t="s">
        <v>15</v>
      </c>
      <c r="AN3" s="7" t="s">
        <v>1</v>
      </c>
      <c r="AO3" s="7" t="s">
        <v>14</v>
      </c>
      <c r="AP3" s="8" t="s">
        <v>15</v>
      </c>
    </row>
    <row r="4" spans="1:42" x14ac:dyDescent="0.2">
      <c r="A4" s="25" t="s">
        <v>1</v>
      </c>
      <c r="B4" s="3">
        <v>64609</v>
      </c>
      <c r="C4" s="3">
        <v>34089</v>
      </c>
      <c r="D4" s="3">
        <v>30520</v>
      </c>
      <c r="E4" s="3">
        <v>10062</v>
      </c>
      <c r="F4" s="3">
        <v>5240</v>
      </c>
      <c r="G4" s="3">
        <v>4822</v>
      </c>
      <c r="H4" s="3">
        <v>3625</v>
      </c>
      <c r="I4" s="3">
        <v>1912</v>
      </c>
      <c r="J4" s="3">
        <v>1713</v>
      </c>
      <c r="K4" s="3">
        <v>2613</v>
      </c>
      <c r="L4" s="3">
        <v>1464</v>
      </c>
      <c r="M4" s="3">
        <v>1149</v>
      </c>
      <c r="N4" s="3">
        <v>232</v>
      </c>
      <c r="O4" s="3">
        <v>125</v>
      </c>
      <c r="P4" s="3">
        <v>107</v>
      </c>
      <c r="Q4" s="25" t="s">
        <v>1</v>
      </c>
      <c r="R4" s="3">
        <v>6996</v>
      </c>
      <c r="S4" s="3">
        <v>3788</v>
      </c>
      <c r="T4" s="3">
        <v>3208</v>
      </c>
      <c r="U4" s="3">
        <v>1197</v>
      </c>
      <c r="V4" s="3">
        <v>627</v>
      </c>
      <c r="W4" s="3">
        <v>570</v>
      </c>
      <c r="X4" s="3">
        <v>4343</v>
      </c>
      <c r="Y4" s="3">
        <v>2249</v>
      </c>
      <c r="Z4" s="3">
        <v>2094</v>
      </c>
      <c r="AA4" s="3">
        <v>10151</v>
      </c>
      <c r="AB4" s="3">
        <v>5345</v>
      </c>
      <c r="AC4" s="3">
        <v>4806</v>
      </c>
      <c r="AD4" s="3" t="s">
        <v>1</v>
      </c>
      <c r="AE4" s="3">
        <v>1835</v>
      </c>
      <c r="AF4" s="3">
        <v>971</v>
      </c>
      <c r="AG4" s="3">
        <v>864</v>
      </c>
      <c r="AH4" s="3">
        <v>356</v>
      </c>
      <c r="AI4" s="3">
        <v>187</v>
      </c>
      <c r="AJ4" s="3">
        <v>169</v>
      </c>
      <c r="AK4" s="3">
        <v>9096</v>
      </c>
      <c r="AL4" s="3">
        <v>4697</v>
      </c>
      <c r="AM4" s="3">
        <v>4399</v>
      </c>
      <c r="AN4" s="3">
        <v>14103</v>
      </c>
      <c r="AO4" s="3">
        <v>7484</v>
      </c>
      <c r="AP4" s="3">
        <v>6619</v>
      </c>
    </row>
    <row r="5" spans="1:42" x14ac:dyDescent="0.2">
      <c r="A5" s="25">
        <v>0</v>
      </c>
      <c r="B5" s="3">
        <v>1740</v>
      </c>
      <c r="C5" s="3">
        <v>883</v>
      </c>
      <c r="D5" s="3">
        <v>857</v>
      </c>
      <c r="E5" s="3">
        <v>311</v>
      </c>
      <c r="F5" s="3">
        <v>142</v>
      </c>
      <c r="G5" s="3">
        <v>169</v>
      </c>
      <c r="H5" s="3">
        <v>88</v>
      </c>
      <c r="I5" s="3">
        <v>50</v>
      </c>
      <c r="J5" s="3">
        <v>38</v>
      </c>
      <c r="K5" s="3">
        <v>52</v>
      </c>
      <c r="L5" s="3">
        <v>29</v>
      </c>
      <c r="M5" s="3">
        <v>23</v>
      </c>
      <c r="N5" s="3">
        <v>3</v>
      </c>
      <c r="O5" s="3">
        <v>1</v>
      </c>
      <c r="P5" s="3">
        <v>2</v>
      </c>
      <c r="Q5" s="25">
        <v>0</v>
      </c>
      <c r="R5" s="3">
        <v>173</v>
      </c>
      <c r="S5" s="3">
        <v>84</v>
      </c>
      <c r="T5" s="3">
        <v>89</v>
      </c>
      <c r="U5" s="3">
        <v>35</v>
      </c>
      <c r="V5" s="3">
        <v>16</v>
      </c>
      <c r="W5" s="3">
        <v>19</v>
      </c>
      <c r="X5" s="3">
        <v>103</v>
      </c>
      <c r="Y5" s="3">
        <v>50</v>
      </c>
      <c r="Z5" s="3">
        <v>53</v>
      </c>
      <c r="AA5" s="3">
        <v>278</v>
      </c>
      <c r="AB5" s="3">
        <v>148</v>
      </c>
      <c r="AC5" s="3">
        <v>130</v>
      </c>
      <c r="AD5" s="3">
        <v>0</v>
      </c>
      <c r="AE5" s="3">
        <v>55</v>
      </c>
      <c r="AF5" s="3">
        <v>28</v>
      </c>
      <c r="AG5" s="3">
        <v>27</v>
      </c>
      <c r="AH5" s="3">
        <v>7</v>
      </c>
      <c r="AI5" s="3">
        <v>6</v>
      </c>
      <c r="AJ5" s="3">
        <v>1</v>
      </c>
      <c r="AK5" s="3">
        <v>239</v>
      </c>
      <c r="AL5" s="3">
        <v>117</v>
      </c>
      <c r="AM5" s="3">
        <v>122</v>
      </c>
      <c r="AN5" s="3">
        <v>396</v>
      </c>
      <c r="AO5" s="3">
        <v>212</v>
      </c>
      <c r="AP5" s="3">
        <v>184</v>
      </c>
    </row>
    <row r="6" spans="1:42" x14ac:dyDescent="0.2">
      <c r="A6" s="25">
        <v>1</v>
      </c>
      <c r="B6" s="3">
        <v>1462</v>
      </c>
      <c r="C6" s="3">
        <v>749</v>
      </c>
      <c r="D6" s="3">
        <v>713</v>
      </c>
      <c r="E6" s="3">
        <v>259</v>
      </c>
      <c r="F6" s="3">
        <v>129</v>
      </c>
      <c r="G6" s="3">
        <v>130</v>
      </c>
      <c r="H6" s="3">
        <v>79</v>
      </c>
      <c r="I6" s="3">
        <v>44</v>
      </c>
      <c r="J6" s="3">
        <v>35</v>
      </c>
      <c r="K6" s="3">
        <v>51</v>
      </c>
      <c r="L6" s="3">
        <v>24</v>
      </c>
      <c r="M6" s="3">
        <v>27</v>
      </c>
      <c r="N6" s="3">
        <v>0</v>
      </c>
      <c r="O6" s="3">
        <v>0</v>
      </c>
      <c r="P6" s="3">
        <v>0</v>
      </c>
      <c r="Q6" s="25">
        <v>1</v>
      </c>
      <c r="R6" s="3">
        <v>157</v>
      </c>
      <c r="S6" s="3">
        <v>80</v>
      </c>
      <c r="T6" s="3">
        <v>77</v>
      </c>
      <c r="U6" s="3">
        <v>27</v>
      </c>
      <c r="V6" s="3">
        <v>15</v>
      </c>
      <c r="W6" s="3">
        <v>12</v>
      </c>
      <c r="X6" s="3">
        <v>99</v>
      </c>
      <c r="Y6" s="3">
        <v>52</v>
      </c>
      <c r="Z6" s="3">
        <v>47</v>
      </c>
      <c r="AA6" s="3">
        <v>223</v>
      </c>
      <c r="AB6" s="3">
        <v>111</v>
      </c>
      <c r="AC6" s="3">
        <v>112</v>
      </c>
      <c r="AD6" s="3">
        <v>1</v>
      </c>
      <c r="AE6" s="3">
        <v>41</v>
      </c>
      <c r="AF6" s="3">
        <v>25</v>
      </c>
      <c r="AG6" s="3">
        <v>16</v>
      </c>
      <c r="AH6" s="3">
        <v>8</v>
      </c>
      <c r="AI6" s="3">
        <v>4</v>
      </c>
      <c r="AJ6" s="3">
        <v>4</v>
      </c>
      <c r="AK6" s="3">
        <v>195</v>
      </c>
      <c r="AL6" s="3">
        <v>92</v>
      </c>
      <c r="AM6" s="3">
        <v>103</v>
      </c>
      <c r="AN6" s="3">
        <v>323</v>
      </c>
      <c r="AO6" s="3">
        <v>173</v>
      </c>
      <c r="AP6" s="3">
        <v>150</v>
      </c>
    </row>
    <row r="7" spans="1:42" x14ac:dyDescent="0.2">
      <c r="A7" s="25">
        <v>2</v>
      </c>
      <c r="B7" s="3">
        <v>1454</v>
      </c>
      <c r="C7" s="3">
        <v>793</v>
      </c>
      <c r="D7" s="3">
        <v>661</v>
      </c>
      <c r="E7" s="3">
        <v>251</v>
      </c>
      <c r="F7" s="3">
        <v>144</v>
      </c>
      <c r="G7" s="3">
        <v>107</v>
      </c>
      <c r="H7" s="3">
        <v>71</v>
      </c>
      <c r="I7" s="3">
        <v>40</v>
      </c>
      <c r="J7" s="3">
        <v>31</v>
      </c>
      <c r="K7" s="3">
        <v>59</v>
      </c>
      <c r="L7" s="3">
        <v>25</v>
      </c>
      <c r="M7" s="3">
        <v>34</v>
      </c>
      <c r="N7" s="3">
        <v>3</v>
      </c>
      <c r="O7" s="3">
        <v>1</v>
      </c>
      <c r="P7" s="3">
        <v>2</v>
      </c>
      <c r="Q7" s="25">
        <v>2</v>
      </c>
      <c r="R7" s="3">
        <v>158</v>
      </c>
      <c r="S7" s="3">
        <v>89</v>
      </c>
      <c r="T7" s="3">
        <v>69</v>
      </c>
      <c r="U7" s="3">
        <v>32</v>
      </c>
      <c r="V7" s="3">
        <v>18</v>
      </c>
      <c r="W7" s="3">
        <v>14</v>
      </c>
      <c r="X7" s="3">
        <v>116</v>
      </c>
      <c r="Y7" s="3">
        <v>73</v>
      </c>
      <c r="Z7" s="3">
        <v>43</v>
      </c>
      <c r="AA7" s="3">
        <v>209</v>
      </c>
      <c r="AB7" s="3">
        <v>106</v>
      </c>
      <c r="AC7" s="3">
        <v>103</v>
      </c>
      <c r="AD7" s="3">
        <v>2</v>
      </c>
      <c r="AE7" s="3">
        <v>42</v>
      </c>
      <c r="AF7" s="3">
        <v>21</v>
      </c>
      <c r="AG7" s="3">
        <v>21</v>
      </c>
      <c r="AH7" s="3">
        <v>6</v>
      </c>
      <c r="AI7" s="3">
        <v>3</v>
      </c>
      <c r="AJ7" s="3">
        <v>3</v>
      </c>
      <c r="AK7" s="3">
        <v>191</v>
      </c>
      <c r="AL7" s="3">
        <v>100</v>
      </c>
      <c r="AM7" s="3">
        <v>91</v>
      </c>
      <c r="AN7" s="3">
        <v>316</v>
      </c>
      <c r="AO7" s="3">
        <v>173</v>
      </c>
      <c r="AP7" s="3">
        <v>143</v>
      </c>
    </row>
    <row r="8" spans="1:42" x14ac:dyDescent="0.2">
      <c r="A8" s="25">
        <v>3</v>
      </c>
      <c r="B8" s="3">
        <v>1536</v>
      </c>
      <c r="C8" s="3">
        <v>821</v>
      </c>
      <c r="D8" s="3">
        <v>715</v>
      </c>
      <c r="E8" s="3">
        <v>281</v>
      </c>
      <c r="F8" s="3">
        <v>150</v>
      </c>
      <c r="G8" s="3">
        <v>131</v>
      </c>
      <c r="H8" s="3">
        <v>76</v>
      </c>
      <c r="I8" s="3">
        <v>30</v>
      </c>
      <c r="J8" s="3">
        <v>46</v>
      </c>
      <c r="K8" s="3">
        <v>55</v>
      </c>
      <c r="L8" s="3">
        <v>33</v>
      </c>
      <c r="M8" s="3">
        <v>22</v>
      </c>
      <c r="N8" s="3">
        <v>4</v>
      </c>
      <c r="O8" s="3">
        <v>1</v>
      </c>
      <c r="P8" s="3">
        <v>3</v>
      </c>
      <c r="Q8" s="25">
        <v>3</v>
      </c>
      <c r="R8" s="3">
        <v>167</v>
      </c>
      <c r="S8" s="3">
        <v>99</v>
      </c>
      <c r="T8" s="3">
        <v>68</v>
      </c>
      <c r="U8" s="3">
        <v>23</v>
      </c>
      <c r="V8" s="3">
        <v>13</v>
      </c>
      <c r="W8" s="3">
        <v>10</v>
      </c>
      <c r="X8" s="3">
        <v>98</v>
      </c>
      <c r="Y8" s="3">
        <v>56</v>
      </c>
      <c r="Z8" s="3">
        <v>42</v>
      </c>
      <c r="AA8" s="3">
        <v>238</v>
      </c>
      <c r="AB8" s="3">
        <v>117</v>
      </c>
      <c r="AC8" s="3">
        <v>121</v>
      </c>
      <c r="AD8" s="3">
        <v>3</v>
      </c>
      <c r="AE8" s="3">
        <v>35</v>
      </c>
      <c r="AF8" s="3">
        <v>24</v>
      </c>
      <c r="AG8" s="3">
        <v>11</v>
      </c>
      <c r="AH8" s="3">
        <v>10</v>
      </c>
      <c r="AI8" s="3">
        <v>5</v>
      </c>
      <c r="AJ8" s="3">
        <v>5</v>
      </c>
      <c r="AK8" s="3">
        <v>200</v>
      </c>
      <c r="AL8" s="3">
        <v>96</v>
      </c>
      <c r="AM8" s="3">
        <v>104</v>
      </c>
      <c r="AN8" s="3">
        <v>349</v>
      </c>
      <c r="AO8" s="3">
        <v>197</v>
      </c>
      <c r="AP8" s="3">
        <v>152</v>
      </c>
    </row>
    <row r="9" spans="1:42" x14ac:dyDescent="0.2">
      <c r="A9" s="25">
        <v>4</v>
      </c>
      <c r="B9" s="3">
        <v>1378</v>
      </c>
      <c r="C9" s="3">
        <v>747</v>
      </c>
      <c r="D9" s="3">
        <v>631</v>
      </c>
      <c r="E9" s="3">
        <v>235</v>
      </c>
      <c r="F9" s="3">
        <v>128</v>
      </c>
      <c r="G9" s="3">
        <v>107</v>
      </c>
      <c r="H9" s="3">
        <v>91</v>
      </c>
      <c r="I9" s="3">
        <v>52</v>
      </c>
      <c r="J9" s="3">
        <v>39</v>
      </c>
      <c r="K9" s="3">
        <v>42</v>
      </c>
      <c r="L9" s="3">
        <v>26</v>
      </c>
      <c r="M9" s="3">
        <v>16</v>
      </c>
      <c r="N9" s="3">
        <v>3</v>
      </c>
      <c r="O9" s="3">
        <v>2</v>
      </c>
      <c r="P9" s="3">
        <v>1</v>
      </c>
      <c r="Q9" s="25">
        <v>4</v>
      </c>
      <c r="R9" s="3">
        <v>135</v>
      </c>
      <c r="S9" s="3">
        <v>76</v>
      </c>
      <c r="T9" s="3">
        <v>59</v>
      </c>
      <c r="U9" s="3">
        <v>24</v>
      </c>
      <c r="V9" s="3">
        <v>13</v>
      </c>
      <c r="W9" s="3">
        <v>11</v>
      </c>
      <c r="X9" s="3">
        <v>100</v>
      </c>
      <c r="Y9" s="3">
        <v>51</v>
      </c>
      <c r="Z9" s="3">
        <v>49</v>
      </c>
      <c r="AA9" s="3">
        <v>229</v>
      </c>
      <c r="AB9" s="3">
        <v>121</v>
      </c>
      <c r="AC9" s="3">
        <v>108</v>
      </c>
      <c r="AD9" s="3">
        <v>4</v>
      </c>
      <c r="AE9" s="3">
        <v>29</v>
      </c>
      <c r="AF9" s="3">
        <v>14</v>
      </c>
      <c r="AG9" s="3">
        <v>15</v>
      </c>
      <c r="AH9" s="3">
        <v>10</v>
      </c>
      <c r="AI9" s="3">
        <v>4</v>
      </c>
      <c r="AJ9" s="3">
        <v>6</v>
      </c>
      <c r="AK9" s="3">
        <v>178</v>
      </c>
      <c r="AL9" s="3">
        <v>100</v>
      </c>
      <c r="AM9" s="3">
        <v>78</v>
      </c>
      <c r="AN9" s="3">
        <v>302</v>
      </c>
      <c r="AO9" s="3">
        <v>160</v>
      </c>
      <c r="AP9" s="3">
        <v>142</v>
      </c>
    </row>
    <row r="10" spans="1:42" x14ac:dyDescent="0.2">
      <c r="A10" s="25">
        <v>5</v>
      </c>
      <c r="B10" s="3">
        <v>1441</v>
      </c>
      <c r="C10" s="3">
        <v>724</v>
      </c>
      <c r="D10" s="3">
        <v>717</v>
      </c>
      <c r="E10" s="3">
        <v>238</v>
      </c>
      <c r="F10" s="3">
        <v>130</v>
      </c>
      <c r="G10" s="3">
        <v>108</v>
      </c>
      <c r="H10" s="3">
        <v>77</v>
      </c>
      <c r="I10" s="3">
        <v>38</v>
      </c>
      <c r="J10" s="3">
        <v>39</v>
      </c>
      <c r="K10" s="3">
        <v>57</v>
      </c>
      <c r="L10" s="3">
        <v>29</v>
      </c>
      <c r="M10" s="3">
        <v>28</v>
      </c>
      <c r="N10" s="3">
        <v>4</v>
      </c>
      <c r="O10" s="3">
        <v>2</v>
      </c>
      <c r="P10" s="3">
        <v>2</v>
      </c>
      <c r="Q10" s="25">
        <v>5</v>
      </c>
      <c r="R10" s="3">
        <v>156</v>
      </c>
      <c r="S10" s="3">
        <v>72</v>
      </c>
      <c r="T10" s="3">
        <v>84</v>
      </c>
      <c r="U10" s="3">
        <v>31</v>
      </c>
      <c r="V10" s="3">
        <v>19</v>
      </c>
      <c r="W10" s="3">
        <v>12</v>
      </c>
      <c r="X10" s="3">
        <v>117</v>
      </c>
      <c r="Y10" s="3">
        <v>44</v>
      </c>
      <c r="Z10" s="3">
        <v>73</v>
      </c>
      <c r="AA10" s="3">
        <v>208</v>
      </c>
      <c r="AB10" s="3">
        <v>97</v>
      </c>
      <c r="AC10" s="3">
        <v>111</v>
      </c>
      <c r="AD10" s="3">
        <v>5</v>
      </c>
      <c r="AE10" s="3">
        <v>31</v>
      </c>
      <c r="AF10" s="3">
        <v>10</v>
      </c>
      <c r="AG10" s="3">
        <v>21</v>
      </c>
      <c r="AH10" s="3">
        <v>6</v>
      </c>
      <c r="AI10" s="3">
        <v>1</v>
      </c>
      <c r="AJ10" s="3">
        <v>5</v>
      </c>
      <c r="AK10" s="3">
        <v>203</v>
      </c>
      <c r="AL10" s="3">
        <v>121</v>
      </c>
      <c r="AM10" s="3">
        <v>82</v>
      </c>
      <c r="AN10" s="3">
        <v>313</v>
      </c>
      <c r="AO10" s="3">
        <v>161</v>
      </c>
      <c r="AP10" s="3">
        <v>152</v>
      </c>
    </row>
    <row r="11" spans="1:42" x14ac:dyDescent="0.2">
      <c r="A11" s="25">
        <v>6</v>
      </c>
      <c r="B11" s="3">
        <v>1404</v>
      </c>
      <c r="C11" s="3">
        <v>701</v>
      </c>
      <c r="D11" s="3">
        <v>703</v>
      </c>
      <c r="E11" s="3">
        <v>233</v>
      </c>
      <c r="F11" s="3">
        <v>111</v>
      </c>
      <c r="G11" s="3">
        <v>122</v>
      </c>
      <c r="H11" s="3">
        <v>99</v>
      </c>
      <c r="I11" s="3">
        <v>53</v>
      </c>
      <c r="J11" s="3">
        <v>46</v>
      </c>
      <c r="K11" s="3">
        <v>54</v>
      </c>
      <c r="L11" s="3">
        <v>23</v>
      </c>
      <c r="M11" s="3">
        <v>31</v>
      </c>
      <c r="N11" s="3">
        <v>1</v>
      </c>
      <c r="O11" s="3">
        <v>0</v>
      </c>
      <c r="P11" s="3">
        <v>1</v>
      </c>
      <c r="Q11" s="25">
        <v>6</v>
      </c>
      <c r="R11" s="3">
        <v>147</v>
      </c>
      <c r="S11" s="3">
        <v>67</v>
      </c>
      <c r="T11" s="3">
        <v>80</v>
      </c>
      <c r="U11" s="3">
        <v>24</v>
      </c>
      <c r="V11" s="3">
        <v>13</v>
      </c>
      <c r="W11" s="3">
        <v>11</v>
      </c>
      <c r="X11" s="3">
        <v>99</v>
      </c>
      <c r="Y11" s="3">
        <v>45</v>
      </c>
      <c r="Z11" s="3">
        <v>54</v>
      </c>
      <c r="AA11" s="3">
        <v>229</v>
      </c>
      <c r="AB11" s="3">
        <v>124</v>
      </c>
      <c r="AC11" s="3">
        <v>105</v>
      </c>
      <c r="AD11" s="3">
        <v>6</v>
      </c>
      <c r="AE11" s="3">
        <v>31</v>
      </c>
      <c r="AF11" s="3">
        <v>12</v>
      </c>
      <c r="AG11" s="3">
        <v>19</v>
      </c>
      <c r="AH11" s="3">
        <v>7</v>
      </c>
      <c r="AI11" s="3">
        <v>4</v>
      </c>
      <c r="AJ11" s="3">
        <v>3</v>
      </c>
      <c r="AK11" s="3">
        <v>154</v>
      </c>
      <c r="AL11" s="3">
        <v>83</v>
      </c>
      <c r="AM11" s="3">
        <v>71</v>
      </c>
      <c r="AN11" s="3">
        <v>326</v>
      </c>
      <c r="AO11" s="3">
        <v>166</v>
      </c>
      <c r="AP11" s="3">
        <v>160</v>
      </c>
    </row>
    <row r="12" spans="1:42" x14ac:dyDescent="0.2">
      <c r="A12" s="25">
        <v>7</v>
      </c>
      <c r="B12" s="3">
        <v>1243</v>
      </c>
      <c r="C12" s="3">
        <v>639</v>
      </c>
      <c r="D12" s="3">
        <v>604</v>
      </c>
      <c r="E12" s="3">
        <v>192</v>
      </c>
      <c r="F12" s="3">
        <v>91</v>
      </c>
      <c r="G12" s="3">
        <v>101</v>
      </c>
      <c r="H12" s="3">
        <v>65</v>
      </c>
      <c r="I12" s="3">
        <v>34</v>
      </c>
      <c r="J12" s="3">
        <v>31</v>
      </c>
      <c r="K12" s="3">
        <v>46</v>
      </c>
      <c r="L12" s="3">
        <v>27</v>
      </c>
      <c r="M12" s="3">
        <v>19</v>
      </c>
      <c r="N12" s="3">
        <v>2</v>
      </c>
      <c r="O12" s="3">
        <v>1</v>
      </c>
      <c r="P12" s="3">
        <v>1</v>
      </c>
      <c r="Q12" s="25">
        <v>7</v>
      </c>
      <c r="R12" s="3">
        <v>135</v>
      </c>
      <c r="S12" s="3">
        <v>70</v>
      </c>
      <c r="T12" s="3">
        <v>65</v>
      </c>
      <c r="U12" s="3">
        <v>23</v>
      </c>
      <c r="V12" s="3">
        <v>8</v>
      </c>
      <c r="W12" s="3">
        <v>15</v>
      </c>
      <c r="X12" s="3">
        <v>83</v>
      </c>
      <c r="Y12" s="3">
        <v>44</v>
      </c>
      <c r="Z12" s="3">
        <v>39</v>
      </c>
      <c r="AA12" s="3">
        <v>185</v>
      </c>
      <c r="AB12" s="3">
        <v>95</v>
      </c>
      <c r="AC12" s="3">
        <v>90</v>
      </c>
      <c r="AD12" s="3">
        <v>7</v>
      </c>
      <c r="AE12" s="3">
        <v>36</v>
      </c>
      <c r="AF12" s="3">
        <v>23</v>
      </c>
      <c r="AG12" s="3">
        <v>13</v>
      </c>
      <c r="AH12" s="3">
        <v>8</v>
      </c>
      <c r="AI12" s="3">
        <v>7</v>
      </c>
      <c r="AJ12" s="3">
        <v>1</v>
      </c>
      <c r="AK12" s="3">
        <v>177</v>
      </c>
      <c r="AL12" s="3">
        <v>94</v>
      </c>
      <c r="AM12" s="3">
        <v>83</v>
      </c>
      <c r="AN12" s="3">
        <v>291</v>
      </c>
      <c r="AO12" s="3">
        <v>145</v>
      </c>
      <c r="AP12" s="3">
        <v>146</v>
      </c>
    </row>
    <row r="13" spans="1:42" x14ac:dyDescent="0.2">
      <c r="A13" s="25">
        <v>8</v>
      </c>
      <c r="B13" s="3">
        <v>1246</v>
      </c>
      <c r="C13" s="3">
        <v>634</v>
      </c>
      <c r="D13" s="3">
        <v>612</v>
      </c>
      <c r="E13" s="3">
        <v>179</v>
      </c>
      <c r="F13" s="3">
        <v>91</v>
      </c>
      <c r="G13" s="3">
        <v>88</v>
      </c>
      <c r="H13" s="3">
        <v>58</v>
      </c>
      <c r="I13" s="3">
        <v>25</v>
      </c>
      <c r="J13" s="3">
        <v>33</v>
      </c>
      <c r="K13" s="3">
        <v>43</v>
      </c>
      <c r="L13" s="3">
        <v>16</v>
      </c>
      <c r="M13" s="3">
        <v>27</v>
      </c>
      <c r="N13" s="3">
        <v>3</v>
      </c>
      <c r="O13" s="3">
        <v>2</v>
      </c>
      <c r="P13" s="3">
        <v>1</v>
      </c>
      <c r="Q13" s="25">
        <v>8</v>
      </c>
      <c r="R13" s="3">
        <v>143</v>
      </c>
      <c r="S13" s="3">
        <v>79</v>
      </c>
      <c r="T13" s="3">
        <v>64</v>
      </c>
      <c r="U13" s="3">
        <v>24</v>
      </c>
      <c r="V13" s="3">
        <v>12</v>
      </c>
      <c r="W13" s="3">
        <v>12</v>
      </c>
      <c r="X13" s="3">
        <v>100</v>
      </c>
      <c r="Y13" s="3">
        <v>41</v>
      </c>
      <c r="Z13" s="3">
        <v>59</v>
      </c>
      <c r="AA13" s="3">
        <v>193</v>
      </c>
      <c r="AB13" s="3">
        <v>103</v>
      </c>
      <c r="AC13" s="3">
        <v>90</v>
      </c>
      <c r="AD13" s="3">
        <v>8</v>
      </c>
      <c r="AE13" s="3">
        <v>36</v>
      </c>
      <c r="AF13" s="3">
        <v>18</v>
      </c>
      <c r="AG13" s="3">
        <v>18</v>
      </c>
      <c r="AH13" s="3">
        <v>11</v>
      </c>
      <c r="AI13" s="3">
        <v>4</v>
      </c>
      <c r="AJ13" s="3">
        <v>7</v>
      </c>
      <c r="AK13" s="3">
        <v>182</v>
      </c>
      <c r="AL13" s="3">
        <v>97</v>
      </c>
      <c r="AM13" s="3">
        <v>85</v>
      </c>
      <c r="AN13" s="3">
        <v>274</v>
      </c>
      <c r="AO13" s="3">
        <v>146</v>
      </c>
      <c r="AP13" s="3">
        <v>128</v>
      </c>
    </row>
    <row r="14" spans="1:42" x14ac:dyDescent="0.2">
      <c r="A14" s="25">
        <v>9</v>
      </c>
      <c r="B14" s="3">
        <v>1423</v>
      </c>
      <c r="C14" s="3">
        <v>755</v>
      </c>
      <c r="D14" s="3">
        <v>668</v>
      </c>
      <c r="E14" s="3">
        <v>206</v>
      </c>
      <c r="F14" s="3">
        <v>106</v>
      </c>
      <c r="G14" s="3">
        <v>100</v>
      </c>
      <c r="H14" s="3">
        <v>78</v>
      </c>
      <c r="I14" s="3">
        <v>40</v>
      </c>
      <c r="J14" s="3">
        <v>38</v>
      </c>
      <c r="K14" s="3">
        <v>58</v>
      </c>
      <c r="L14" s="3">
        <v>23</v>
      </c>
      <c r="M14" s="3">
        <v>35</v>
      </c>
      <c r="N14" s="3">
        <v>6</v>
      </c>
      <c r="O14" s="3">
        <v>4</v>
      </c>
      <c r="P14" s="3">
        <v>2</v>
      </c>
      <c r="Q14" s="25">
        <v>9</v>
      </c>
      <c r="R14" s="3">
        <v>131</v>
      </c>
      <c r="S14" s="3">
        <v>75</v>
      </c>
      <c r="T14" s="3">
        <v>56</v>
      </c>
      <c r="U14" s="3">
        <v>31</v>
      </c>
      <c r="V14" s="3">
        <v>15</v>
      </c>
      <c r="W14" s="3">
        <v>16</v>
      </c>
      <c r="X14" s="3">
        <v>112</v>
      </c>
      <c r="Y14" s="3">
        <v>53</v>
      </c>
      <c r="Z14" s="3">
        <v>59</v>
      </c>
      <c r="AA14" s="3">
        <v>226</v>
      </c>
      <c r="AB14" s="3">
        <v>130</v>
      </c>
      <c r="AC14" s="3">
        <v>96</v>
      </c>
      <c r="AD14" s="3">
        <v>9</v>
      </c>
      <c r="AE14" s="3">
        <v>49</v>
      </c>
      <c r="AF14" s="3">
        <v>23</v>
      </c>
      <c r="AG14" s="3">
        <v>26</v>
      </c>
      <c r="AH14" s="3">
        <v>8</v>
      </c>
      <c r="AI14" s="3">
        <v>4</v>
      </c>
      <c r="AJ14" s="3">
        <v>4</v>
      </c>
      <c r="AK14" s="3">
        <v>178</v>
      </c>
      <c r="AL14" s="3">
        <v>83</v>
      </c>
      <c r="AM14" s="3">
        <v>95</v>
      </c>
      <c r="AN14" s="3">
        <v>340</v>
      </c>
      <c r="AO14" s="3">
        <v>199</v>
      </c>
      <c r="AP14" s="3">
        <v>141</v>
      </c>
    </row>
    <row r="15" spans="1:42" x14ac:dyDescent="0.2">
      <c r="A15" s="25">
        <v>10</v>
      </c>
      <c r="B15" s="3">
        <v>1373</v>
      </c>
      <c r="C15" s="3">
        <v>722</v>
      </c>
      <c r="D15" s="3">
        <v>651</v>
      </c>
      <c r="E15" s="3">
        <v>207</v>
      </c>
      <c r="F15" s="3">
        <v>110</v>
      </c>
      <c r="G15" s="3">
        <v>97</v>
      </c>
      <c r="H15" s="3">
        <v>67</v>
      </c>
      <c r="I15" s="3">
        <v>41</v>
      </c>
      <c r="J15" s="3">
        <v>26</v>
      </c>
      <c r="K15" s="3">
        <v>48</v>
      </c>
      <c r="L15" s="3">
        <v>24</v>
      </c>
      <c r="M15" s="3">
        <v>24</v>
      </c>
      <c r="N15" s="3">
        <v>3</v>
      </c>
      <c r="O15" s="3">
        <v>0</v>
      </c>
      <c r="P15" s="3">
        <v>3</v>
      </c>
      <c r="Q15" s="25">
        <v>10</v>
      </c>
      <c r="R15" s="3">
        <v>133</v>
      </c>
      <c r="S15" s="3">
        <v>73</v>
      </c>
      <c r="T15" s="3">
        <v>60</v>
      </c>
      <c r="U15" s="3">
        <v>17</v>
      </c>
      <c r="V15" s="3">
        <v>9</v>
      </c>
      <c r="W15" s="3">
        <v>8</v>
      </c>
      <c r="X15" s="3">
        <v>104</v>
      </c>
      <c r="Y15" s="3">
        <v>62</v>
      </c>
      <c r="Z15" s="3">
        <v>42</v>
      </c>
      <c r="AA15" s="3">
        <v>222</v>
      </c>
      <c r="AB15" s="3">
        <v>103</v>
      </c>
      <c r="AC15" s="3">
        <v>119</v>
      </c>
      <c r="AD15" s="3">
        <v>10</v>
      </c>
      <c r="AE15" s="3">
        <v>41</v>
      </c>
      <c r="AF15" s="3">
        <v>22</v>
      </c>
      <c r="AG15" s="3">
        <v>19</v>
      </c>
      <c r="AH15" s="3">
        <v>12</v>
      </c>
      <c r="AI15" s="3">
        <v>6</v>
      </c>
      <c r="AJ15" s="3">
        <v>6</v>
      </c>
      <c r="AK15" s="3">
        <v>207</v>
      </c>
      <c r="AL15" s="3">
        <v>111</v>
      </c>
      <c r="AM15" s="3">
        <v>96</v>
      </c>
      <c r="AN15" s="3">
        <v>312</v>
      </c>
      <c r="AO15" s="3">
        <v>161</v>
      </c>
      <c r="AP15" s="3">
        <v>151</v>
      </c>
    </row>
    <row r="16" spans="1:42" x14ac:dyDescent="0.2">
      <c r="A16" s="25">
        <v>11</v>
      </c>
      <c r="B16" s="3">
        <v>1261</v>
      </c>
      <c r="C16" s="3">
        <v>645</v>
      </c>
      <c r="D16" s="3">
        <v>616</v>
      </c>
      <c r="E16" s="3">
        <v>172</v>
      </c>
      <c r="F16" s="3">
        <v>89</v>
      </c>
      <c r="G16" s="3">
        <v>83</v>
      </c>
      <c r="H16" s="3">
        <v>58</v>
      </c>
      <c r="I16" s="3">
        <v>26</v>
      </c>
      <c r="J16" s="3">
        <v>32</v>
      </c>
      <c r="K16" s="3">
        <v>54</v>
      </c>
      <c r="L16" s="3">
        <v>25</v>
      </c>
      <c r="M16" s="3">
        <v>29</v>
      </c>
      <c r="N16" s="3">
        <v>1</v>
      </c>
      <c r="O16" s="3">
        <v>0</v>
      </c>
      <c r="P16" s="3">
        <v>1</v>
      </c>
      <c r="Q16" s="25">
        <v>11</v>
      </c>
      <c r="R16" s="3">
        <v>131</v>
      </c>
      <c r="S16" s="3">
        <v>70</v>
      </c>
      <c r="T16" s="3">
        <v>61</v>
      </c>
      <c r="U16" s="3">
        <v>27</v>
      </c>
      <c r="V16" s="3">
        <v>16</v>
      </c>
      <c r="W16" s="3">
        <v>11</v>
      </c>
      <c r="X16" s="3">
        <v>84</v>
      </c>
      <c r="Y16" s="3">
        <v>41</v>
      </c>
      <c r="Z16" s="3">
        <v>43</v>
      </c>
      <c r="AA16" s="3">
        <v>217</v>
      </c>
      <c r="AB16" s="3">
        <v>114</v>
      </c>
      <c r="AC16" s="3">
        <v>103</v>
      </c>
      <c r="AD16" s="3">
        <v>11</v>
      </c>
      <c r="AE16" s="3">
        <v>27</v>
      </c>
      <c r="AF16" s="3">
        <v>9</v>
      </c>
      <c r="AG16" s="3">
        <v>18</v>
      </c>
      <c r="AH16" s="3">
        <v>12</v>
      </c>
      <c r="AI16" s="3">
        <v>5</v>
      </c>
      <c r="AJ16" s="3">
        <v>7</v>
      </c>
      <c r="AK16" s="3">
        <v>180</v>
      </c>
      <c r="AL16" s="3">
        <v>91</v>
      </c>
      <c r="AM16" s="3">
        <v>89</v>
      </c>
      <c r="AN16" s="3">
        <v>298</v>
      </c>
      <c r="AO16" s="3">
        <v>159</v>
      </c>
      <c r="AP16" s="3">
        <v>139</v>
      </c>
    </row>
    <row r="17" spans="1:42" x14ac:dyDescent="0.2">
      <c r="A17" s="25">
        <v>12</v>
      </c>
      <c r="B17" s="3">
        <v>1215</v>
      </c>
      <c r="C17" s="3">
        <v>659</v>
      </c>
      <c r="D17" s="3">
        <v>556</v>
      </c>
      <c r="E17" s="3">
        <v>190</v>
      </c>
      <c r="F17" s="3">
        <v>113</v>
      </c>
      <c r="G17" s="3">
        <v>77</v>
      </c>
      <c r="H17" s="3">
        <v>68</v>
      </c>
      <c r="I17" s="3">
        <v>35</v>
      </c>
      <c r="J17" s="3">
        <v>33</v>
      </c>
      <c r="K17" s="3">
        <v>60</v>
      </c>
      <c r="L17" s="3">
        <v>32</v>
      </c>
      <c r="M17" s="3">
        <v>28</v>
      </c>
      <c r="N17" s="3">
        <v>1</v>
      </c>
      <c r="O17" s="3">
        <v>0</v>
      </c>
      <c r="P17" s="3">
        <v>1</v>
      </c>
      <c r="Q17" s="25">
        <v>12</v>
      </c>
      <c r="R17" s="3">
        <v>117</v>
      </c>
      <c r="S17" s="3">
        <v>61</v>
      </c>
      <c r="T17" s="3">
        <v>56</v>
      </c>
      <c r="U17" s="3">
        <v>25</v>
      </c>
      <c r="V17" s="3">
        <v>16</v>
      </c>
      <c r="W17" s="3">
        <v>9</v>
      </c>
      <c r="X17" s="3">
        <v>75</v>
      </c>
      <c r="Y17" s="3">
        <v>34</v>
      </c>
      <c r="Z17" s="3">
        <v>41</v>
      </c>
      <c r="AA17" s="3">
        <v>185</v>
      </c>
      <c r="AB17" s="3">
        <v>104</v>
      </c>
      <c r="AC17" s="3">
        <v>81</v>
      </c>
      <c r="AD17" s="3">
        <v>12</v>
      </c>
      <c r="AE17" s="3">
        <v>35</v>
      </c>
      <c r="AF17" s="3">
        <v>25</v>
      </c>
      <c r="AG17" s="3">
        <v>10</v>
      </c>
      <c r="AH17" s="3">
        <v>6</v>
      </c>
      <c r="AI17" s="3">
        <v>3</v>
      </c>
      <c r="AJ17" s="3">
        <v>3</v>
      </c>
      <c r="AK17" s="3">
        <v>191</v>
      </c>
      <c r="AL17" s="3">
        <v>95</v>
      </c>
      <c r="AM17" s="3">
        <v>96</v>
      </c>
      <c r="AN17" s="3">
        <v>262</v>
      </c>
      <c r="AO17" s="3">
        <v>141</v>
      </c>
      <c r="AP17" s="3">
        <v>121</v>
      </c>
    </row>
    <row r="18" spans="1:42" x14ac:dyDescent="0.2">
      <c r="A18" s="25">
        <v>13</v>
      </c>
      <c r="B18" s="3">
        <v>1232</v>
      </c>
      <c r="C18" s="3">
        <v>598</v>
      </c>
      <c r="D18" s="3">
        <v>634</v>
      </c>
      <c r="E18" s="3">
        <v>177</v>
      </c>
      <c r="F18" s="3">
        <v>86</v>
      </c>
      <c r="G18" s="3">
        <v>91</v>
      </c>
      <c r="H18" s="3">
        <v>62</v>
      </c>
      <c r="I18" s="3">
        <v>26</v>
      </c>
      <c r="J18" s="3">
        <v>36</v>
      </c>
      <c r="K18" s="3">
        <v>34</v>
      </c>
      <c r="L18" s="3">
        <v>14</v>
      </c>
      <c r="M18" s="3">
        <v>20</v>
      </c>
      <c r="N18" s="3">
        <v>5</v>
      </c>
      <c r="O18" s="3">
        <v>1</v>
      </c>
      <c r="P18" s="3">
        <v>4</v>
      </c>
      <c r="Q18" s="25">
        <v>13</v>
      </c>
      <c r="R18" s="3">
        <v>123</v>
      </c>
      <c r="S18" s="3">
        <v>56</v>
      </c>
      <c r="T18" s="3">
        <v>67</v>
      </c>
      <c r="U18" s="3">
        <v>18</v>
      </c>
      <c r="V18" s="3">
        <v>8</v>
      </c>
      <c r="W18" s="3">
        <v>10</v>
      </c>
      <c r="X18" s="3">
        <v>80</v>
      </c>
      <c r="Y18" s="3">
        <v>39</v>
      </c>
      <c r="Z18" s="3">
        <v>41</v>
      </c>
      <c r="AA18" s="3">
        <v>186</v>
      </c>
      <c r="AB18" s="3">
        <v>94</v>
      </c>
      <c r="AC18" s="3">
        <v>92</v>
      </c>
      <c r="AD18" s="3">
        <v>13</v>
      </c>
      <c r="AE18" s="3">
        <v>33</v>
      </c>
      <c r="AF18" s="3">
        <v>14</v>
      </c>
      <c r="AG18" s="3">
        <v>19</v>
      </c>
      <c r="AH18" s="3">
        <v>10</v>
      </c>
      <c r="AI18" s="3">
        <v>6</v>
      </c>
      <c r="AJ18" s="3">
        <v>4</v>
      </c>
      <c r="AK18" s="3">
        <v>190</v>
      </c>
      <c r="AL18" s="3">
        <v>90</v>
      </c>
      <c r="AM18" s="3">
        <v>100</v>
      </c>
      <c r="AN18" s="3">
        <v>314</v>
      </c>
      <c r="AO18" s="3">
        <v>164</v>
      </c>
      <c r="AP18" s="3">
        <v>150</v>
      </c>
    </row>
    <row r="19" spans="1:42" x14ac:dyDescent="0.2">
      <c r="A19" s="25">
        <v>14</v>
      </c>
      <c r="B19" s="3">
        <v>1262</v>
      </c>
      <c r="C19" s="3">
        <v>635</v>
      </c>
      <c r="D19" s="3">
        <v>627</v>
      </c>
      <c r="E19" s="3">
        <v>194</v>
      </c>
      <c r="F19" s="3">
        <v>92</v>
      </c>
      <c r="G19" s="3">
        <v>102</v>
      </c>
      <c r="H19" s="3">
        <v>60</v>
      </c>
      <c r="I19" s="3">
        <v>36</v>
      </c>
      <c r="J19" s="3">
        <v>24</v>
      </c>
      <c r="K19" s="3">
        <v>51</v>
      </c>
      <c r="L19" s="3">
        <v>23</v>
      </c>
      <c r="M19" s="3">
        <v>28</v>
      </c>
      <c r="N19" s="3">
        <v>2</v>
      </c>
      <c r="O19" s="3">
        <v>1</v>
      </c>
      <c r="P19" s="3">
        <v>1</v>
      </c>
      <c r="Q19" s="25">
        <v>14</v>
      </c>
      <c r="R19" s="3">
        <v>119</v>
      </c>
      <c r="S19" s="3">
        <v>49</v>
      </c>
      <c r="T19" s="3">
        <v>70</v>
      </c>
      <c r="U19" s="3">
        <v>20</v>
      </c>
      <c r="V19" s="3">
        <v>12</v>
      </c>
      <c r="W19" s="3">
        <v>8</v>
      </c>
      <c r="X19" s="3">
        <v>79</v>
      </c>
      <c r="Y19" s="3">
        <v>41</v>
      </c>
      <c r="Z19" s="3">
        <v>38</v>
      </c>
      <c r="AA19" s="3">
        <v>227</v>
      </c>
      <c r="AB19" s="3">
        <v>114</v>
      </c>
      <c r="AC19" s="3">
        <v>113</v>
      </c>
      <c r="AD19" s="3">
        <v>14</v>
      </c>
      <c r="AE19" s="3">
        <v>35</v>
      </c>
      <c r="AF19" s="3">
        <v>22</v>
      </c>
      <c r="AG19" s="3">
        <v>13</v>
      </c>
      <c r="AH19" s="3">
        <v>9</v>
      </c>
      <c r="AI19" s="3">
        <v>5</v>
      </c>
      <c r="AJ19" s="3">
        <v>4</v>
      </c>
      <c r="AK19" s="3">
        <v>196</v>
      </c>
      <c r="AL19" s="3">
        <v>107</v>
      </c>
      <c r="AM19" s="3">
        <v>89</v>
      </c>
      <c r="AN19" s="3">
        <v>270</v>
      </c>
      <c r="AO19" s="3">
        <v>133</v>
      </c>
      <c r="AP19" s="3">
        <v>137</v>
      </c>
    </row>
    <row r="20" spans="1:42" x14ac:dyDescent="0.2">
      <c r="A20" s="25">
        <v>15</v>
      </c>
      <c r="B20" s="3">
        <v>1280</v>
      </c>
      <c r="C20" s="3">
        <v>641</v>
      </c>
      <c r="D20" s="3">
        <v>639</v>
      </c>
      <c r="E20" s="3">
        <v>205</v>
      </c>
      <c r="F20" s="3">
        <v>88</v>
      </c>
      <c r="G20" s="3">
        <v>117</v>
      </c>
      <c r="H20" s="3">
        <v>68</v>
      </c>
      <c r="I20" s="3">
        <v>37</v>
      </c>
      <c r="J20" s="3">
        <v>31</v>
      </c>
      <c r="K20" s="3">
        <v>40</v>
      </c>
      <c r="L20" s="3">
        <v>26</v>
      </c>
      <c r="M20" s="3">
        <v>14</v>
      </c>
      <c r="N20" s="3">
        <v>3</v>
      </c>
      <c r="O20" s="3">
        <v>1</v>
      </c>
      <c r="P20" s="3">
        <v>2</v>
      </c>
      <c r="Q20" s="25">
        <v>15</v>
      </c>
      <c r="R20" s="3">
        <v>123</v>
      </c>
      <c r="S20" s="3">
        <v>61</v>
      </c>
      <c r="T20" s="3">
        <v>62</v>
      </c>
      <c r="U20" s="3">
        <v>23</v>
      </c>
      <c r="V20" s="3">
        <v>9</v>
      </c>
      <c r="W20" s="3">
        <v>14</v>
      </c>
      <c r="X20" s="3">
        <v>80</v>
      </c>
      <c r="Y20" s="3">
        <v>37</v>
      </c>
      <c r="Z20" s="3">
        <v>43</v>
      </c>
      <c r="AA20" s="3">
        <v>184</v>
      </c>
      <c r="AB20" s="3">
        <v>108</v>
      </c>
      <c r="AC20" s="3">
        <v>76</v>
      </c>
      <c r="AD20" s="3">
        <v>15</v>
      </c>
      <c r="AE20" s="3">
        <v>30</v>
      </c>
      <c r="AF20" s="3">
        <v>15</v>
      </c>
      <c r="AG20" s="3">
        <v>15</v>
      </c>
      <c r="AH20" s="3">
        <v>6</v>
      </c>
      <c r="AI20" s="3">
        <v>3</v>
      </c>
      <c r="AJ20" s="3">
        <v>3</v>
      </c>
      <c r="AK20" s="3">
        <v>202</v>
      </c>
      <c r="AL20" s="3">
        <v>91</v>
      </c>
      <c r="AM20" s="3">
        <v>111</v>
      </c>
      <c r="AN20" s="3">
        <v>316</v>
      </c>
      <c r="AO20" s="3">
        <v>165</v>
      </c>
      <c r="AP20" s="3">
        <v>151</v>
      </c>
    </row>
    <row r="21" spans="1:42" x14ac:dyDescent="0.2">
      <c r="A21" s="25">
        <v>16</v>
      </c>
      <c r="B21" s="3">
        <v>1344</v>
      </c>
      <c r="C21" s="3">
        <v>696</v>
      </c>
      <c r="D21" s="3">
        <v>648</v>
      </c>
      <c r="E21" s="3">
        <v>173</v>
      </c>
      <c r="F21" s="3">
        <v>83</v>
      </c>
      <c r="G21" s="3">
        <v>90</v>
      </c>
      <c r="H21" s="3">
        <v>75</v>
      </c>
      <c r="I21" s="3">
        <v>39</v>
      </c>
      <c r="J21" s="3">
        <v>36</v>
      </c>
      <c r="K21" s="3">
        <v>58</v>
      </c>
      <c r="L21" s="3">
        <v>33</v>
      </c>
      <c r="M21" s="3">
        <v>25</v>
      </c>
      <c r="N21" s="3">
        <v>5</v>
      </c>
      <c r="O21" s="3">
        <v>1</v>
      </c>
      <c r="P21" s="3">
        <v>4</v>
      </c>
      <c r="Q21" s="25">
        <v>16</v>
      </c>
      <c r="R21" s="3">
        <v>132</v>
      </c>
      <c r="S21" s="3">
        <v>73</v>
      </c>
      <c r="T21" s="3">
        <v>59</v>
      </c>
      <c r="U21" s="3">
        <v>22</v>
      </c>
      <c r="V21" s="3">
        <v>9</v>
      </c>
      <c r="W21" s="3">
        <v>13</v>
      </c>
      <c r="X21" s="3">
        <v>83</v>
      </c>
      <c r="Y21" s="3">
        <v>31</v>
      </c>
      <c r="Z21" s="3">
        <v>52</v>
      </c>
      <c r="AA21" s="3">
        <v>207</v>
      </c>
      <c r="AB21" s="3">
        <v>110</v>
      </c>
      <c r="AC21" s="3">
        <v>97</v>
      </c>
      <c r="AD21" s="3">
        <v>16</v>
      </c>
      <c r="AE21" s="3">
        <v>32</v>
      </c>
      <c r="AF21" s="3">
        <v>19</v>
      </c>
      <c r="AG21" s="3">
        <v>13</v>
      </c>
      <c r="AH21" s="3">
        <v>7</v>
      </c>
      <c r="AI21" s="3">
        <v>2</v>
      </c>
      <c r="AJ21" s="3">
        <v>5</v>
      </c>
      <c r="AK21" s="3">
        <v>221</v>
      </c>
      <c r="AL21" s="3">
        <v>113</v>
      </c>
      <c r="AM21" s="3">
        <v>108</v>
      </c>
      <c r="AN21" s="3">
        <v>329</v>
      </c>
      <c r="AO21" s="3">
        <v>183</v>
      </c>
      <c r="AP21" s="3">
        <v>146</v>
      </c>
    </row>
    <row r="22" spans="1:42" x14ac:dyDescent="0.2">
      <c r="A22" s="25">
        <v>17</v>
      </c>
      <c r="B22" s="3">
        <v>1457</v>
      </c>
      <c r="C22" s="3">
        <v>711</v>
      </c>
      <c r="D22" s="3">
        <v>746</v>
      </c>
      <c r="E22" s="3">
        <v>222</v>
      </c>
      <c r="F22" s="3">
        <v>119</v>
      </c>
      <c r="G22" s="3">
        <v>103</v>
      </c>
      <c r="H22" s="3">
        <v>87</v>
      </c>
      <c r="I22" s="3">
        <v>42</v>
      </c>
      <c r="J22" s="3">
        <v>45</v>
      </c>
      <c r="K22" s="3">
        <v>57</v>
      </c>
      <c r="L22" s="3">
        <v>24</v>
      </c>
      <c r="M22" s="3">
        <v>33</v>
      </c>
      <c r="N22" s="3">
        <v>1</v>
      </c>
      <c r="O22" s="3">
        <v>1</v>
      </c>
      <c r="P22" s="3">
        <v>0</v>
      </c>
      <c r="Q22" s="25">
        <v>17</v>
      </c>
      <c r="R22" s="3">
        <v>140</v>
      </c>
      <c r="S22" s="3">
        <v>75</v>
      </c>
      <c r="T22" s="3">
        <v>65</v>
      </c>
      <c r="U22" s="3">
        <v>31</v>
      </c>
      <c r="V22" s="3">
        <v>16</v>
      </c>
      <c r="W22" s="3">
        <v>15</v>
      </c>
      <c r="X22" s="3">
        <v>93</v>
      </c>
      <c r="Y22" s="3">
        <v>47</v>
      </c>
      <c r="Z22" s="3">
        <v>46</v>
      </c>
      <c r="AA22" s="3">
        <v>229</v>
      </c>
      <c r="AB22" s="3">
        <v>109</v>
      </c>
      <c r="AC22" s="3">
        <v>120</v>
      </c>
      <c r="AD22" s="3">
        <v>17</v>
      </c>
      <c r="AE22" s="3">
        <v>34</v>
      </c>
      <c r="AF22" s="3">
        <v>20</v>
      </c>
      <c r="AG22" s="3">
        <v>14</v>
      </c>
      <c r="AH22" s="3">
        <v>5</v>
      </c>
      <c r="AI22" s="3">
        <v>1</v>
      </c>
      <c r="AJ22" s="3">
        <v>4</v>
      </c>
      <c r="AK22" s="3">
        <v>199</v>
      </c>
      <c r="AL22" s="3">
        <v>94</v>
      </c>
      <c r="AM22" s="3">
        <v>105</v>
      </c>
      <c r="AN22" s="3">
        <v>359</v>
      </c>
      <c r="AO22" s="3">
        <v>163</v>
      </c>
      <c r="AP22" s="3">
        <v>196</v>
      </c>
    </row>
    <row r="23" spans="1:42" x14ac:dyDescent="0.2">
      <c r="A23" s="25">
        <v>18</v>
      </c>
      <c r="B23" s="3">
        <v>1451</v>
      </c>
      <c r="C23" s="3">
        <v>772</v>
      </c>
      <c r="D23" s="3">
        <v>679</v>
      </c>
      <c r="E23" s="3">
        <v>239</v>
      </c>
      <c r="F23" s="3">
        <v>127</v>
      </c>
      <c r="G23" s="3">
        <v>112</v>
      </c>
      <c r="H23" s="3">
        <v>64</v>
      </c>
      <c r="I23" s="3">
        <v>32</v>
      </c>
      <c r="J23" s="3">
        <v>32</v>
      </c>
      <c r="K23" s="3">
        <v>79</v>
      </c>
      <c r="L23" s="3">
        <v>50</v>
      </c>
      <c r="M23" s="3">
        <v>29</v>
      </c>
      <c r="N23" s="3">
        <v>3</v>
      </c>
      <c r="O23" s="3">
        <v>1</v>
      </c>
      <c r="P23" s="3">
        <v>2</v>
      </c>
      <c r="Q23" s="25">
        <v>18</v>
      </c>
      <c r="R23" s="3">
        <v>160</v>
      </c>
      <c r="S23" s="3">
        <v>87</v>
      </c>
      <c r="T23" s="3">
        <v>73</v>
      </c>
      <c r="U23" s="3">
        <v>32</v>
      </c>
      <c r="V23" s="3">
        <v>17</v>
      </c>
      <c r="W23" s="3">
        <v>15</v>
      </c>
      <c r="X23" s="3">
        <v>82</v>
      </c>
      <c r="Y23" s="3">
        <v>42</v>
      </c>
      <c r="Z23" s="3">
        <v>40</v>
      </c>
      <c r="AA23" s="3">
        <v>228</v>
      </c>
      <c r="AB23" s="3">
        <v>117</v>
      </c>
      <c r="AC23" s="3">
        <v>111</v>
      </c>
      <c r="AD23" s="3">
        <v>18</v>
      </c>
      <c r="AE23" s="3">
        <v>40</v>
      </c>
      <c r="AF23" s="3">
        <v>20</v>
      </c>
      <c r="AG23" s="3">
        <v>20</v>
      </c>
      <c r="AH23" s="3">
        <v>5</v>
      </c>
      <c r="AI23" s="3">
        <v>0</v>
      </c>
      <c r="AJ23" s="3">
        <v>5</v>
      </c>
      <c r="AK23" s="3">
        <v>205</v>
      </c>
      <c r="AL23" s="3">
        <v>110</v>
      </c>
      <c r="AM23" s="3">
        <v>95</v>
      </c>
      <c r="AN23" s="3">
        <v>314</v>
      </c>
      <c r="AO23" s="3">
        <v>169</v>
      </c>
      <c r="AP23" s="3">
        <v>145</v>
      </c>
    </row>
    <row r="24" spans="1:42" x14ac:dyDescent="0.2">
      <c r="A24" s="25">
        <v>19</v>
      </c>
      <c r="B24" s="3">
        <v>1568</v>
      </c>
      <c r="C24" s="3">
        <v>807</v>
      </c>
      <c r="D24" s="3">
        <v>761</v>
      </c>
      <c r="E24" s="3">
        <v>266</v>
      </c>
      <c r="F24" s="3">
        <v>131</v>
      </c>
      <c r="G24" s="3">
        <v>135</v>
      </c>
      <c r="H24" s="3">
        <v>88</v>
      </c>
      <c r="I24" s="3">
        <v>49</v>
      </c>
      <c r="J24" s="3">
        <v>39</v>
      </c>
      <c r="K24" s="3">
        <v>69</v>
      </c>
      <c r="L24" s="3">
        <v>39</v>
      </c>
      <c r="M24" s="3">
        <v>30</v>
      </c>
      <c r="N24" s="3">
        <v>2</v>
      </c>
      <c r="O24" s="3">
        <v>2</v>
      </c>
      <c r="P24" s="3">
        <v>0</v>
      </c>
      <c r="Q24" s="25">
        <v>19</v>
      </c>
      <c r="R24" s="3">
        <v>161</v>
      </c>
      <c r="S24" s="3">
        <v>85</v>
      </c>
      <c r="T24" s="3">
        <v>76</v>
      </c>
      <c r="U24" s="3">
        <v>34</v>
      </c>
      <c r="V24" s="3">
        <v>20</v>
      </c>
      <c r="W24" s="3">
        <v>14</v>
      </c>
      <c r="X24" s="3">
        <v>97</v>
      </c>
      <c r="Y24" s="3">
        <v>51</v>
      </c>
      <c r="Z24" s="3">
        <v>46</v>
      </c>
      <c r="AA24" s="3">
        <v>252</v>
      </c>
      <c r="AB24" s="3">
        <v>117</v>
      </c>
      <c r="AC24" s="3">
        <v>135</v>
      </c>
      <c r="AD24" s="3">
        <v>19</v>
      </c>
      <c r="AE24" s="3">
        <v>42</v>
      </c>
      <c r="AF24" s="3">
        <v>21</v>
      </c>
      <c r="AG24" s="3">
        <v>21</v>
      </c>
      <c r="AH24" s="3">
        <v>10</v>
      </c>
      <c r="AI24" s="3">
        <v>7</v>
      </c>
      <c r="AJ24" s="3">
        <v>3</v>
      </c>
      <c r="AK24" s="3">
        <v>224</v>
      </c>
      <c r="AL24" s="3">
        <v>116</v>
      </c>
      <c r="AM24" s="3">
        <v>108</v>
      </c>
      <c r="AN24" s="3">
        <v>323</v>
      </c>
      <c r="AO24" s="3">
        <v>169</v>
      </c>
      <c r="AP24" s="3">
        <v>154</v>
      </c>
    </row>
    <row r="25" spans="1:42" x14ac:dyDescent="0.2">
      <c r="A25" s="25">
        <v>20</v>
      </c>
      <c r="B25" s="3">
        <v>1807</v>
      </c>
      <c r="C25" s="3">
        <v>921</v>
      </c>
      <c r="D25" s="3">
        <v>886</v>
      </c>
      <c r="E25" s="3">
        <v>250</v>
      </c>
      <c r="F25" s="3">
        <v>128</v>
      </c>
      <c r="G25" s="3">
        <v>122</v>
      </c>
      <c r="H25" s="3">
        <v>113</v>
      </c>
      <c r="I25" s="3">
        <v>56</v>
      </c>
      <c r="J25" s="3">
        <v>57</v>
      </c>
      <c r="K25" s="3">
        <v>54</v>
      </c>
      <c r="L25" s="3">
        <v>33</v>
      </c>
      <c r="M25" s="3">
        <v>21</v>
      </c>
      <c r="N25" s="3">
        <v>5</v>
      </c>
      <c r="O25" s="3">
        <v>3</v>
      </c>
      <c r="P25" s="3">
        <v>2</v>
      </c>
      <c r="Q25" s="25">
        <v>20</v>
      </c>
      <c r="R25" s="3">
        <v>212</v>
      </c>
      <c r="S25" s="3">
        <v>111</v>
      </c>
      <c r="T25" s="3">
        <v>101</v>
      </c>
      <c r="U25" s="3">
        <v>42</v>
      </c>
      <c r="V25" s="3">
        <v>19</v>
      </c>
      <c r="W25" s="3">
        <v>23</v>
      </c>
      <c r="X25" s="3">
        <v>112</v>
      </c>
      <c r="Y25" s="3">
        <v>65</v>
      </c>
      <c r="Z25" s="3">
        <v>47</v>
      </c>
      <c r="AA25" s="3">
        <v>317</v>
      </c>
      <c r="AB25" s="3">
        <v>154</v>
      </c>
      <c r="AC25" s="3">
        <v>163</v>
      </c>
      <c r="AD25" s="3">
        <v>20</v>
      </c>
      <c r="AE25" s="3">
        <v>51</v>
      </c>
      <c r="AF25" s="3">
        <v>26</v>
      </c>
      <c r="AG25" s="3">
        <v>25</v>
      </c>
      <c r="AH25" s="3">
        <v>10</v>
      </c>
      <c r="AI25" s="3">
        <v>5</v>
      </c>
      <c r="AJ25" s="3">
        <v>5</v>
      </c>
      <c r="AK25" s="3">
        <v>247</v>
      </c>
      <c r="AL25" s="3">
        <v>119</v>
      </c>
      <c r="AM25" s="3">
        <v>128</v>
      </c>
      <c r="AN25" s="3">
        <v>394</v>
      </c>
      <c r="AO25" s="3">
        <v>202</v>
      </c>
      <c r="AP25" s="3">
        <v>192</v>
      </c>
    </row>
    <row r="26" spans="1:42" x14ac:dyDescent="0.2">
      <c r="A26" s="25">
        <v>21</v>
      </c>
      <c r="B26" s="3">
        <v>1529</v>
      </c>
      <c r="C26" s="3">
        <v>801</v>
      </c>
      <c r="D26" s="3">
        <v>728</v>
      </c>
      <c r="E26" s="3">
        <v>253</v>
      </c>
      <c r="F26" s="3">
        <v>123</v>
      </c>
      <c r="G26" s="3">
        <v>130</v>
      </c>
      <c r="H26" s="3">
        <v>77</v>
      </c>
      <c r="I26" s="3">
        <v>46</v>
      </c>
      <c r="J26" s="3">
        <v>31</v>
      </c>
      <c r="K26" s="3">
        <v>46</v>
      </c>
      <c r="L26" s="3">
        <v>26</v>
      </c>
      <c r="M26" s="3">
        <v>20</v>
      </c>
      <c r="N26" s="3">
        <v>7</v>
      </c>
      <c r="O26" s="3">
        <v>6</v>
      </c>
      <c r="P26" s="3">
        <v>1</v>
      </c>
      <c r="Q26" s="25">
        <v>21</v>
      </c>
      <c r="R26" s="3">
        <v>175</v>
      </c>
      <c r="S26" s="3">
        <v>90</v>
      </c>
      <c r="T26" s="3">
        <v>85</v>
      </c>
      <c r="U26" s="3">
        <v>29</v>
      </c>
      <c r="V26" s="3">
        <v>18</v>
      </c>
      <c r="W26" s="3">
        <v>11</v>
      </c>
      <c r="X26" s="3">
        <v>107</v>
      </c>
      <c r="Y26" s="3">
        <v>52</v>
      </c>
      <c r="Z26" s="3">
        <v>55</v>
      </c>
      <c r="AA26" s="3">
        <v>222</v>
      </c>
      <c r="AB26" s="3">
        <v>107</v>
      </c>
      <c r="AC26" s="3">
        <v>115</v>
      </c>
      <c r="AD26" s="3">
        <v>21</v>
      </c>
      <c r="AE26" s="3">
        <v>47</v>
      </c>
      <c r="AF26" s="3">
        <v>28</v>
      </c>
      <c r="AG26" s="3">
        <v>19</v>
      </c>
      <c r="AH26" s="3">
        <v>8</v>
      </c>
      <c r="AI26" s="3">
        <v>5</v>
      </c>
      <c r="AJ26" s="3">
        <v>3</v>
      </c>
      <c r="AK26" s="3">
        <v>237</v>
      </c>
      <c r="AL26" s="3">
        <v>125</v>
      </c>
      <c r="AM26" s="3">
        <v>112</v>
      </c>
      <c r="AN26" s="3">
        <v>321</v>
      </c>
      <c r="AO26" s="3">
        <v>175</v>
      </c>
      <c r="AP26" s="3">
        <v>146</v>
      </c>
    </row>
    <row r="27" spans="1:42" x14ac:dyDescent="0.2">
      <c r="A27" s="25">
        <v>22</v>
      </c>
      <c r="B27" s="3">
        <v>1624</v>
      </c>
      <c r="C27" s="3">
        <v>844</v>
      </c>
      <c r="D27" s="3">
        <v>780</v>
      </c>
      <c r="E27" s="3">
        <v>249</v>
      </c>
      <c r="F27" s="3">
        <v>104</v>
      </c>
      <c r="G27" s="3">
        <v>145</v>
      </c>
      <c r="H27" s="3">
        <v>95</v>
      </c>
      <c r="I27" s="3">
        <v>47</v>
      </c>
      <c r="J27" s="3">
        <v>48</v>
      </c>
      <c r="K27" s="3">
        <v>75</v>
      </c>
      <c r="L27" s="3">
        <v>39</v>
      </c>
      <c r="M27" s="3">
        <v>36</v>
      </c>
      <c r="N27" s="3">
        <v>2</v>
      </c>
      <c r="O27" s="3">
        <v>0</v>
      </c>
      <c r="P27" s="3">
        <v>2</v>
      </c>
      <c r="Q27" s="25">
        <v>22</v>
      </c>
      <c r="R27" s="3">
        <v>178</v>
      </c>
      <c r="S27" s="3">
        <v>100</v>
      </c>
      <c r="T27" s="3">
        <v>78</v>
      </c>
      <c r="U27" s="3">
        <v>29</v>
      </c>
      <c r="V27" s="3">
        <v>19</v>
      </c>
      <c r="W27" s="3">
        <v>10</v>
      </c>
      <c r="X27" s="3">
        <v>93</v>
      </c>
      <c r="Y27" s="3">
        <v>55</v>
      </c>
      <c r="Z27" s="3">
        <v>38</v>
      </c>
      <c r="AA27" s="3">
        <v>261</v>
      </c>
      <c r="AB27" s="3">
        <v>136</v>
      </c>
      <c r="AC27" s="3">
        <v>125</v>
      </c>
      <c r="AD27" s="3">
        <v>22</v>
      </c>
      <c r="AE27" s="3">
        <v>53</v>
      </c>
      <c r="AF27" s="3">
        <v>17</v>
      </c>
      <c r="AG27" s="3">
        <v>36</v>
      </c>
      <c r="AH27" s="3">
        <v>7</v>
      </c>
      <c r="AI27" s="3">
        <v>1</v>
      </c>
      <c r="AJ27" s="3">
        <v>6</v>
      </c>
      <c r="AK27" s="3">
        <v>231</v>
      </c>
      <c r="AL27" s="3">
        <v>135</v>
      </c>
      <c r="AM27" s="3">
        <v>96</v>
      </c>
      <c r="AN27" s="3">
        <v>351</v>
      </c>
      <c r="AO27" s="3">
        <v>191</v>
      </c>
      <c r="AP27" s="3">
        <v>160</v>
      </c>
    </row>
    <row r="28" spans="1:42" x14ac:dyDescent="0.2">
      <c r="A28" s="25">
        <v>23</v>
      </c>
      <c r="B28" s="3">
        <v>1872</v>
      </c>
      <c r="C28" s="3">
        <v>1006</v>
      </c>
      <c r="D28" s="3">
        <v>866</v>
      </c>
      <c r="E28" s="3">
        <v>252</v>
      </c>
      <c r="F28" s="3">
        <v>135</v>
      </c>
      <c r="G28" s="3">
        <v>117</v>
      </c>
      <c r="H28" s="3">
        <v>123</v>
      </c>
      <c r="I28" s="3">
        <v>63</v>
      </c>
      <c r="J28" s="3">
        <v>60</v>
      </c>
      <c r="K28" s="3">
        <v>76</v>
      </c>
      <c r="L28" s="3">
        <v>41</v>
      </c>
      <c r="M28" s="3">
        <v>35</v>
      </c>
      <c r="N28" s="3">
        <v>4</v>
      </c>
      <c r="O28" s="3">
        <v>2</v>
      </c>
      <c r="P28" s="3">
        <v>2</v>
      </c>
      <c r="Q28" s="25">
        <v>23</v>
      </c>
      <c r="R28" s="3">
        <v>217</v>
      </c>
      <c r="S28" s="3">
        <v>124</v>
      </c>
      <c r="T28" s="3">
        <v>93</v>
      </c>
      <c r="U28" s="3">
        <v>42</v>
      </c>
      <c r="V28" s="3">
        <v>22</v>
      </c>
      <c r="W28" s="3">
        <v>20</v>
      </c>
      <c r="X28" s="3">
        <v>116</v>
      </c>
      <c r="Y28" s="3">
        <v>61</v>
      </c>
      <c r="Z28" s="3">
        <v>55</v>
      </c>
      <c r="AA28" s="3">
        <v>314</v>
      </c>
      <c r="AB28" s="3">
        <v>175</v>
      </c>
      <c r="AC28" s="3">
        <v>139</v>
      </c>
      <c r="AD28" s="3">
        <v>23</v>
      </c>
      <c r="AE28" s="3">
        <v>51</v>
      </c>
      <c r="AF28" s="3">
        <v>26</v>
      </c>
      <c r="AG28" s="3">
        <v>25</v>
      </c>
      <c r="AH28" s="3">
        <v>11</v>
      </c>
      <c r="AI28" s="3">
        <v>7</v>
      </c>
      <c r="AJ28" s="3">
        <v>4</v>
      </c>
      <c r="AK28" s="3">
        <v>271</v>
      </c>
      <c r="AL28" s="3">
        <v>138</v>
      </c>
      <c r="AM28" s="3">
        <v>133</v>
      </c>
      <c r="AN28" s="3">
        <v>395</v>
      </c>
      <c r="AO28" s="3">
        <v>212</v>
      </c>
      <c r="AP28" s="3">
        <v>183</v>
      </c>
    </row>
    <row r="29" spans="1:42" x14ac:dyDescent="0.2">
      <c r="A29" s="25">
        <v>24</v>
      </c>
      <c r="B29" s="3">
        <v>1696</v>
      </c>
      <c r="C29" s="3">
        <v>897</v>
      </c>
      <c r="D29" s="3">
        <v>799</v>
      </c>
      <c r="E29" s="3">
        <v>261</v>
      </c>
      <c r="F29" s="3">
        <v>129</v>
      </c>
      <c r="G29" s="3">
        <v>132</v>
      </c>
      <c r="H29" s="3">
        <v>105</v>
      </c>
      <c r="I29" s="3">
        <v>49</v>
      </c>
      <c r="J29" s="3">
        <v>56</v>
      </c>
      <c r="K29" s="3">
        <v>64</v>
      </c>
      <c r="L29" s="3">
        <v>37</v>
      </c>
      <c r="M29" s="3">
        <v>27</v>
      </c>
      <c r="N29" s="3">
        <v>8</v>
      </c>
      <c r="O29" s="3">
        <v>6</v>
      </c>
      <c r="P29" s="3">
        <v>2</v>
      </c>
      <c r="Q29" s="25">
        <v>24</v>
      </c>
      <c r="R29" s="3">
        <v>200</v>
      </c>
      <c r="S29" s="3">
        <v>112</v>
      </c>
      <c r="T29" s="3">
        <v>88</v>
      </c>
      <c r="U29" s="3">
        <v>16</v>
      </c>
      <c r="V29" s="3">
        <v>10</v>
      </c>
      <c r="W29" s="3">
        <v>6</v>
      </c>
      <c r="X29" s="3">
        <v>98</v>
      </c>
      <c r="Y29" s="3">
        <v>56</v>
      </c>
      <c r="Z29" s="3">
        <v>42</v>
      </c>
      <c r="AA29" s="3">
        <v>283</v>
      </c>
      <c r="AB29" s="3">
        <v>158</v>
      </c>
      <c r="AC29" s="3">
        <v>125</v>
      </c>
      <c r="AD29" s="3">
        <v>24</v>
      </c>
      <c r="AE29" s="3">
        <v>56</v>
      </c>
      <c r="AF29" s="3">
        <v>36</v>
      </c>
      <c r="AG29" s="3">
        <v>20</v>
      </c>
      <c r="AH29" s="3">
        <v>7</v>
      </c>
      <c r="AI29" s="3">
        <v>1</v>
      </c>
      <c r="AJ29" s="3">
        <v>6</v>
      </c>
      <c r="AK29" s="3">
        <v>233</v>
      </c>
      <c r="AL29" s="3">
        <v>124</v>
      </c>
      <c r="AM29" s="3">
        <v>109</v>
      </c>
      <c r="AN29" s="3">
        <v>365</v>
      </c>
      <c r="AO29" s="3">
        <v>179</v>
      </c>
      <c r="AP29" s="3">
        <v>186</v>
      </c>
    </row>
    <row r="30" spans="1:42" x14ac:dyDescent="0.2">
      <c r="A30" s="25">
        <v>25</v>
      </c>
      <c r="B30" s="3">
        <v>1771</v>
      </c>
      <c r="C30" s="3">
        <v>906</v>
      </c>
      <c r="D30" s="3">
        <v>865</v>
      </c>
      <c r="E30" s="3">
        <v>261</v>
      </c>
      <c r="F30" s="3">
        <v>126</v>
      </c>
      <c r="G30" s="3">
        <v>135</v>
      </c>
      <c r="H30" s="3">
        <v>101</v>
      </c>
      <c r="I30" s="3">
        <v>51</v>
      </c>
      <c r="J30" s="3">
        <v>50</v>
      </c>
      <c r="K30" s="3">
        <v>82</v>
      </c>
      <c r="L30" s="3">
        <v>36</v>
      </c>
      <c r="M30" s="3">
        <v>46</v>
      </c>
      <c r="N30" s="3">
        <v>7</v>
      </c>
      <c r="O30" s="3">
        <v>4</v>
      </c>
      <c r="P30" s="3">
        <v>3</v>
      </c>
      <c r="Q30" s="25">
        <v>25</v>
      </c>
      <c r="R30" s="3">
        <v>211</v>
      </c>
      <c r="S30" s="3">
        <v>108</v>
      </c>
      <c r="T30" s="3">
        <v>103</v>
      </c>
      <c r="U30" s="3">
        <v>26</v>
      </c>
      <c r="V30" s="3">
        <v>15</v>
      </c>
      <c r="W30" s="3">
        <v>11</v>
      </c>
      <c r="X30" s="3">
        <v>125</v>
      </c>
      <c r="Y30" s="3">
        <v>60</v>
      </c>
      <c r="Z30" s="3">
        <v>65</v>
      </c>
      <c r="AA30" s="3">
        <v>265</v>
      </c>
      <c r="AB30" s="3">
        <v>145</v>
      </c>
      <c r="AC30" s="3">
        <v>120</v>
      </c>
      <c r="AD30" s="3">
        <v>25</v>
      </c>
      <c r="AE30" s="3">
        <v>35</v>
      </c>
      <c r="AF30" s="3">
        <v>13</v>
      </c>
      <c r="AG30" s="3">
        <v>22</v>
      </c>
      <c r="AH30" s="3">
        <v>8</v>
      </c>
      <c r="AI30" s="3">
        <v>4</v>
      </c>
      <c r="AJ30" s="3">
        <v>4</v>
      </c>
      <c r="AK30" s="3">
        <v>245</v>
      </c>
      <c r="AL30" s="3">
        <v>116</v>
      </c>
      <c r="AM30" s="3">
        <v>129</v>
      </c>
      <c r="AN30" s="3">
        <v>405</v>
      </c>
      <c r="AO30" s="3">
        <v>228</v>
      </c>
      <c r="AP30" s="3">
        <v>177</v>
      </c>
    </row>
    <row r="31" spans="1:42" x14ac:dyDescent="0.2">
      <c r="A31" s="25">
        <v>26</v>
      </c>
      <c r="B31" s="3">
        <v>1501</v>
      </c>
      <c r="C31" s="3">
        <v>745</v>
      </c>
      <c r="D31" s="3">
        <v>756</v>
      </c>
      <c r="E31" s="3">
        <v>233</v>
      </c>
      <c r="F31" s="3">
        <v>102</v>
      </c>
      <c r="G31" s="3">
        <v>131</v>
      </c>
      <c r="H31" s="3">
        <v>99</v>
      </c>
      <c r="I31" s="3">
        <v>51</v>
      </c>
      <c r="J31" s="3">
        <v>48</v>
      </c>
      <c r="K31" s="3">
        <v>54</v>
      </c>
      <c r="L31" s="3">
        <v>28</v>
      </c>
      <c r="M31" s="3">
        <v>26</v>
      </c>
      <c r="N31" s="3">
        <v>3</v>
      </c>
      <c r="O31" s="3">
        <v>1</v>
      </c>
      <c r="P31" s="3">
        <v>2</v>
      </c>
      <c r="Q31" s="25">
        <v>26</v>
      </c>
      <c r="R31" s="3">
        <v>179</v>
      </c>
      <c r="S31" s="3">
        <v>93</v>
      </c>
      <c r="T31" s="3">
        <v>86</v>
      </c>
      <c r="U31" s="3">
        <v>18</v>
      </c>
      <c r="V31" s="3">
        <v>7</v>
      </c>
      <c r="W31" s="3">
        <v>11</v>
      </c>
      <c r="X31" s="3">
        <v>81</v>
      </c>
      <c r="Y31" s="3">
        <v>44</v>
      </c>
      <c r="Z31" s="3">
        <v>37</v>
      </c>
      <c r="AA31" s="3">
        <v>243</v>
      </c>
      <c r="AB31" s="3">
        <v>117</v>
      </c>
      <c r="AC31" s="3">
        <v>126</v>
      </c>
      <c r="AD31" s="3">
        <v>26</v>
      </c>
      <c r="AE31" s="3">
        <v>56</v>
      </c>
      <c r="AF31" s="3">
        <v>34</v>
      </c>
      <c r="AG31" s="3">
        <v>22</v>
      </c>
      <c r="AH31" s="3">
        <v>8</v>
      </c>
      <c r="AI31" s="3">
        <v>2</v>
      </c>
      <c r="AJ31" s="3">
        <v>6</v>
      </c>
      <c r="AK31" s="3">
        <v>211</v>
      </c>
      <c r="AL31" s="3">
        <v>110</v>
      </c>
      <c r="AM31" s="3">
        <v>101</v>
      </c>
      <c r="AN31" s="3">
        <v>316</v>
      </c>
      <c r="AO31" s="3">
        <v>156</v>
      </c>
      <c r="AP31" s="3">
        <v>160</v>
      </c>
    </row>
    <row r="32" spans="1:42" x14ac:dyDescent="0.2">
      <c r="A32" s="25">
        <v>27</v>
      </c>
      <c r="B32" s="3">
        <v>1506</v>
      </c>
      <c r="C32" s="3">
        <v>797</v>
      </c>
      <c r="D32" s="3">
        <v>709</v>
      </c>
      <c r="E32" s="3">
        <v>228</v>
      </c>
      <c r="F32" s="3">
        <v>114</v>
      </c>
      <c r="G32" s="3">
        <v>114</v>
      </c>
      <c r="H32" s="3">
        <v>77</v>
      </c>
      <c r="I32" s="3">
        <v>47</v>
      </c>
      <c r="J32" s="3">
        <v>30</v>
      </c>
      <c r="K32" s="3">
        <v>69</v>
      </c>
      <c r="L32" s="3">
        <v>39</v>
      </c>
      <c r="M32" s="3">
        <v>30</v>
      </c>
      <c r="N32" s="3">
        <v>3</v>
      </c>
      <c r="O32" s="3">
        <v>2</v>
      </c>
      <c r="P32" s="3">
        <v>1</v>
      </c>
      <c r="Q32" s="25">
        <v>27</v>
      </c>
      <c r="R32" s="3">
        <v>179</v>
      </c>
      <c r="S32" s="3">
        <v>100</v>
      </c>
      <c r="T32" s="3">
        <v>79</v>
      </c>
      <c r="U32" s="3">
        <v>25</v>
      </c>
      <c r="V32" s="3">
        <v>13</v>
      </c>
      <c r="W32" s="3">
        <v>12</v>
      </c>
      <c r="X32" s="3">
        <v>113</v>
      </c>
      <c r="Y32" s="3">
        <v>62</v>
      </c>
      <c r="Z32" s="3">
        <v>51</v>
      </c>
      <c r="AA32" s="3">
        <v>217</v>
      </c>
      <c r="AB32" s="3">
        <v>114</v>
      </c>
      <c r="AC32" s="3">
        <v>103</v>
      </c>
      <c r="AD32" s="3">
        <v>27</v>
      </c>
      <c r="AE32" s="3">
        <v>34</v>
      </c>
      <c r="AF32" s="3">
        <v>21</v>
      </c>
      <c r="AG32" s="3">
        <v>13</v>
      </c>
      <c r="AH32" s="3">
        <v>14</v>
      </c>
      <c r="AI32" s="3">
        <v>8</v>
      </c>
      <c r="AJ32" s="3">
        <v>6</v>
      </c>
      <c r="AK32" s="3">
        <v>215</v>
      </c>
      <c r="AL32" s="3">
        <v>113</v>
      </c>
      <c r="AM32" s="3">
        <v>102</v>
      </c>
      <c r="AN32" s="3">
        <v>332</v>
      </c>
      <c r="AO32" s="3">
        <v>164</v>
      </c>
      <c r="AP32" s="3">
        <v>168</v>
      </c>
    </row>
    <row r="33" spans="1:42" x14ac:dyDescent="0.2">
      <c r="A33" s="25">
        <v>28</v>
      </c>
      <c r="B33" s="3">
        <v>1263</v>
      </c>
      <c r="C33" s="3">
        <v>664</v>
      </c>
      <c r="D33" s="3">
        <v>599</v>
      </c>
      <c r="E33" s="3">
        <v>178</v>
      </c>
      <c r="F33" s="3">
        <v>86</v>
      </c>
      <c r="G33" s="3">
        <v>92</v>
      </c>
      <c r="H33" s="3">
        <v>82</v>
      </c>
      <c r="I33" s="3">
        <v>42</v>
      </c>
      <c r="J33" s="3">
        <v>40</v>
      </c>
      <c r="K33" s="3">
        <v>57</v>
      </c>
      <c r="L33" s="3">
        <v>38</v>
      </c>
      <c r="M33" s="3">
        <v>19</v>
      </c>
      <c r="N33" s="3">
        <v>9</v>
      </c>
      <c r="O33" s="3">
        <v>4</v>
      </c>
      <c r="P33" s="3">
        <v>5</v>
      </c>
      <c r="Q33" s="25">
        <v>28</v>
      </c>
      <c r="R33" s="3">
        <v>148</v>
      </c>
      <c r="S33" s="3">
        <v>79</v>
      </c>
      <c r="T33" s="3">
        <v>69</v>
      </c>
      <c r="U33" s="3">
        <v>22</v>
      </c>
      <c r="V33" s="3">
        <v>12</v>
      </c>
      <c r="W33" s="3">
        <v>10</v>
      </c>
      <c r="X33" s="3">
        <v>83</v>
      </c>
      <c r="Y33" s="3">
        <v>44</v>
      </c>
      <c r="Z33" s="3">
        <v>39</v>
      </c>
      <c r="AA33" s="3">
        <v>195</v>
      </c>
      <c r="AB33" s="3">
        <v>111</v>
      </c>
      <c r="AC33" s="3">
        <v>84</v>
      </c>
      <c r="AD33" s="3">
        <v>28</v>
      </c>
      <c r="AE33" s="3">
        <v>51</v>
      </c>
      <c r="AF33" s="3">
        <v>28</v>
      </c>
      <c r="AG33" s="3">
        <v>23</v>
      </c>
      <c r="AH33" s="3">
        <v>11</v>
      </c>
      <c r="AI33" s="3">
        <v>7</v>
      </c>
      <c r="AJ33" s="3">
        <v>4</v>
      </c>
      <c r="AK33" s="3">
        <v>163</v>
      </c>
      <c r="AL33" s="3">
        <v>86</v>
      </c>
      <c r="AM33" s="3">
        <v>77</v>
      </c>
      <c r="AN33" s="3">
        <v>264</v>
      </c>
      <c r="AO33" s="3">
        <v>127</v>
      </c>
      <c r="AP33" s="3">
        <v>137</v>
      </c>
    </row>
    <row r="34" spans="1:42" x14ac:dyDescent="0.2">
      <c r="A34" s="25">
        <v>29</v>
      </c>
      <c r="B34" s="3">
        <v>1324</v>
      </c>
      <c r="C34" s="3">
        <v>688</v>
      </c>
      <c r="D34" s="3">
        <v>636</v>
      </c>
      <c r="E34" s="3">
        <v>194</v>
      </c>
      <c r="F34" s="3">
        <v>110</v>
      </c>
      <c r="G34" s="3">
        <v>84</v>
      </c>
      <c r="H34" s="3">
        <v>89</v>
      </c>
      <c r="I34" s="3">
        <v>41</v>
      </c>
      <c r="J34" s="3">
        <v>48</v>
      </c>
      <c r="K34" s="3">
        <v>58</v>
      </c>
      <c r="L34" s="3">
        <v>35</v>
      </c>
      <c r="M34" s="3">
        <v>23</v>
      </c>
      <c r="N34" s="3">
        <v>7</v>
      </c>
      <c r="O34" s="3">
        <v>4</v>
      </c>
      <c r="P34" s="3">
        <v>3</v>
      </c>
      <c r="Q34" s="25">
        <v>29</v>
      </c>
      <c r="R34" s="3">
        <v>147</v>
      </c>
      <c r="S34" s="3">
        <v>78</v>
      </c>
      <c r="T34" s="3">
        <v>69</v>
      </c>
      <c r="U34" s="3">
        <v>30</v>
      </c>
      <c r="V34" s="3">
        <v>14</v>
      </c>
      <c r="W34" s="3">
        <v>16</v>
      </c>
      <c r="X34" s="3">
        <v>84</v>
      </c>
      <c r="Y34" s="3">
        <v>44</v>
      </c>
      <c r="Z34" s="3">
        <v>40</v>
      </c>
      <c r="AA34" s="3">
        <v>202</v>
      </c>
      <c r="AB34" s="3">
        <v>102</v>
      </c>
      <c r="AC34" s="3">
        <v>100</v>
      </c>
      <c r="AD34" s="3">
        <v>29</v>
      </c>
      <c r="AE34" s="3">
        <v>47</v>
      </c>
      <c r="AF34" s="3">
        <v>19</v>
      </c>
      <c r="AG34" s="3">
        <v>28</v>
      </c>
      <c r="AH34" s="3">
        <v>6</v>
      </c>
      <c r="AI34" s="3">
        <v>2</v>
      </c>
      <c r="AJ34" s="3">
        <v>4</v>
      </c>
      <c r="AK34" s="3">
        <v>174</v>
      </c>
      <c r="AL34" s="3">
        <v>91</v>
      </c>
      <c r="AM34" s="3">
        <v>83</v>
      </c>
      <c r="AN34" s="3">
        <v>286</v>
      </c>
      <c r="AO34" s="3">
        <v>148</v>
      </c>
      <c r="AP34" s="3">
        <v>138</v>
      </c>
    </row>
    <row r="35" spans="1:42" x14ac:dyDescent="0.2">
      <c r="A35" s="25">
        <v>30</v>
      </c>
      <c r="B35" s="3">
        <v>1572</v>
      </c>
      <c r="C35" s="3">
        <v>833</v>
      </c>
      <c r="D35" s="3">
        <v>739</v>
      </c>
      <c r="E35" s="3">
        <v>236</v>
      </c>
      <c r="F35" s="3">
        <v>136</v>
      </c>
      <c r="G35" s="3">
        <v>100</v>
      </c>
      <c r="H35" s="3">
        <v>79</v>
      </c>
      <c r="I35" s="3">
        <v>43</v>
      </c>
      <c r="J35" s="3">
        <v>36</v>
      </c>
      <c r="K35" s="3">
        <v>71</v>
      </c>
      <c r="L35" s="3">
        <v>42</v>
      </c>
      <c r="M35" s="3">
        <v>29</v>
      </c>
      <c r="N35" s="3">
        <v>3</v>
      </c>
      <c r="O35" s="3">
        <v>1</v>
      </c>
      <c r="P35" s="3">
        <v>2</v>
      </c>
      <c r="Q35" s="25">
        <v>30</v>
      </c>
      <c r="R35" s="3">
        <v>172</v>
      </c>
      <c r="S35" s="3">
        <v>99</v>
      </c>
      <c r="T35" s="3">
        <v>73</v>
      </c>
      <c r="U35" s="3">
        <v>24</v>
      </c>
      <c r="V35" s="3">
        <v>15</v>
      </c>
      <c r="W35" s="3">
        <v>9</v>
      </c>
      <c r="X35" s="3">
        <v>104</v>
      </c>
      <c r="Y35" s="3">
        <v>54</v>
      </c>
      <c r="Z35" s="3">
        <v>50</v>
      </c>
      <c r="AA35" s="3">
        <v>254</v>
      </c>
      <c r="AB35" s="3">
        <v>132</v>
      </c>
      <c r="AC35" s="3">
        <v>122</v>
      </c>
      <c r="AD35" s="3">
        <v>30</v>
      </c>
      <c r="AE35" s="3">
        <v>49</v>
      </c>
      <c r="AF35" s="3">
        <v>24</v>
      </c>
      <c r="AG35" s="3">
        <v>25</v>
      </c>
      <c r="AH35" s="3">
        <v>6</v>
      </c>
      <c r="AI35" s="3">
        <v>3</v>
      </c>
      <c r="AJ35" s="3">
        <v>3</v>
      </c>
      <c r="AK35" s="3">
        <v>204</v>
      </c>
      <c r="AL35" s="3">
        <v>93</v>
      </c>
      <c r="AM35" s="3">
        <v>111</v>
      </c>
      <c r="AN35" s="3">
        <v>370</v>
      </c>
      <c r="AO35" s="3">
        <v>191</v>
      </c>
      <c r="AP35" s="3">
        <v>179</v>
      </c>
    </row>
    <row r="36" spans="1:42" x14ac:dyDescent="0.2">
      <c r="A36" s="25">
        <v>31</v>
      </c>
      <c r="B36" s="3">
        <v>1006</v>
      </c>
      <c r="C36" s="3">
        <v>518</v>
      </c>
      <c r="D36" s="3">
        <v>488</v>
      </c>
      <c r="E36" s="3">
        <v>154</v>
      </c>
      <c r="F36" s="3">
        <v>80</v>
      </c>
      <c r="G36" s="3">
        <v>74</v>
      </c>
      <c r="H36" s="3">
        <v>50</v>
      </c>
      <c r="I36" s="3">
        <v>32</v>
      </c>
      <c r="J36" s="3">
        <v>18</v>
      </c>
      <c r="K36" s="3">
        <v>39</v>
      </c>
      <c r="L36" s="3">
        <v>25</v>
      </c>
      <c r="M36" s="3">
        <v>14</v>
      </c>
      <c r="N36" s="3">
        <v>3</v>
      </c>
      <c r="O36" s="3">
        <v>1</v>
      </c>
      <c r="P36" s="3">
        <v>2</v>
      </c>
      <c r="Q36" s="25">
        <v>31</v>
      </c>
      <c r="R36" s="3">
        <v>129</v>
      </c>
      <c r="S36" s="3">
        <v>62</v>
      </c>
      <c r="T36" s="3">
        <v>67</v>
      </c>
      <c r="U36" s="3">
        <v>23</v>
      </c>
      <c r="V36" s="3">
        <v>12</v>
      </c>
      <c r="W36" s="3">
        <v>11</v>
      </c>
      <c r="X36" s="3">
        <v>73</v>
      </c>
      <c r="Y36" s="3">
        <v>35</v>
      </c>
      <c r="Z36" s="3">
        <v>38</v>
      </c>
      <c r="AA36" s="3">
        <v>160</v>
      </c>
      <c r="AB36" s="3">
        <v>81</v>
      </c>
      <c r="AC36" s="3">
        <v>79</v>
      </c>
      <c r="AD36" s="3">
        <v>31</v>
      </c>
      <c r="AE36" s="3">
        <v>26</v>
      </c>
      <c r="AF36" s="3">
        <v>13</v>
      </c>
      <c r="AG36" s="3">
        <v>13</v>
      </c>
      <c r="AH36" s="3">
        <v>8</v>
      </c>
      <c r="AI36" s="3">
        <v>4</v>
      </c>
      <c r="AJ36" s="3">
        <v>4</v>
      </c>
      <c r="AK36" s="3">
        <v>146</v>
      </c>
      <c r="AL36" s="3">
        <v>78</v>
      </c>
      <c r="AM36" s="3">
        <v>68</v>
      </c>
      <c r="AN36" s="3">
        <v>195</v>
      </c>
      <c r="AO36" s="3">
        <v>95</v>
      </c>
      <c r="AP36" s="3">
        <v>100</v>
      </c>
    </row>
    <row r="37" spans="1:42" x14ac:dyDescent="0.2">
      <c r="A37" s="25">
        <v>32</v>
      </c>
      <c r="B37" s="3">
        <v>1066</v>
      </c>
      <c r="C37" s="3">
        <v>564</v>
      </c>
      <c r="D37" s="3">
        <v>502</v>
      </c>
      <c r="E37" s="3">
        <v>181</v>
      </c>
      <c r="F37" s="3">
        <v>87</v>
      </c>
      <c r="G37" s="3">
        <v>94</v>
      </c>
      <c r="H37" s="3">
        <v>75</v>
      </c>
      <c r="I37" s="3">
        <v>37</v>
      </c>
      <c r="J37" s="3">
        <v>38</v>
      </c>
      <c r="K37" s="3">
        <v>46</v>
      </c>
      <c r="L37" s="3">
        <v>32</v>
      </c>
      <c r="M37" s="3">
        <v>14</v>
      </c>
      <c r="N37" s="3">
        <v>4</v>
      </c>
      <c r="O37" s="3">
        <v>1</v>
      </c>
      <c r="P37" s="3">
        <v>3</v>
      </c>
      <c r="Q37" s="25">
        <v>32</v>
      </c>
      <c r="R37" s="3">
        <v>103</v>
      </c>
      <c r="S37" s="3">
        <v>62</v>
      </c>
      <c r="T37" s="3">
        <v>41</v>
      </c>
      <c r="U37" s="3">
        <v>16</v>
      </c>
      <c r="V37" s="3">
        <v>7</v>
      </c>
      <c r="W37" s="3">
        <v>9</v>
      </c>
      <c r="X37" s="3">
        <v>85</v>
      </c>
      <c r="Y37" s="3">
        <v>48</v>
      </c>
      <c r="Z37" s="3">
        <v>37</v>
      </c>
      <c r="AA37" s="3">
        <v>181</v>
      </c>
      <c r="AB37" s="3">
        <v>92</v>
      </c>
      <c r="AC37" s="3">
        <v>89</v>
      </c>
      <c r="AD37" s="3">
        <v>32</v>
      </c>
      <c r="AE37" s="3">
        <v>37</v>
      </c>
      <c r="AF37" s="3">
        <v>17</v>
      </c>
      <c r="AG37" s="3">
        <v>20</v>
      </c>
      <c r="AH37" s="3">
        <v>4</v>
      </c>
      <c r="AI37" s="3">
        <v>2</v>
      </c>
      <c r="AJ37" s="3">
        <v>2</v>
      </c>
      <c r="AK37" s="3">
        <v>142</v>
      </c>
      <c r="AL37" s="3">
        <v>70</v>
      </c>
      <c r="AM37" s="3">
        <v>72</v>
      </c>
      <c r="AN37" s="3">
        <v>192</v>
      </c>
      <c r="AO37" s="3">
        <v>109</v>
      </c>
      <c r="AP37" s="3">
        <v>83</v>
      </c>
    </row>
    <row r="38" spans="1:42" x14ac:dyDescent="0.2">
      <c r="A38" s="25">
        <v>33</v>
      </c>
      <c r="B38" s="3">
        <v>1008</v>
      </c>
      <c r="C38" s="3">
        <v>523</v>
      </c>
      <c r="D38" s="3">
        <v>485</v>
      </c>
      <c r="E38" s="3">
        <v>133</v>
      </c>
      <c r="F38" s="3">
        <v>69</v>
      </c>
      <c r="G38" s="3">
        <v>64</v>
      </c>
      <c r="H38" s="3">
        <v>61</v>
      </c>
      <c r="I38" s="3">
        <v>34</v>
      </c>
      <c r="J38" s="3">
        <v>27</v>
      </c>
      <c r="K38" s="3">
        <v>40</v>
      </c>
      <c r="L38" s="3">
        <v>24</v>
      </c>
      <c r="M38" s="3">
        <v>16</v>
      </c>
      <c r="N38" s="3">
        <v>1</v>
      </c>
      <c r="O38" s="3">
        <v>0</v>
      </c>
      <c r="P38" s="3">
        <v>1</v>
      </c>
      <c r="Q38" s="25">
        <v>33</v>
      </c>
      <c r="R38" s="3">
        <v>119</v>
      </c>
      <c r="S38" s="3">
        <v>64</v>
      </c>
      <c r="T38" s="3">
        <v>55</v>
      </c>
      <c r="U38" s="3">
        <v>17</v>
      </c>
      <c r="V38" s="3">
        <v>9</v>
      </c>
      <c r="W38" s="3">
        <v>8</v>
      </c>
      <c r="X38" s="3">
        <v>85</v>
      </c>
      <c r="Y38" s="3">
        <v>38</v>
      </c>
      <c r="Z38" s="3">
        <v>47</v>
      </c>
      <c r="AA38" s="3">
        <v>201</v>
      </c>
      <c r="AB38" s="3">
        <v>100</v>
      </c>
      <c r="AC38" s="3">
        <v>101</v>
      </c>
      <c r="AD38" s="3">
        <v>33</v>
      </c>
      <c r="AE38" s="3">
        <v>21</v>
      </c>
      <c r="AF38" s="3">
        <v>13</v>
      </c>
      <c r="AG38" s="3">
        <v>8</v>
      </c>
      <c r="AH38" s="3">
        <v>6</v>
      </c>
      <c r="AI38" s="3">
        <v>4</v>
      </c>
      <c r="AJ38" s="3">
        <v>2</v>
      </c>
      <c r="AK38" s="3">
        <v>135</v>
      </c>
      <c r="AL38" s="3">
        <v>77</v>
      </c>
      <c r="AM38" s="3">
        <v>58</v>
      </c>
      <c r="AN38" s="3">
        <v>189</v>
      </c>
      <c r="AO38" s="3">
        <v>91</v>
      </c>
      <c r="AP38" s="3">
        <v>98</v>
      </c>
    </row>
    <row r="39" spans="1:42" x14ac:dyDescent="0.2">
      <c r="A39" s="25">
        <v>34</v>
      </c>
      <c r="B39" s="3">
        <v>1077</v>
      </c>
      <c r="C39" s="3">
        <v>561</v>
      </c>
      <c r="D39" s="3">
        <v>516</v>
      </c>
      <c r="E39" s="3">
        <v>171</v>
      </c>
      <c r="F39" s="3">
        <v>95</v>
      </c>
      <c r="G39" s="3">
        <v>76</v>
      </c>
      <c r="H39" s="3">
        <v>77</v>
      </c>
      <c r="I39" s="3">
        <v>37</v>
      </c>
      <c r="J39" s="3">
        <v>40</v>
      </c>
      <c r="K39" s="3">
        <v>45</v>
      </c>
      <c r="L39" s="3">
        <v>28</v>
      </c>
      <c r="M39" s="3">
        <v>17</v>
      </c>
      <c r="N39" s="3">
        <v>6</v>
      </c>
      <c r="O39" s="3">
        <v>1</v>
      </c>
      <c r="P39" s="3">
        <v>5</v>
      </c>
      <c r="Q39" s="25">
        <v>34</v>
      </c>
      <c r="R39" s="3">
        <v>127</v>
      </c>
      <c r="S39" s="3">
        <v>71</v>
      </c>
      <c r="T39" s="3">
        <v>56</v>
      </c>
      <c r="U39" s="3">
        <v>24</v>
      </c>
      <c r="V39" s="3">
        <v>15</v>
      </c>
      <c r="W39" s="3">
        <v>9</v>
      </c>
      <c r="X39" s="3">
        <v>89</v>
      </c>
      <c r="Y39" s="3">
        <v>38</v>
      </c>
      <c r="Z39" s="3">
        <v>51</v>
      </c>
      <c r="AA39" s="3">
        <v>169</v>
      </c>
      <c r="AB39" s="3">
        <v>86</v>
      </c>
      <c r="AC39" s="3">
        <v>83</v>
      </c>
      <c r="AD39" s="3">
        <v>34</v>
      </c>
      <c r="AE39" s="3">
        <v>28</v>
      </c>
      <c r="AF39" s="3">
        <v>15</v>
      </c>
      <c r="AG39" s="3">
        <v>13</v>
      </c>
      <c r="AH39" s="3">
        <v>9</v>
      </c>
      <c r="AI39" s="3">
        <v>3</v>
      </c>
      <c r="AJ39" s="3">
        <v>6</v>
      </c>
      <c r="AK39" s="3">
        <v>133</v>
      </c>
      <c r="AL39" s="3">
        <v>64</v>
      </c>
      <c r="AM39" s="3">
        <v>69</v>
      </c>
      <c r="AN39" s="3">
        <v>199</v>
      </c>
      <c r="AO39" s="3">
        <v>108</v>
      </c>
      <c r="AP39" s="3">
        <v>91</v>
      </c>
    </row>
    <row r="40" spans="1:42" x14ac:dyDescent="0.2">
      <c r="A40" s="25">
        <v>35</v>
      </c>
      <c r="B40" s="3">
        <v>1158</v>
      </c>
      <c r="C40" s="3">
        <v>632</v>
      </c>
      <c r="D40" s="3">
        <v>526</v>
      </c>
      <c r="E40" s="3">
        <v>180</v>
      </c>
      <c r="F40" s="3">
        <v>108</v>
      </c>
      <c r="G40" s="3">
        <v>72</v>
      </c>
      <c r="H40" s="3">
        <v>78</v>
      </c>
      <c r="I40" s="3">
        <v>38</v>
      </c>
      <c r="J40" s="3">
        <v>40</v>
      </c>
      <c r="K40" s="3">
        <v>43</v>
      </c>
      <c r="L40" s="3">
        <v>23</v>
      </c>
      <c r="M40" s="3">
        <v>20</v>
      </c>
      <c r="N40" s="3">
        <v>6</v>
      </c>
      <c r="O40" s="3">
        <v>3</v>
      </c>
      <c r="P40" s="3">
        <v>3</v>
      </c>
      <c r="Q40" s="25">
        <v>35</v>
      </c>
      <c r="R40" s="3">
        <v>125</v>
      </c>
      <c r="S40" s="3">
        <v>65</v>
      </c>
      <c r="T40" s="3">
        <v>60</v>
      </c>
      <c r="U40" s="3">
        <v>20</v>
      </c>
      <c r="V40" s="3">
        <v>7</v>
      </c>
      <c r="W40" s="3">
        <v>13</v>
      </c>
      <c r="X40" s="3">
        <v>88</v>
      </c>
      <c r="Y40" s="3">
        <v>50</v>
      </c>
      <c r="Z40" s="3">
        <v>38</v>
      </c>
      <c r="AA40" s="3">
        <v>183</v>
      </c>
      <c r="AB40" s="3">
        <v>90</v>
      </c>
      <c r="AC40" s="3">
        <v>93</v>
      </c>
      <c r="AD40" s="3">
        <v>35</v>
      </c>
      <c r="AE40" s="3">
        <v>26</v>
      </c>
      <c r="AF40" s="3">
        <v>15</v>
      </c>
      <c r="AG40" s="3">
        <v>11</v>
      </c>
      <c r="AH40" s="3">
        <v>4</v>
      </c>
      <c r="AI40" s="3">
        <v>4</v>
      </c>
      <c r="AJ40" s="3">
        <v>0</v>
      </c>
      <c r="AK40" s="3">
        <v>133</v>
      </c>
      <c r="AL40" s="3">
        <v>78</v>
      </c>
      <c r="AM40" s="3">
        <v>55</v>
      </c>
      <c r="AN40" s="3">
        <v>272</v>
      </c>
      <c r="AO40" s="3">
        <v>151</v>
      </c>
      <c r="AP40" s="3">
        <v>121</v>
      </c>
    </row>
    <row r="41" spans="1:42" x14ac:dyDescent="0.2">
      <c r="A41" s="25">
        <v>36</v>
      </c>
      <c r="B41" s="3">
        <v>893</v>
      </c>
      <c r="C41" s="3">
        <v>448</v>
      </c>
      <c r="D41" s="3">
        <v>445</v>
      </c>
      <c r="E41" s="3">
        <v>124</v>
      </c>
      <c r="F41" s="3">
        <v>62</v>
      </c>
      <c r="G41" s="3">
        <v>62</v>
      </c>
      <c r="H41" s="3">
        <v>48</v>
      </c>
      <c r="I41" s="3">
        <v>29</v>
      </c>
      <c r="J41" s="3">
        <v>19</v>
      </c>
      <c r="K41" s="3">
        <v>43</v>
      </c>
      <c r="L41" s="3">
        <v>25</v>
      </c>
      <c r="M41" s="3">
        <v>18</v>
      </c>
      <c r="N41" s="3">
        <v>3</v>
      </c>
      <c r="O41" s="3">
        <v>3</v>
      </c>
      <c r="P41" s="3">
        <v>0</v>
      </c>
      <c r="Q41" s="25">
        <v>36</v>
      </c>
      <c r="R41" s="3">
        <v>116</v>
      </c>
      <c r="S41" s="3">
        <v>69</v>
      </c>
      <c r="T41" s="3">
        <v>47</v>
      </c>
      <c r="U41" s="3">
        <v>17</v>
      </c>
      <c r="V41" s="3">
        <v>6</v>
      </c>
      <c r="W41" s="3">
        <v>11</v>
      </c>
      <c r="X41" s="3">
        <v>54</v>
      </c>
      <c r="Y41" s="3">
        <v>25</v>
      </c>
      <c r="Z41" s="3">
        <v>29</v>
      </c>
      <c r="AA41" s="3">
        <v>138</v>
      </c>
      <c r="AB41" s="3">
        <v>75</v>
      </c>
      <c r="AC41" s="3">
        <v>63</v>
      </c>
      <c r="AD41" s="3">
        <v>36</v>
      </c>
      <c r="AE41" s="3">
        <v>31</v>
      </c>
      <c r="AF41" s="3">
        <v>15</v>
      </c>
      <c r="AG41" s="3">
        <v>16</v>
      </c>
      <c r="AH41" s="3">
        <v>4</v>
      </c>
      <c r="AI41" s="3">
        <v>3</v>
      </c>
      <c r="AJ41" s="3">
        <v>1</v>
      </c>
      <c r="AK41" s="3">
        <v>127</v>
      </c>
      <c r="AL41" s="3">
        <v>45</v>
      </c>
      <c r="AM41" s="3">
        <v>82</v>
      </c>
      <c r="AN41" s="3">
        <v>188</v>
      </c>
      <c r="AO41" s="3">
        <v>91</v>
      </c>
      <c r="AP41" s="3">
        <v>97</v>
      </c>
    </row>
    <row r="42" spans="1:42" x14ac:dyDescent="0.2">
      <c r="A42" s="25">
        <v>37</v>
      </c>
      <c r="B42" s="3">
        <v>942</v>
      </c>
      <c r="C42" s="3">
        <v>514</v>
      </c>
      <c r="D42" s="3">
        <v>428</v>
      </c>
      <c r="E42" s="3">
        <v>152</v>
      </c>
      <c r="F42" s="3">
        <v>97</v>
      </c>
      <c r="G42" s="3">
        <v>55</v>
      </c>
      <c r="H42" s="3">
        <v>54</v>
      </c>
      <c r="I42" s="3">
        <v>31</v>
      </c>
      <c r="J42" s="3">
        <v>23</v>
      </c>
      <c r="K42" s="3">
        <v>36</v>
      </c>
      <c r="L42" s="3">
        <v>25</v>
      </c>
      <c r="M42" s="3">
        <v>11</v>
      </c>
      <c r="N42" s="3">
        <v>4</v>
      </c>
      <c r="O42" s="3">
        <v>3</v>
      </c>
      <c r="P42" s="3">
        <v>1</v>
      </c>
      <c r="Q42" s="25">
        <v>37</v>
      </c>
      <c r="R42" s="3">
        <v>113</v>
      </c>
      <c r="S42" s="3">
        <v>62</v>
      </c>
      <c r="T42" s="3">
        <v>51</v>
      </c>
      <c r="U42" s="3">
        <v>17</v>
      </c>
      <c r="V42" s="3">
        <v>8</v>
      </c>
      <c r="W42" s="3">
        <v>9</v>
      </c>
      <c r="X42" s="3">
        <v>66</v>
      </c>
      <c r="Y42" s="3">
        <v>39</v>
      </c>
      <c r="Z42" s="3">
        <v>27</v>
      </c>
      <c r="AA42" s="3">
        <v>159</v>
      </c>
      <c r="AB42" s="3">
        <v>76</v>
      </c>
      <c r="AC42" s="3">
        <v>83</v>
      </c>
      <c r="AD42" s="3">
        <v>37</v>
      </c>
      <c r="AE42" s="3">
        <v>22</v>
      </c>
      <c r="AF42" s="3">
        <v>12</v>
      </c>
      <c r="AG42" s="3">
        <v>10</v>
      </c>
      <c r="AH42" s="3">
        <v>4</v>
      </c>
      <c r="AI42" s="3">
        <v>3</v>
      </c>
      <c r="AJ42" s="3">
        <v>1</v>
      </c>
      <c r="AK42" s="3">
        <v>135</v>
      </c>
      <c r="AL42" s="3">
        <v>66</v>
      </c>
      <c r="AM42" s="3">
        <v>69</v>
      </c>
      <c r="AN42" s="3">
        <v>180</v>
      </c>
      <c r="AO42" s="3">
        <v>92</v>
      </c>
      <c r="AP42" s="3">
        <v>88</v>
      </c>
    </row>
    <row r="43" spans="1:42" x14ac:dyDescent="0.2">
      <c r="A43" s="25">
        <v>38</v>
      </c>
      <c r="B43" s="3">
        <v>806</v>
      </c>
      <c r="C43" s="3">
        <v>445</v>
      </c>
      <c r="D43" s="3">
        <v>361</v>
      </c>
      <c r="E43" s="3">
        <v>156</v>
      </c>
      <c r="F43" s="3">
        <v>80</v>
      </c>
      <c r="G43" s="3">
        <v>76</v>
      </c>
      <c r="H43" s="3">
        <v>43</v>
      </c>
      <c r="I43" s="3">
        <v>26</v>
      </c>
      <c r="J43" s="3">
        <v>17</v>
      </c>
      <c r="K43" s="3">
        <v>34</v>
      </c>
      <c r="L43" s="3">
        <v>22</v>
      </c>
      <c r="M43" s="3">
        <v>12</v>
      </c>
      <c r="N43" s="3">
        <v>3</v>
      </c>
      <c r="O43" s="3">
        <v>2</v>
      </c>
      <c r="P43" s="3">
        <v>1</v>
      </c>
      <c r="Q43" s="25">
        <v>38</v>
      </c>
      <c r="R43" s="3">
        <v>80</v>
      </c>
      <c r="S43" s="3">
        <v>46</v>
      </c>
      <c r="T43" s="3">
        <v>34</v>
      </c>
      <c r="U43" s="3">
        <v>15</v>
      </c>
      <c r="V43" s="3">
        <v>5</v>
      </c>
      <c r="W43" s="3">
        <v>10</v>
      </c>
      <c r="X43" s="3">
        <v>64</v>
      </c>
      <c r="Y43" s="3">
        <v>34</v>
      </c>
      <c r="Z43" s="3">
        <v>30</v>
      </c>
      <c r="AA43" s="3">
        <v>112</v>
      </c>
      <c r="AB43" s="3">
        <v>67</v>
      </c>
      <c r="AC43" s="3">
        <v>45</v>
      </c>
      <c r="AD43" s="3">
        <v>38</v>
      </c>
      <c r="AE43" s="3">
        <v>21</v>
      </c>
      <c r="AF43" s="3">
        <v>12</v>
      </c>
      <c r="AG43" s="3">
        <v>9</v>
      </c>
      <c r="AH43" s="3">
        <v>9</v>
      </c>
      <c r="AI43" s="3">
        <v>6</v>
      </c>
      <c r="AJ43" s="3">
        <v>3</v>
      </c>
      <c r="AK43" s="3">
        <v>97</v>
      </c>
      <c r="AL43" s="3">
        <v>50</v>
      </c>
      <c r="AM43" s="3">
        <v>47</v>
      </c>
      <c r="AN43" s="3">
        <v>172</v>
      </c>
      <c r="AO43" s="3">
        <v>95</v>
      </c>
      <c r="AP43" s="3">
        <v>77</v>
      </c>
    </row>
    <row r="44" spans="1:42" x14ac:dyDescent="0.2">
      <c r="A44" s="25">
        <v>39</v>
      </c>
      <c r="B44" s="3">
        <v>885</v>
      </c>
      <c r="C44" s="3">
        <v>459</v>
      </c>
      <c r="D44" s="3">
        <v>426</v>
      </c>
      <c r="E44" s="3">
        <v>141</v>
      </c>
      <c r="F44" s="3">
        <v>79</v>
      </c>
      <c r="G44" s="3">
        <v>62</v>
      </c>
      <c r="H44" s="3">
        <v>51</v>
      </c>
      <c r="I44" s="3">
        <v>26</v>
      </c>
      <c r="J44" s="3">
        <v>25</v>
      </c>
      <c r="K44" s="3">
        <v>38</v>
      </c>
      <c r="L44" s="3">
        <v>22</v>
      </c>
      <c r="M44" s="3">
        <v>16</v>
      </c>
      <c r="N44" s="3">
        <v>7</v>
      </c>
      <c r="O44" s="3">
        <v>3</v>
      </c>
      <c r="P44" s="3">
        <v>4</v>
      </c>
      <c r="Q44" s="25">
        <v>39</v>
      </c>
      <c r="R44" s="3">
        <v>93</v>
      </c>
      <c r="S44" s="3">
        <v>43</v>
      </c>
      <c r="T44" s="3">
        <v>50</v>
      </c>
      <c r="U44" s="3">
        <v>15</v>
      </c>
      <c r="V44" s="3">
        <v>7</v>
      </c>
      <c r="W44" s="3">
        <v>8</v>
      </c>
      <c r="X44" s="3">
        <v>57</v>
      </c>
      <c r="Y44" s="3">
        <v>30</v>
      </c>
      <c r="Z44" s="3">
        <v>27</v>
      </c>
      <c r="AA44" s="3">
        <v>131</v>
      </c>
      <c r="AB44" s="3">
        <v>77</v>
      </c>
      <c r="AC44" s="3">
        <v>54</v>
      </c>
      <c r="AD44" s="3">
        <v>39</v>
      </c>
      <c r="AE44" s="3">
        <v>25</v>
      </c>
      <c r="AF44" s="3">
        <v>13</v>
      </c>
      <c r="AG44" s="3">
        <v>12</v>
      </c>
      <c r="AH44" s="3">
        <v>2</v>
      </c>
      <c r="AI44" s="3">
        <v>1</v>
      </c>
      <c r="AJ44" s="3">
        <v>1</v>
      </c>
      <c r="AK44" s="3">
        <v>142</v>
      </c>
      <c r="AL44" s="3">
        <v>65</v>
      </c>
      <c r="AM44" s="3">
        <v>77</v>
      </c>
      <c r="AN44" s="3">
        <v>183</v>
      </c>
      <c r="AO44" s="3">
        <v>93</v>
      </c>
      <c r="AP44" s="3">
        <v>90</v>
      </c>
    </row>
    <row r="45" spans="1:42" x14ac:dyDescent="0.2">
      <c r="A45" s="25">
        <v>40</v>
      </c>
      <c r="B45" s="3">
        <v>1093</v>
      </c>
      <c r="C45" s="3">
        <v>603</v>
      </c>
      <c r="D45" s="3">
        <v>490</v>
      </c>
      <c r="E45" s="3">
        <v>174</v>
      </c>
      <c r="F45" s="3">
        <v>101</v>
      </c>
      <c r="G45" s="3">
        <v>73</v>
      </c>
      <c r="H45" s="3">
        <v>38</v>
      </c>
      <c r="I45" s="3">
        <v>22</v>
      </c>
      <c r="J45" s="3">
        <v>16</v>
      </c>
      <c r="K45" s="3">
        <v>43</v>
      </c>
      <c r="L45" s="3">
        <v>26</v>
      </c>
      <c r="M45" s="3">
        <v>17</v>
      </c>
      <c r="N45" s="3">
        <v>5</v>
      </c>
      <c r="O45" s="3">
        <v>4</v>
      </c>
      <c r="P45" s="3">
        <v>1</v>
      </c>
      <c r="Q45" s="25">
        <v>40</v>
      </c>
      <c r="R45" s="3">
        <v>123</v>
      </c>
      <c r="S45" s="3">
        <v>76</v>
      </c>
      <c r="T45" s="3">
        <v>47</v>
      </c>
      <c r="U45" s="3">
        <v>19</v>
      </c>
      <c r="V45" s="3">
        <v>11</v>
      </c>
      <c r="W45" s="3">
        <v>8</v>
      </c>
      <c r="X45" s="3">
        <v>73</v>
      </c>
      <c r="Y45" s="3">
        <v>40</v>
      </c>
      <c r="Z45" s="3">
        <v>33</v>
      </c>
      <c r="AA45" s="3">
        <v>190</v>
      </c>
      <c r="AB45" s="3">
        <v>103</v>
      </c>
      <c r="AC45" s="3">
        <v>87</v>
      </c>
      <c r="AD45" s="3">
        <v>40</v>
      </c>
      <c r="AE45" s="3">
        <v>26</v>
      </c>
      <c r="AF45" s="3">
        <v>17</v>
      </c>
      <c r="AG45" s="3">
        <v>9</v>
      </c>
      <c r="AH45" s="3">
        <v>6</v>
      </c>
      <c r="AI45" s="3">
        <v>5</v>
      </c>
      <c r="AJ45" s="3">
        <v>1</v>
      </c>
      <c r="AK45" s="3">
        <v>135</v>
      </c>
      <c r="AL45" s="3">
        <v>61</v>
      </c>
      <c r="AM45" s="3">
        <v>74</v>
      </c>
      <c r="AN45" s="3">
        <v>261</v>
      </c>
      <c r="AO45" s="3">
        <v>137</v>
      </c>
      <c r="AP45" s="3">
        <v>124</v>
      </c>
    </row>
    <row r="46" spans="1:42" x14ac:dyDescent="0.2">
      <c r="A46" s="25">
        <v>41</v>
      </c>
      <c r="B46" s="3">
        <v>572</v>
      </c>
      <c r="C46" s="3">
        <v>317</v>
      </c>
      <c r="D46" s="3">
        <v>255</v>
      </c>
      <c r="E46" s="3">
        <v>102</v>
      </c>
      <c r="F46" s="3">
        <v>54</v>
      </c>
      <c r="G46" s="3">
        <v>48</v>
      </c>
      <c r="H46" s="3">
        <v>33</v>
      </c>
      <c r="I46" s="3">
        <v>15</v>
      </c>
      <c r="J46" s="3">
        <v>18</v>
      </c>
      <c r="K46" s="3">
        <v>30</v>
      </c>
      <c r="L46" s="3">
        <v>17</v>
      </c>
      <c r="M46" s="3">
        <v>13</v>
      </c>
      <c r="N46" s="3">
        <v>2</v>
      </c>
      <c r="O46" s="3">
        <v>1</v>
      </c>
      <c r="P46" s="3">
        <v>1</v>
      </c>
      <c r="Q46" s="25">
        <v>41</v>
      </c>
      <c r="R46" s="3">
        <v>40</v>
      </c>
      <c r="S46" s="3">
        <v>24</v>
      </c>
      <c r="T46" s="3">
        <v>16</v>
      </c>
      <c r="U46" s="3">
        <v>13</v>
      </c>
      <c r="V46" s="3">
        <v>9</v>
      </c>
      <c r="W46" s="3">
        <v>4</v>
      </c>
      <c r="X46" s="3">
        <v>34</v>
      </c>
      <c r="Y46" s="3">
        <v>20</v>
      </c>
      <c r="Z46" s="3">
        <v>14</v>
      </c>
      <c r="AA46" s="3">
        <v>90</v>
      </c>
      <c r="AB46" s="3">
        <v>46</v>
      </c>
      <c r="AC46" s="3">
        <v>44</v>
      </c>
      <c r="AD46" s="3">
        <v>41</v>
      </c>
      <c r="AE46" s="3">
        <v>22</v>
      </c>
      <c r="AF46" s="3">
        <v>15</v>
      </c>
      <c r="AG46" s="3">
        <v>7</v>
      </c>
      <c r="AH46" s="3">
        <v>4</v>
      </c>
      <c r="AI46" s="3">
        <v>3</v>
      </c>
      <c r="AJ46" s="3">
        <v>1</v>
      </c>
      <c r="AK46" s="3">
        <v>88</v>
      </c>
      <c r="AL46" s="3">
        <v>51</v>
      </c>
      <c r="AM46" s="3">
        <v>37</v>
      </c>
      <c r="AN46" s="3">
        <v>114</v>
      </c>
      <c r="AO46" s="3">
        <v>62</v>
      </c>
      <c r="AP46" s="3">
        <v>52</v>
      </c>
    </row>
    <row r="47" spans="1:42" x14ac:dyDescent="0.2">
      <c r="A47" s="25">
        <v>42</v>
      </c>
      <c r="B47" s="3">
        <v>580</v>
      </c>
      <c r="C47" s="3">
        <v>323</v>
      </c>
      <c r="D47" s="3">
        <v>257</v>
      </c>
      <c r="E47" s="3">
        <v>84</v>
      </c>
      <c r="F47" s="3">
        <v>48</v>
      </c>
      <c r="G47" s="3">
        <v>36</v>
      </c>
      <c r="H47" s="3">
        <v>42</v>
      </c>
      <c r="I47" s="3">
        <v>19</v>
      </c>
      <c r="J47" s="3">
        <v>23</v>
      </c>
      <c r="K47" s="3">
        <v>35</v>
      </c>
      <c r="L47" s="3">
        <v>17</v>
      </c>
      <c r="M47" s="3">
        <v>18</v>
      </c>
      <c r="N47" s="3">
        <v>2</v>
      </c>
      <c r="O47" s="3">
        <v>1</v>
      </c>
      <c r="P47" s="3">
        <v>1</v>
      </c>
      <c r="Q47" s="25">
        <v>42</v>
      </c>
      <c r="R47" s="3">
        <v>54</v>
      </c>
      <c r="S47" s="3">
        <v>30</v>
      </c>
      <c r="T47" s="3">
        <v>24</v>
      </c>
      <c r="U47" s="3">
        <v>10</v>
      </c>
      <c r="V47" s="3">
        <v>6</v>
      </c>
      <c r="W47" s="3">
        <v>4</v>
      </c>
      <c r="X47" s="3">
        <v>37</v>
      </c>
      <c r="Y47" s="3">
        <v>19</v>
      </c>
      <c r="Z47" s="3">
        <v>18</v>
      </c>
      <c r="AA47" s="3">
        <v>81</v>
      </c>
      <c r="AB47" s="3">
        <v>49</v>
      </c>
      <c r="AC47" s="3">
        <v>32</v>
      </c>
      <c r="AD47" s="3">
        <v>42</v>
      </c>
      <c r="AE47" s="3">
        <v>10</v>
      </c>
      <c r="AF47" s="3">
        <v>4</v>
      </c>
      <c r="AG47" s="3">
        <v>6</v>
      </c>
      <c r="AH47" s="3">
        <v>4</v>
      </c>
      <c r="AI47" s="3">
        <v>2</v>
      </c>
      <c r="AJ47" s="3">
        <v>2</v>
      </c>
      <c r="AK47" s="3">
        <v>109</v>
      </c>
      <c r="AL47" s="3">
        <v>64</v>
      </c>
      <c r="AM47" s="3">
        <v>45</v>
      </c>
      <c r="AN47" s="3">
        <v>112</v>
      </c>
      <c r="AO47" s="3">
        <v>64</v>
      </c>
      <c r="AP47" s="3">
        <v>48</v>
      </c>
    </row>
    <row r="48" spans="1:42" x14ac:dyDescent="0.2">
      <c r="A48" s="25">
        <v>43</v>
      </c>
      <c r="B48" s="3">
        <v>491</v>
      </c>
      <c r="C48" s="3">
        <v>264</v>
      </c>
      <c r="D48" s="3">
        <v>227</v>
      </c>
      <c r="E48" s="3">
        <v>74</v>
      </c>
      <c r="F48" s="3">
        <v>34</v>
      </c>
      <c r="G48" s="3">
        <v>40</v>
      </c>
      <c r="H48" s="3">
        <v>38</v>
      </c>
      <c r="I48" s="3">
        <v>29</v>
      </c>
      <c r="J48" s="3">
        <v>9</v>
      </c>
      <c r="K48" s="3">
        <v>27</v>
      </c>
      <c r="L48" s="3">
        <v>20</v>
      </c>
      <c r="M48" s="3">
        <v>7</v>
      </c>
      <c r="N48" s="3">
        <v>2</v>
      </c>
      <c r="O48" s="3">
        <v>1</v>
      </c>
      <c r="P48" s="3">
        <v>1</v>
      </c>
      <c r="Q48" s="25">
        <v>43</v>
      </c>
      <c r="R48" s="3">
        <v>37</v>
      </c>
      <c r="S48" s="3">
        <v>21</v>
      </c>
      <c r="T48" s="3">
        <v>16</v>
      </c>
      <c r="U48" s="3">
        <v>10</v>
      </c>
      <c r="V48" s="3">
        <v>3</v>
      </c>
      <c r="W48" s="3">
        <v>7</v>
      </c>
      <c r="X48" s="3">
        <v>27</v>
      </c>
      <c r="Y48" s="3">
        <v>18</v>
      </c>
      <c r="Z48" s="3">
        <v>9</v>
      </c>
      <c r="AA48" s="3">
        <v>84</v>
      </c>
      <c r="AB48" s="3">
        <v>36</v>
      </c>
      <c r="AC48" s="3">
        <v>48</v>
      </c>
      <c r="AD48" s="3">
        <v>43</v>
      </c>
      <c r="AE48" s="3">
        <v>16</v>
      </c>
      <c r="AF48" s="3">
        <v>7</v>
      </c>
      <c r="AG48" s="3">
        <v>9</v>
      </c>
      <c r="AH48" s="3">
        <v>3</v>
      </c>
      <c r="AI48" s="3">
        <v>1</v>
      </c>
      <c r="AJ48" s="3">
        <v>2</v>
      </c>
      <c r="AK48" s="3">
        <v>88</v>
      </c>
      <c r="AL48" s="3">
        <v>45</v>
      </c>
      <c r="AM48" s="3">
        <v>43</v>
      </c>
      <c r="AN48" s="3">
        <v>85</v>
      </c>
      <c r="AO48" s="3">
        <v>49</v>
      </c>
      <c r="AP48" s="3">
        <v>36</v>
      </c>
    </row>
    <row r="49" spans="1:42" x14ac:dyDescent="0.2">
      <c r="A49" s="25">
        <v>44</v>
      </c>
      <c r="B49" s="3">
        <v>476</v>
      </c>
      <c r="C49" s="3">
        <v>258</v>
      </c>
      <c r="D49" s="3">
        <v>218</v>
      </c>
      <c r="E49" s="3">
        <v>85</v>
      </c>
      <c r="F49" s="3">
        <v>54</v>
      </c>
      <c r="G49" s="3">
        <v>31</v>
      </c>
      <c r="H49" s="3">
        <v>24</v>
      </c>
      <c r="I49" s="3">
        <v>9</v>
      </c>
      <c r="J49" s="3">
        <v>15</v>
      </c>
      <c r="K49" s="3">
        <v>28</v>
      </c>
      <c r="L49" s="3">
        <v>16</v>
      </c>
      <c r="M49" s="3">
        <v>12</v>
      </c>
      <c r="N49" s="3">
        <v>3</v>
      </c>
      <c r="O49" s="3">
        <v>1</v>
      </c>
      <c r="P49" s="3">
        <v>2</v>
      </c>
      <c r="Q49" s="25">
        <v>44</v>
      </c>
      <c r="R49" s="3">
        <v>50</v>
      </c>
      <c r="S49" s="3">
        <v>24</v>
      </c>
      <c r="T49" s="3">
        <v>26</v>
      </c>
      <c r="U49" s="3">
        <v>8</v>
      </c>
      <c r="V49" s="3">
        <v>4</v>
      </c>
      <c r="W49" s="3">
        <v>4</v>
      </c>
      <c r="X49" s="3">
        <v>32</v>
      </c>
      <c r="Y49" s="3">
        <v>14</v>
      </c>
      <c r="Z49" s="3">
        <v>18</v>
      </c>
      <c r="AA49" s="3">
        <v>68</v>
      </c>
      <c r="AB49" s="3">
        <v>41</v>
      </c>
      <c r="AC49" s="3">
        <v>27</v>
      </c>
      <c r="AD49" s="3">
        <v>44</v>
      </c>
      <c r="AE49" s="3">
        <v>11</v>
      </c>
      <c r="AF49" s="3">
        <v>6</v>
      </c>
      <c r="AG49" s="3">
        <v>5</v>
      </c>
      <c r="AH49" s="3">
        <v>4</v>
      </c>
      <c r="AI49" s="3">
        <v>3</v>
      </c>
      <c r="AJ49" s="3">
        <v>1</v>
      </c>
      <c r="AK49" s="3">
        <v>89</v>
      </c>
      <c r="AL49" s="3">
        <v>49</v>
      </c>
      <c r="AM49" s="3">
        <v>40</v>
      </c>
      <c r="AN49" s="3">
        <v>74</v>
      </c>
      <c r="AO49" s="3">
        <v>37</v>
      </c>
      <c r="AP49" s="3">
        <v>37</v>
      </c>
    </row>
    <row r="50" spans="1:42" x14ac:dyDescent="0.2">
      <c r="A50" s="25">
        <v>45</v>
      </c>
      <c r="B50" s="3">
        <v>692</v>
      </c>
      <c r="C50" s="3">
        <v>392</v>
      </c>
      <c r="D50" s="3">
        <v>300</v>
      </c>
      <c r="E50" s="3">
        <v>112</v>
      </c>
      <c r="F50" s="3">
        <v>69</v>
      </c>
      <c r="G50" s="3">
        <v>43</v>
      </c>
      <c r="H50" s="3">
        <v>23</v>
      </c>
      <c r="I50" s="3">
        <v>12</v>
      </c>
      <c r="J50" s="3">
        <v>11</v>
      </c>
      <c r="K50" s="3">
        <v>38</v>
      </c>
      <c r="L50" s="3">
        <v>25</v>
      </c>
      <c r="M50" s="3">
        <v>13</v>
      </c>
      <c r="N50" s="3">
        <v>2</v>
      </c>
      <c r="O50" s="3">
        <v>0</v>
      </c>
      <c r="P50" s="3">
        <v>2</v>
      </c>
      <c r="Q50" s="25">
        <v>45</v>
      </c>
      <c r="R50" s="3">
        <v>80</v>
      </c>
      <c r="S50" s="3">
        <v>45</v>
      </c>
      <c r="T50" s="3">
        <v>35</v>
      </c>
      <c r="U50" s="3">
        <v>10</v>
      </c>
      <c r="V50" s="3">
        <v>5</v>
      </c>
      <c r="W50" s="3">
        <v>5</v>
      </c>
      <c r="X50" s="3">
        <v>36</v>
      </c>
      <c r="Y50" s="3">
        <v>15</v>
      </c>
      <c r="Z50" s="3">
        <v>21</v>
      </c>
      <c r="AA50" s="3">
        <v>104</v>
      </c>
      <c r="AB50" s="3">
        <v>60</v>
      </c>
      <c r="AC50" s="3">
        <v>44</v>
      </c>
      <c r="AD50" s="3">
        <v>45</v>
      </c>
      <c r="AE50" s="3">
        <v>14</v>
      </c>
      <c r="AF50" s="3">
        <v>4</v>
      </c>
      <c r="AG50" s="3">
        <v>10</v>
      </c>
      <c r="AH50" s="3">
        <v>3</v>
      </c>
      <c r="AI50" s="3">
        <v>3</v>
      </c>
      <c r="AJ50" s="3">
        <v>0</v>
      </c>
      <c r="AK50" s="3">
        <v>105</v>
      </c>
      <c r="AL50" s="3">
        <v>61</v>
      </c>
      <c r="AM50" s="3">
        <v>44</v>
      </c>
      <c r="AN50" s="3">
        <v>165</v>
      </c>
      <c r="AO50" s="3">
        <v>93</v>
      </c>
      <c r="AP50" s="3">
        <v>72</v>
      </c>
    </row>
    <row r="51" spans="1:42" x14ac:dyDescent="0.2">
      <c r="A51" s="25">
        <v>46</v>
      </c>
      <c r="B51" s="3">
        <v>498</v>
      </c>
      <c r="C51" s="3">
        <v>270</v>
      </c>
      <c r="D51" s="3">
        <v>228</v>
      </c>
      <c r="E51" s="3">
        <v>64</v>
      </c>
      <c r="F51" s="3">
        <v>36</v>
      </c>
      <c r="G51" s="3">
        <v>28</v>
      </c>
      <c r="H51" s="3">
        <v>30</v>
      </c>
      <c r="I51" s="3">
        <v>16</v>
      </c>
      <c r="J51" s="3">
        <v>14</v>
      </c>
      <c r="K51" s="3">
        <v>17</v>
      </c>
      <c r="L51" s="3">
        <v>9</v>
      </c>
      <c r="M51" s="3">
        <v>8</v>
      </c>
      <c r="N51" s="3">
        <v>4</v>
      </c>
      <c r="O51" s="3">
        <v>4</v>
      </c>
      <c r="P51" s="3">
        <v>0</v>
      </c>
      <c r="Q51" s="25">
        <v>46</v>
      </c>
      <c r="R51" s="3">
        <v>59</v>
      </c>
      <c r="S51" s="3">
        <v>33</v>
      </c>
      <c r="T51" s="3">
        <v>26</v>
      </c>
      <c r="U51" s="3">
        <v>12</v>
      </c>
      <c r="V51" s="3">
        <v>8</v>
      </c>
      <c r="W51" s="3">
        <v>4</v>
      </c>
      <c r="X51" s="3">
        <v>29</v>
      </c>
      <c r="Y51" s="3">
        <v>18</v>
      </c>
      <c r="Z51" s="3">
        <v>11</v>
      </c>
      <c r="AA51" s="3">
        <v>75</v>
      </c>
      <c r="AB51" s="3">
        <v>36</v>
      </c>
      <c r="AC51" s="3">
        <v>39</v>
      </c>
      <c r="AD51" s="3">
        <v>46</v>
      </c>
      <c r="AE51" s="3">
        <v>14</v>
      </c>
      <c r="AF51" s="3">
        <v>4</v>
      </c>
      <c r="AG51" s="3">
        <v>10</v>
      </c>
      <c r="AH51" s="3">
        <v>2</v>
      </c>
      <c r="AI51" s="3">
        <v>2</v>
      </c>
      <c r="AJ51" s="3">
        <v>0</v>
      </c>
      <c r="AK51" s="3">
        <v>84</v>
      </c>
      <c r="AL51" s="3">
        <v>50</v>
      </c>
      <c r="AM51" s="3">
        <v>34</v>
      </c>
      <c r="AN51" s="3">
        <v>108</v>
      </c>
      <c r="AO51" s="3">
        <v>54</v>
      </c>
      <c r="AP51" s="3">
        <v>54</v>
      </c>
    </row>
    <row r="52" spans="1:42" x14ac:dyDescent="0.2">
      <c r="A52" s="25">
        <v>47</v>
      </c>
      <c r="B52" s="3">
        <v>459</v>
      </c>
      <c r="C52" s="3">
        <v>259</v>
      </c>
      <c r="D52" s="3">
        <v>200</v>
      </c>
      <c r="E52" s="3">
        <v>66</v>
      </c>
      <c r="F52" s="3">
        <v>36</v>
      </c>
      <c r="G52" s="3">
        <v>30</v>
      </c>
      <c r="H52" s="3">
        <v>26</v>
      </c>
      <c r="I52" s="3">
        <v>13</v>
      </c>
      <c r="J52" s="3">
        <v>13</v>
      </c>
      <c r="K52" s="3">
        <v>15</v>
      </c>
      <c r="L52" s="3">
        <v>10</v>
      </c>
      <c r="M52" s="3">
        <v>5</v>
      </c>
      <c r="N52" s="3">
        <v>8</v>
      </c>
      <c r="O52" s="3">
        <v>7</v>
      </c>
      <c r="P52" s="3">
        <v>1</v>
      </c>
      <c r="Q52" s="25">
        <v>47</v>
      </c>
      <c r="R52" s="3">
        <v>55</v>
      </c>
      <c r="S52" s="3">
        <v>30</v>
      </c>
      <c r="T52" s="3">
        <v>25</v>
      </c>
      <c r="U52" s="3">
        <v>8</v>
      </c>
      <c r="V52" s="3">
        <v>4</v>
      </c>
      <c r="W52" s="3">
        <v>4</v>
      </c>
      <c r="X52" s="3">
        <v>28</v>
      </c>
      <c r="Y52" s="3">
        <v>19</v>
      </c>
      <c r="Z52" s="3">
        <v>9</v>
      </c>
      <c r="AA52" s="3">
        <v>70</v>
      </c>
      <c r="AB52" s="3">
        <v>44</v>
      </c>
      <c r="AC52" s="3">
        <v>26</v>
      </c>
      <c r="AD52" s="3">
        <v>47</v>
      </c>
      <c r="AE52" s="3">
        <v>12</v>
      </c>
      <c r="AF52" s="3">
        <v>8</v>
      </c>
      <c r="AG52" s="3">
        <v>4</v>
      </c>
      <c r="AH52" s="3">
        <v>1</v>
      </c>
      <c r="AI52" s="3">
        <v>1</v>
      </c>
      <c r="AJ52" s="3">
        <v>0</v>
      </c>
      <c r="AK52" s="3">
        <v>69</v>
      </c>
      <c r="AL52" s="3">
        <v>32</v>
      </c>
      <c r="AM52" s="3">
        <v>37</v>
      </c>
      <c r="AN52" s="3">
        <v>101</v>
      </c>
      <c r="AO52" s="3">
        <v>55</v>
      </c>
      <c r="AP52" s="3">
        <v>46</v>
      </c>
    </row>
    <row r="53" spans="1:42" x14ac:dyDescent="0.2">
      <c r="A53" s="25">
        <v>48</v>
      </c>
      <c r="B53" s="3">
        <v>419</v>
      </c>
      <c r="C53" s="3">
        <v>227</v>
      </c>
      <c r="D53" s="3">
        <v>192</v>
      </c>
      <c r="E53" s="3">
        <v>62</v>
      </c>
      <c r="F53" s="3">
        <v>29</v>
      </c>
      <c r="G53" s="3">
        <v>33</v>
      </c>
      <c r="H53" s="3">
        <v>30</v>
      </c>
      <c r="I53" s="3">
        <v>18</v>
      </c>
      <c r="J53" s="3">
        <v>12</v>
      </c>
      <c r="K53" s="3">
        <v>16</v>
      </c>
      <c r="L53" s="3">
        <v>11</v>
      </c>
      <c r="M53" s="3">
        <v>5</v>
      </c>
      <c r="N53" s="3">
        <v>2</v>
      </c>
      <c r="O53" s="3">
        <v>1</v>
      </c>
      <c r="P53" s="3">
        <v>1</v>
      </c>
      <c r="Q53" s="25">
        <v>48</v>
      </c>
      <c r="R53" s="3">
        <v>58</v>
      </c>
      <c r="S53" s="3">
        <v>35</v>
      </c>
      <c r="T53" s="3">
        <v>23</v>
      </c>
      <c r="U53" s="3">
        <v>11</v>
      </c>
      <c r="V53" s="3">
        <v>4</v>
      </c>
      <c r="W53" s="3">
        <v>7</v>
      </c>
      <c r="X53" s="3">
        <v>28</v>
      </c>
      <c r="Y53" s="3">
        <v>14</v>
      </c>
      <c r="Z53" s="3">
        <v>14</v>
      </c>
      <c r="AA53" s="3">
        <v>63</v>
      </c>
      <c r="AB53" s="3">
        <v>39</v>
      </c>
      <c r="AC53" s="3">
        <v>24</v>
      </c>
      <c r="AD53" s="3">
        <v>48</v>
      </c>
      <c r="AE53" s="3">
        <v>10</v>
      </c>
      <c r="AF53" s="3">
        <v>6</v>
      </c>
      <c r="AG53" s="3">
        <v>4</v>
      </c>
      <c r="AH53" s="3">
        <v>2</v>
      </c>
      <c r="AI53" s="3">
        <v>1</v>
      </c>
      <c r="AJ53" s="3">
        <v>1</v>
      </c>
      <c r="AK53" s="3">
        <v>48</v>
      </c>
      <c r="AL53" s="3">
        <v>23</v>
      </c>
      <c r="AM53" s="3">
        <v>25</v>
      </c>
      <c r="AN53" s="3">
        <v>89</v>
      </c>
      <c r="AO53" s="3">
        <v>46</v>
      </c>
      <c r="AP53" s="3">
        <v>43</v>
      </c>
    </row>
    <row r="54" spans="1:42" x14ac:dyDescent="0.2">
      <c r="A54" s="25">
        <v>49</v>
      </c>
      <c r="B54" s="3">
        <v>487</v>
      </c>
      <c r="C54" s="3">
        <v>274</v>
      </c>
      <c r="D54" s="3">
        <v>213</v>
      </c>
      <c r="E54" s="3">
        <v>80</v>
      </c>
      <c r="F54" s="3">
        <v>47</v>
      </c>
      <c r="G54" s="3">
        <v>33</v>
      </c>
      <c r="H54" s="3">
        <v>22</v>
      </c>
      <c r="I54" s="3">
        <v>8</v>
      </c>
      <c r="J54" s="3">
        <v>14</v>
      </c>
      <c r="K54" s="3">
        <v>18</v>
      </c>
      <c r="L54" s="3">
        <v>8</v>
      </c>
      <c r="M54" s="3">
        <v>10</v>
      </c>
      <c r="N54" s="3">
        <v>3</v>
      </c>
      <c r="O54" s="3">
        <v>3</v>
      </c>
      <c r="P54" s="3">
        <v>0</v>
      </c>
      <c r="Q54" s="25">
        <v>49</v>
      </c>
      <c r="R54" s="3">
        <v>47</v>
      </c>
      <c r="S54" s="3">
        <v>24</v>
      </c>
      <c r="T54" s="3">
        <v>23</v>
      </c>
      <c r="U54" s="3">
        <v>6</v>
      </c>
      <c r="V54" s="3">
        <v>5</v>
      </c>
      <c r="W54" s="3">
        <v>1</v>
      </c>
      <c r="X54" s="3">
        <v>30</v>
      </c>
      <c r="Y54" s="3">
        <v>17</v>
      </c>
      <c r="Z54" s="3">
        <v>13</v>
      </c>
      <c r="AA54" s="3">
        <v>71</v>
      </c>
      <c r="AB54" s="3">
        <v>38</v>
      </c>
      <c r="AC54" s="3">
        <v>33</v>
      </c>
      <c r="AD54" s="3">
        <v>49</v>
      </c>
      <c r="AE54" s="3">
        <v>14</v>
      </c>
      <c r="AF54" s="3">
        <v>9</v>
      </c>
      <c r="AG54" s="3">
        <v>5</v>
      </c>
      <c r="AH54" s="3">
        <v>1</v>
      </c>
      <c r="AI54" s="3">
        <v>0</v>
      </c>
      <c r="AJ54" s="3">
        <v>1</v>
      </c>
      <c r="AK54" s="3">
        <v>85</v>
      </c>
      <c r="AL54" s="3">
        <v>48</v>
      </c>
      <c r="AM54" s="3">
        <v>37</v>
      </c>
      <c r="AN54" s="3">
        <v>110</v>
      </c>
      <c r="AO54" s="3">
        <v>67</v>
      </c>
      <c r="AP54" s="3">
        <v>43</v>
      </c>
    </row>
    <row r="55" spans="1:42" x14ac:dyDescent="0.2">
      <c r="A55" s="25">
        <v>50</v>
      </c>
      <c r="B55" s="3">
        <v>538</v>
      </c>
      <c r="C55" s="3">
        <v>301</v>
      </c>
      <c r="D55" s="3">
        <v>237</v>
      </c>
      <c r="E55" s="3">
        <v>81</v>
      </c>
      <c r="F55" s="3">
        <v>38</v>
      </c>
      <c r="G55" s="3">
        <v>43</v>
      </c>
      <c r="H55" s="3">
        <v>31</v>
      </c>
      <c r="I55" s="3">
        <v>19</v>
      </c>
      <c r="J55" s="3">
        <v>12</v>
      </c>
      <c r="K55" s="3">
        <v>22</v>
      </c>
      <c r="L55" s="3">
        <v>14</v>
      </c>
      <c r="M55" s="3">
        <v>8</v>
      </c>
      <c r="N55" s="3">
        <v>1</v>
      </c>
      <c r="O55" s="3">
        <v>0</v>
      </c>
      <c r="P55" s="3">
        <v>1</v>
      </c>
      <c r="Q55" s="25">
        <v>50</v>
      </c>
      <c r="R55" s="3">
        <v>63</v>
      </c>
      <c r="S55" s="3">
        <v>41</v>
      </c>
      <c r="T55" s="3">
        <v>22</v>
      </c>
      <c r="U55" s="3">
        <v>5</v>
      </c>
      <c r="V55" s="3">
        <v>3</v>
      </c>
      <c r="W55" s="3">
        <v>2</v>
      </c>
      <c r="X55" s="3">
        <v>28</v>
      </c>
      <c r="Y55" s="3">
        <v>16</v>
      </c>
      <c r="Z55" s="3">
        <v>12</v>
      </c>
      <c r="AA55" s="3">
        <v>77</v>
      </c>
      <c r="AB55" s="3">
        <v>43</v>
      </c>
      <c r="AC55" s="3">
        <v>34</v>
      </c>
      <c r="AD55" s="3">
        <v>50</v>
      </c>
      <c r="AE55" s="3">
        <v>12</v>
      </c>
      <c r="AF55" s="3">
        <v>7</v>
      </c>
      <c r="AG55" s="3">
        <v>5</v>
      </c>
      <c r="AH55" s="3">
        <v>1</v>
      </c>
      <c r="AI55" s="3">
        <v>0</v>
      </c>
      <c r="AJ55" s="3">
        <v>1</v>
      </c>
      <c r="AK55" s="3">
        <v>97</v>
      </c>
      <c r="AL55" s="3">
        <v>56</v>
      </c>
      <c r="AM55" s="3">
        <v>41</v>
      </c>
      <c r="AN55" s="3">
        <v>120</v>
      </c>
      <c r="AO55" s="3">
        <v>64</v>
      </c>
      <c r="AP55" s="3">
        <v>56</v>
      </c>
    </row>
    <row r="56" spans="1:42" x14ac:dyDescent="0.2">
      <c r="A56" s="25">
        <v>51</v>
      </c>
      <c r="B56" s="3">
        <v>340</v>
      </c>
      <c r="C56" s="3">
        <v>205</v>
      </c>
      <c r="D56" s="3">
        <v>135</v>
      </c>
      <c r="E56" s="3">
        <v>56</v>
      </c>
      <c r="F56" s="3">
        <v>32</v>
      </c>
      <c r="G56" s="3">
        <v>24</v>
      </c>
      <c r="H56" s="3">
        <v>18</v>
      </c>
      <c r="I56" s="3">
        <v>12</v>
      </c>
      <c r="J56" s="3">
        <v>6</v>
      </c>
      <c r="K56" s="3">
        <v>18</v>
      </c>
      <c r="L56" s="3">
        <v>12</v>
      </c>
      <c r="M56" s="3">
        <v>6</v>
      </c>
      <c r="N56" s="3">
        <v>4</v>
      </c>
      <c r="O56" s="3">
        <v>2</v>
      </c>
      <c r="P56" s="3">
        <v>2</v>
      </c>
      <c r="Q56" s="25">
        <v>51</v>
      </c>
      <c r="R56" s="3">
        <v>38</v>
      </c>
      <c r="S56" s="3">
        <v>24</v>
      </c>
      <c r="T56" s="3">
        <v>14</v>
      </c>
      <c r="U56" s="3">
        <v>8</v>
      </c>
      <c r="V56" s="3">
        <v>6</v>
      </c>
      <c r="W56" s="3">
        <v>2</v>
      </c>
      <c r="X56" s="3">
        <v>18</v>
      </c>
      <c r="Y56" s="3">
        <v>11</v>
      </c>
      <c r="Z56" s="3">
        <v>7</v>
      </c>
      <c r="AA56" s="3">
        <v>47</v>
      </c>
      <c r="AB56" s="3">
        <v>26</v>
      </c>
      <c r="AC56" s="3">
        <v>21</v>
      </c>
      <c r="AD56" s="3">
        <v>51</v>
      </c>
      <c r="AE56" s="3">
        <v>15</v>
      </c>
      <c r="AF56" s="3">
        <v>9</v>
      </c>
      <c r="AG56" s="3">
        <v>6</v>
      </c>
      <c r="AH56" s="3">
        <v>2</v>
      </c>
      <c r="AI56" s="3">
        <v>2</v>
      </c>
      <c r="AJ56" s="3">
        <v>0</v>
      </c>
      <c r="AK56" s="3">
        <v>46</v>
      </c>
      <c r="AL56" s="3">
        <v>26</v>
      </c>
      <c r="AM56" s="3">
        <v>20</v>
      </c>
      <c r="AN56" s="3">
        <v>70</v>
      </c>
      <c r="AO56" s="3">
        <v>43</v>
      </c>
      <c r="AP56" s="3">
        <v>27</v>
      </c>
    </row>
    <row r="57" spans="1:42" x14ac:dyDescent="0.2">
      <c r="A57" s="25">
        <v>52</v>
      </c>
      <c r="B57" s="3">
        <v>329</v>
      </c>
      <c r="C57" s="3">
        <v>193</v>
      </c>
      <c r="D57" s="3">
        <v>136</v>
      </c>
      <c r="E57" s="3">
        <v>60</v>
      </c>
      <c r="F57" s="3">
        <v>33</v>
      </c>
      <c r="G57" s="3">
        <v>27</v>
      </c>
      <c r="H57" s="3">
        <v>22</v>
      </c>
      <c r="I57" s="3">
        <v>13</v>
      </c>
      <c r="J57" s="3">
        <v>9</v>
      </c>
      <c r="K57" s="3">
        <v>15</v>
      </c>
      <c r="L57" s="3">
        <v>8</v>
      </c>
      <c r="M57" s="3">
        <v>7</v>
      </c>
      <c r="N57" s="3">
        <v>3</v>
      </c>
      <c r="O57" s="3">
        <v>1</v>
      </c>
      <c r="P57" s="3">
        <v>2</v>
      </c>
      <c r="Q57" s="25">
        <v>52</v>
      </c>
      <c r="R57" s="3">
        <v>36</v>
      </c>
      <c r="S57" s="3">
        <v>19</v>
      </c>
      <c r="T57" s="3">
        <v>17</v>
      </c>
      <c r="U57" s="3">
        <v>4</v>
      </c>
      <c r="V57" s="3">
        <v>2</v>
      </c>
      <c r="W57" s="3">
        <v>2</v>
      </c>
      <c r="X57" s="3">
        <v>25</v>
      </c>
      <c r="Y57" s="3">
        <v>16</v>
      </c>
      <c r="Z57" s="3">
        <v>9</v>
      </c>
      <c r="AA57" s="3">
        <v>49</v>
      </c>
      <c r="AB57" s="3">
        <v>30</v>
      </c>
      <c r="AC57" s="3">
        <v>19</v>
      </c>
      <c r="AD57" s="3">
        <v>52</v>
      </c>
      <c r="AE57" s="3">
        <v>8</v>
      </c>
      <c r="AF57" s="3">
        <v>4</v>
      </c>
      <c r="AG57" s="3">
        <v>4</v>
      </c>
      <c r="AH57" s="3">
        <v>0</v>
      </c>
      <c r="AI57" s="3">
        <v>0</v>
      </c>
      <c r="AJ57" s="3">
        <v>0</v>
      </c>
      <c r="AK57" s="3">
        <v>39</v>
      </c>
      <c r="AL57" s="3">
        <v>23</v>
      </c>
      <c r="AM57" s="3">
        <v>16</v>
      </c>
      <c r="AN57" s="3">
        <v>68</v>
      </c>
      <c r="AO57" s="3">
        <v>44</v>
      </c>
      <c r="AP57" s="3">
        <v>24</v>
      </c>
    </row>
    <row r="58" spans="1:42" x14ac:dyDescent="0.2">
      <c r="A58" s="25">
        <v>53</v>
      </c>
      <c r="B58" s="3">
        <v>287</v>
      </c>
      <c r="C58" s="3">
        <v>174</v>
      </c>
      <c r="D58" s="3">
        <v>113</v>
      </c>
      <c r="E58" s="3">
        <v>54</v>
      </c>
      <c r="F58" s="3">
        <v>33</v>
      </c>
      <c r="G58" s="3">
        <v>21</v>
      </c>
      <c r="H58" s="3">
        <v>20</v>
      </c>
      <c r="I58" s="3">
        <v>11</v>
      </c>
      <c r="J58" s="3">
        <v>9</v>
      </c>
      <c r="K58" s="3">
        <v>15</v>
      </c>
      <c r="L58" s="3">
        <v>12</v>
      </c>
      <c r="M58" s="3">
        <v>3</v>
      </c>
      <c r="N58" s="3">
        <v>2</v>
      </c>
      <c r="O58" s="3">
        <v>0</v>
      </c>
      <c r="P58" s="3">
        <v>2</v>
      </c>
      <c r="Q58" s="25">
        <v>53</v>
      </c>
      <c r="R58" s="3">
        <v>31</v>
      </c>
      <c r="S58" s="3">
        <v>19</v>
      </c>
      <c r="T58" s="3">
        <v>12</v>
      </c>
      <c r="U58" s="3">
        <v>4</v>
      </c>
      <c r="V58" s="3">
        <v>3</v>
      </c>
      <c r="W58" s="3">
        <v>1</v>
      </c>
      <c r="X58" s="3">
        <v>21</v>
      </c>
      <c r="Y58" s="3">
        <v>12</v>
      </c>
      <c r="Z58" s="3">
        <v>9</v>
      </c>
      <c r="AA58" s="3">
        <v>35</v>
      </c>
      <c r="AB58" s="3">
        <v>24</v>
      </c>
      <c r="AC58" s="3">
        <v>11</v>
      </c>
      <c r="AD58" s="3">
        <v>53</v>
      </c>
      <c r="AE58" s="3">
        <v>14</v>
      </c>
      <c r="AF58" s="3">
        <v>8</v>
      </c>
      <c r="AG58" s="3">
        <v>6</v>
      </c>
      <c r="AH58" s="3">
        <v>1</v>
      </c>
      <c r="AI58" s="3">
        <v>1</v>
      </c>
      <c r="AJ58" s="3">
        <v>0</v>
      </c>
      <c r="AK58" s="3">
        <v>40</v>
      </c>
      <c r="AL58" s="3">
        <v>23</v>
      </c>
      <c r="AM58" s="3">
        <v>17</v>
      </c>
      <c r="AN58" s="3">
        <v>50</v>
      </c>
      <c r="AO58" s="3">
        <v>28</v>
      </c>
      <c r="AP58" s="3">
        <v>22</v>
      </c>
    </row>
    <row r="59" spans="1:42" x14ac:dyDescent="0.2">
      <c r="A59" s="25">
        <v>54</v>
      </c>
      <c r="B59" s="3">
        <v>270</v>
      </c>
      <c r="C59" s="3">
        <v>155</v>
      </c>
      <c r="D59" s="3">
        <v>115</v>
      </c>
      <c r="E59" s="3">
        <v>31</v>
      </c>
      <c r="F59" s="3">
        <v>12</v>
      </c>
      <c r="G59" s="3">
        <v>19</v>
      </c>
      <c r="H59" s="3">
        <v>17</v>
      </c>
      <c r="I59" s="3">
        <v>10</v>
      </c>
      <c r="J59" s="3">
        <v>7</v>
      </c>
      <c r="K59" s="3">
        <v>15</v>
      </c>
      <c r="L59" s="3">
        <v>8</v>
      </c>
      <c r="M59" s="3">
        <v>7</v>
      </c>
      <c r="N59" s="3">
        <v>5</v>
      </c>
      <c r="O59" s="3">
        <v>1</v>
      </c>
      <c r="P59" s="3">
        <v>4</v>
      </c>
      <c r="Q59" s="25">
        <v>54</v>
      </c>
      <c r="R59" s="3">
        <v>26</v>
      </c>
      <c r="S59" s="3">
        <v>15</v>
      </c>
      <c r="T59" s="3">
        <v>11</v>
      </c>
      <c r="U59" s="3">
        <v>10</v>
      </c>
      <c r="V59" s="3">
        <v>5</v>
      </c>
      <c r="W59" s="3">
        <v>5</v>
      </c>
      <c r="X59" s="3">
        <v>17</v>
      </c>
      <c r="Y59" s="3">
        <v>7</v>
      </c>
      <c r="Z59" s="3">
        <v>10</v>
      </c>
      <c r="AA59" s="3">
        <v>48</v>
      </c>
      <c r="AB59" s="3">
        <v>28</v>
      </c>
      <c r="AC59" s="3">
        <v>20</v>
      </c>
      <c r="AD59" s="3">
        <v>54</v>
      </c>
      <c r="AE59" s="3">
        <v>9</v>
      </c>
      <c r="AF59" s="3">
        <v>7</v>
      </c>
      <c r="AG59" s="3">
        <v>2</v>
      </c>
      <c r="AH59" s="3">
        <v>2</v>
      </c>
      <c r="AI59" s="3">
        <v>2</v>
      </c>
      <c r="AJ59" s="3">
        <v>0</v>
      </c>
      <c r="AK59" s="3">
        <v>38</v>
      </c>
      <c r="AL59" s="3">
        <v>23</v>
      </c>
      <c r="AM59" s="3">
        <v>15</v>
      </c>
      <c r="AN59" s="3">
        <v>52</v>
      </c>
      <c r="AO59" s="3">
        <v>37</v>
      </c>
      <c r="AP59" s="3">
        <v>15</v>
      </c>
    </row>
    <row r="60" spans="1:42" x14ac:dyDescent="0.2">
      <c r="A60" s="25">
        <v>55</v>
      </c>
      <c r="B60" s="3">
        <v>320</v>
      </c>
      <c r="C60" s="3">
        <v>202</v>
      </c>
      <c r="D60" s="3">
        <v>118</v>
      </c>
      <c r="E60" s="3">
        <v>50</v>
      </c>
      <c r="F60" s="3">
        <v>40</v>
      </c>
      <c r="G60" s="3">
        <v>10</v>
      </c>
      <c r="H60" s="3">
        <v>10</v>
      </c>
      <c r="I60" s="3">
        <v>4</v>
      </c>
      <c r="J60" s="3">
        <v>6</v>
      </c>
      <c r="K60" s="3">
        <v>18</v>
      </c>
      <c r="L60" s="3">
        <v>9</v>
      </c>
      <c r="M60" s="3">
        <v>9</v>
      </c>
      <c r="N60" s="3">
        <v>5</v>
      </c>
      <c r="O60" s="3">
        <v>4</v>
      </c>
      <c r="P60" s="3">
        <v>1</v>
      </c>
      <c r="Q60" s="25">
        <v>55</v>
      </c>
      <c r="R60" s="3">
        <v>33</v>
      </c>
      <c r="S60" s="3">
        <v>24</v>
      </c>
      <c r="T60" s="3">
        <v>9</v>
      </c>
      <c r="U60" s="3">
        <v>8</v>
      </c>
      <c r="V60" s="3">
        <v>4</v>
      </c>
      <c r="W60" s="3">
        <v>4</v>
      </c>
      <c r="X60" s="3">
        <v>23</v>
      </c>
      <c r="Y60" s="3">
        <v>17</v>
      </c>
      <c r="Z60" s="3">
        <v>6</v>
      </c>
      <c r="AA60" s="3">
        <v>41</v>
      </c>
      <c r="AB60" s="3">
        <v>25</v>
      </c>
      <c r="AC60" s="3">
        <v>16</v>
      </c>
      <c r="AD60" s="3">
        <v>55</v>
      </c>
      <c r="AE60" s="3">
        <v>11</v>
      </c>
      <c r="AF60" s="3">
        <v>6</v>
      </c>
      <c r="AG60" s="3">
        <v>5</v>
      </c>
      <c r="AH60" s="3">
        <v>0</v>
      </c>
      <c r="AI60" s="3">
        <v>0</v>
      </c>
      <c r="AJ60" s="3">
        <v>0</v>
      </c>
      <c r="AK60" s="3">
        <v>39</v>
      </c>
      <c r="AL60" s="3">
        <v>23</v>
      </c>
      <c r="AM60" s="3">
        <v>16</v>
      </c>
      <c r="AN60" s="3">
        <v>82</v>
      </c>
      <c r="AO60" s="3">
        <v>46</v>
      </c>
      <c r="AP60" s="3">
        <v>36</v>
      </c>
    </row>
    <row r="61" spans="1:42" x14ac:dyDescent="0.2">
      <c r="A61" s="25">
        <v>56</v>
      </c>
      <c r="B61" s="3">
        <v>249</v>
      </c>
      <c r="C61" s="3">
        <v>147</v>
      </c>
      <c r="D61" s="3">
        <v>102</v>
      </c>
      <c r="E61" s="3">
        <v>44</v>
      </c>
      <c r="F61" s="3">
        <v>25</v>
      </c>
      <c r="G61" s="3">
        <v>19</v>
      </c>
      <c r="H61" s="3">
        <v>18</v>
      </c>
      <c r="I61" s="3">
        <v>10</v>
      </c>
      <c r="J61" s="3">
        <v>8</v>
      </c>
      <c r="K61" s="3">
        <v>11</v>
      </c>
      <c r="L61" s="3">
        <v>7</v>
      </c>
      <c r="M61" s="3">
        <v>4</v>
      </c>
      <c r="N61" s="3">
        <v>7</v>
      </c>
      <c r="O61" s="3">
        <v>6</v>
      </c>
      <c r="P61" s="3">
        <v>1</v>
      </c>
      <c r="Q61" s="25">
        <v>56</v>
      </c>
      <c r="R61" s="3">
        <v>20</v>
      </c>
      <c r="S61" s="3">
        <v>12</v>
      </c>
      <c r="T61" s="3">
        <v>8</v>
      </c>
      <c r="U61" s="3">
        <v>6</v>
      </c>
      <c r="V61" s="3">
        <v>3</v>
      </c>
      <c r="W61" s="3">
        <v>3</v>
      </c>
      <c r="X61" s="3">
        <v>22</v>
      </c>
      <c r="Y61" s="3">
        <v>14</v>
      </c>
      <c r="Z61" s="3">
        <v>8</v>
      </c>
      <c r="AA61" s="3">
        <v>36</v>
      </c>
      <c r="AB61" s="3">
        <v>22</v>
      </c>
      <c r="AC61" s="3">
        <v>14</v>
      </c>
      <c r="AD61" s="3">
        <v>56</v>
      </c>
      <c r="AE61" s="3">
        <v>9</v>
      </c>
      <c r="AF61" s="3">
        <v>8</v>
      </c>
      <c r="AG61" s="3">
        <v>1</v>
      </c>
      <c r="AH61" s="3">
        <v>0</v>
      </c>
      <c r="AI61" s="3">
        <v>0</v>
      </c>
      <c r="AJ61" s="3">
        <v>0</v>
      </c>
      <c r="AK61" s="3">
        <v>30</v>
      </c>
      <c r="AL61" s="3">
        <v>14</v>
      </c>
      <c r="AM61" s="3">
        <v>16</v>
      </c>
      <c r="AN61" s="3">
        <v>46</v>
      </c>
      <c r="AO61" s="3">
        <v>26</v>
      </c>
      <c r="AP61" s="3">
        <v>20</v>
      </c>
    </row>
    <row r="62" spans="1:42" x14ac:dyDescent="0.2">
      <c r="A62" s="25">
        <v>57</v>
      </c>
      <c r="B62" s="3">
        <v>198</v>
      </c>
      <c r="C62" s="3">
        <v>130</v>
      </c>
      <c r="D62" s="3">
        <v>68</v>
      </c>
      <c r="E62" s="3">
        <v>45</v>
      </c>
      <c r="F62" s="3">
        <v>29</v>
      </c>
      <c r="G62" s="3">
        <v>16</v>
      </c>
      <c r="H62" s="3">
        <v>15</v>
      </c>
      <c r="I62" s="3">
        <v>8</v>
      </c>
      <c r="J62" s="3">
        <v>7</v>
      </c>
      <c r="K62" s="3">
        <v>9</v>
      </c>
      <c r="L62" s="3">
        <v>7</v>
      </c>
      <c r="M62" s="3">
        <v>2</v>
      </c>
      <c r="N62" s="3">
        <v>2</v>
      </c>
      <c r="O62" s="3">
        <v>1</v>
      </c>
      <c r="P62" s="3">
        <v>1</v>
      </c>
      <c r="Q62" s="25">
        <v>57</v>
      </c>
      <c r="R62" s="3">
        <v>18</v>
      </c>
      <c r="S62" s="3">
        <v>12</v>
      </c>
      <c r="T62" s="3">
        <v>6</v>
      </c>
      <c r="U62" s="3">
        <v>2</v>
      </c>
      <c r="V62" s="3">
        <v>1</v>
      </c>
      <c r="W62" s="3">
        <v>1</v>
      </c>
      <c r="X62" s="3">
        <v>11</v>
      </c>
      <c r="Y62" s="3">
        <v>5</v>
      </c>
      <c r="Z62" s="3">
        <v>6</v>
      </c>
      <c r="AA62" s="3">
        <v>25</v>
      </c>
      <c r="AB62" s="3">
        <v>17</v>
      </c>
      <c r="AC62" s="3">
        <v>8</v>
      </c>
      <c r="AD62" s="3">
        <v>57</v>
      </c>
      <c r="AE62" s="3">
        <v>8</v>
      </c>
      <c r="AF62" s="3">
        <v>5</v>
      </c>
      <c r="AG62" s="3">
        <v>3</v>
      </c>
      <c r="AH62" s="3">
        <v>0</v>
      </c>
      <c r="AI62" s="3">
        <v>0</v>
      </c>
      <c r="AJ62" s="3">
        <v>0</v>
      </c>
      <c r="AK62" s="3">
        <v>26</v>
      </c>
      <c r="AL62" s="3">
        <v>18</v>
      </c>
      <c r="AM62" s="3">
        <v>8</v>
      </c>
      <c r="AN62" s="3">
        <v>37</v>
      </c>
      <c r="AO62" s="3">
        <v>27</v>
      </c>
      <c r="AP62" s="3">
        <v>10</v>
      </c>
    </row>
    <row r="63" spans="1:42" x14ac:dyDescent="0.2">
      <c r="A63" s="25">
        <v>58</v>
      </c>
      <c r="B63" s="3">
        <v>183</v>
      </c>
      <c r="C63" s="3">
        <v>104</v>
      </c>
      <c r="D63" s="3">
        <v>79</v>
      </c>
      <c r="E63" s="3">
        <v>31</v>
      </c>
      <c r="F63" s="3">
        <v>18</v>
      </c>
      <c r="G63" s="3">
        <v>13</v>
      </c>
      <c r="H63" s="3">
        <v>10</v>
      </c>
      <c r="I63" s="3">
        <v>9</v>
      </c>
      <c r="J63" s="3">
        <v>1</v>
      </c>
      <c r="K63" s="3">
        <v>6</v>
      </c>
      <c r="L63" s="3">
        <v>4</v>
      </c>
      <c r="M63" s="3">
        <v>2</v>
      </c>
      <c r="N63" s="3">
        <v>2</v>
      </c>
      <c r="O63" s="3">
        <v>1</v>
      </c>
      <c r="P63" s="3">
        <v>1</v>
      </c>
      <c r="Q63" s="25">
        <v>58</v>
      </c>
      <c r="R63" s="3">
        <v>24</v>
      </c>
      <c r="S63" s="3">
        <v>12</v>
      </c>
      <c r="T63" s="3">
        <v>12</v>
      </c>
      <c r="U63" s="3">
        <v>3</v>
      </c>
      <c r="V63" s="3">
        <v>3</v>
      </c>
      <c r="W63" s="3">
        <v>0</v>
      </c>
      <c r="X63" s="3">
        <v>13</v>
      </c>
      <c r="Y63" s="3">
        <v>8</v>
      </c>
      <c r="Z63" s="3">
        <v>5</v>
      </c>
      <c r="AA63" s="3">
        <v>14</v>
      </c>
      <c r="AB63" s="3">
        <v>7</v>
      </c>
      <c r="AC63" s="3">
        <v>7</v>
      </c>
      <c r="AD63" s="3">
        <v>58</v>
      </c>
      <c r="AE63" s="3">
        <v>10</v>
      </c>
      <c r="AF63" s="3">
        <v>7</v>
      </c>
      <c r="AG63" s="3">
        <v>3</v>
      </c>
      <c r="AH63" s="3">
        <v>0</v>
      </c>
      <c r="AI63" s="3">
        <v>0</v>
      </c>
      <c r="AJ63" s="3">
        <v>0</v>
      </c>
      <c r="AK63" s="3">
        <v>24</v>
      </c>
      <c r="AL63" s="3">
        <v>10</v>
      </c>
      <c r="AM63" s="3">
        <v>14</v>
      </c>
      <c r="AN63" s="3">
        <v>46</v>
      </c>
      <c r="AO63" s="3">
        <v>25</v>
      </c>
      <c r="AP63" s="3">
        <v>21</v>
      </c>
    </row>
    <row r="64" spans="1:42" x14ac:dyDescent="0.2">
      <c r="A64" s="25">
        <v>59</v>
      </c>
      <c r="B64" s="3">
        <v>267</v>
      </c>
      <c r="C64" s="3">
        <v>160</v>
      </c>
      <c r="D64" s="3">
        <v>107</v>
      </c>
      <c r="E64" s="3">
        <v>32</v>
      </c>
      <c r="F64" s="3">
        <v>20</v>
      </c>
      <c r="G64" s="3">
        <v>12</v>
      </c>
      <c r="H64" s="3">
        <v>14</v>
      </c>
      <c r="I64" s="3">
        <v>10</v>
      </c>
      <c r="J64" s="3">
        <v>4</v>
      </c>
      <c r="K64" s="3">
        <v>19</v>
      </c>
      <c r="L64" s="3">
        <v>13</v>
      </c>
      <c r="M64" s="3">
        <v>6</v>
      </c>
      <c r="N64" s="3">
        <v>3</v>
      </c>
      <c r="O64" s="3">
        <v>3</v>
      </c>
      <c r="P64" s="3">
        <v>0</v>
      </c>
      <c r="Q64" s="25">
        <v>59</v>
      </c>
      <c r="R64" s="3">
        <v>30</v>
      </c>
      <c r="S64" s="3">
        <v>16</v>
      </c>
      <c r="T64" s="3">
        <v>14</v>
      </c>
      <c r="U64" s="3">
        <v>6</v>
      </c>
      <c r="V64" s="3">
        <v>1</v>
      </c>
      <c r="W64" s="3">
        <v>5</v>
      </c>
      <c r="X64" s="3">
        <v>19</v>
      </c>
      <c r="Y64" s="3">
        <v>14</v>
      </c>
      <c r="Z64" s="3">
        <v>5</v>
      </c>
      <c r="AA64" s="3">
        <v>43</v>
      </c>
      <c r="AB64" s="3">
        <v>27</v>
      </c>
      <c r="AC64" s="3">
        <v>16</v>
      </c>
      <c r="AD64" s="3">
        <v>59</v>
      </c>
      <c r="AE64" s="3">
        <v>10</v>
      </c>
      <c r="AF64" s="3">
        <v>7</v>
      </c>
      <c r="AG64" s="3">
        <v>3</v>
      </c>
      <c r="AH64" s="3">
        <v>3</v>
      </c>
      <c r="AI64" s="3">
        <v>1</v>
      </c>
      <c r="AJ64" s="3">
        <v>2</v>
      </c>
      <c r="AK64" s="3">
        <v>34</v>
      </c>
      <c r="AL64" s="3">
        <v>15</v>
      </c>
      <c r="AM64" s="3">
        <v>19</v>
      </c>
      <c r="AN64" s="3">
        <v>54</v>
      </c>
      <c r="AO64" s="3">
        <v>33</v>
      </c>
      <c r="AP64" s="3">
        <v>21</v>
      </c>
    </row>
    <row r="65" spans="1:42" x14ac:dyDescent="0.2">
      <c r="A65" s="25">
        <v>60</v>
      </c>
      <c r="B65" s="3">
        <v>270</v>
      </c>
      <c r="C65" s="3">
        <v>151</v>
      </c>
      <c r="D65" s="3">
        <v>119</v>
      </c>
      <c r="E65" s="3">
        <v>27</v>
      </c>
      <c r="F65" s="3">
        <v>14</v>
      </c>
      <c r="G65" s="3">
        <v>13</v>
      </c>
      <c r="H65" s="3">
        <v>6</v>
      </c>
      <c r="I65" s="3">
        <v>4</v>
      </c>
      <c r="J65" s="3">
        <v>2</v>
      </c>
      <c r="K65" s="3">
        <v>11</v>
      </c>
      <c r="L65" s="3">
        <v>8</v>
      </c>
      <c r="M65" s="3">
        <v>3</v>
      </c>
      <c r="N65" s="3">
        <v>5</v>
      </c>
      <c r="O65" s="3">
        <v>3</v>
      </c>
      <c r="P65" s="3">
        <v>2</v>
      </c>
      <c r="Q65" s="25">
        <v>60</v>
      </c>
      <c r="R65" s="3">
        <v>37</v>
      </c>
      <c r="S65" s="3">
        <v>21</v>
      </c>
      <c r="T65" s="3">
        <v>16</v>
      </c>
      <c r="U65" s="3">
        <v>8</v>
      </c>
      <c r="V65" s="3">
        <v>4</v>
      </c>
      <c r="W65" s="3">
        <v>4</v>
      </c>
      <c r="X65" s="3">
        <v>19</v>
      </c>
      <c r="Y65" s="3">
        <v>6</v>
      </c>
      <c r="Z65" s="3">
        <v>13</v>
      </c>
      <c r="AA65" s="3">
        <v>40</v>
      </c>
      <c r="AB65" s="3">
        <v>26</v>
      </c>
      <c r="AC65" s="3">
        <v>14</v>
      </c>
      <c r="AD65" s="3">
        <v>60</v>
      </c>
      <c r="AE65" s="3">
        <v>5</v>
      </c>
      <c r="AF65" s="3">
        <v>2</v>
      </c>
      <c r="AG65" s="3">
        <v>3</v>
      </c>
      <c r="AH65" s="3">
        <v>1</v>
      </c>
      <c r="AI65" s="3">
        <v>1</v>
      </c>
      <c r="AJ65" s="3">
        <v>0</v>
      </c>
      <c r="AK65" s="3">
        <v>46</v>
      </c>
      <c r="AL65" s="3">
        <v>26</v>
      </c>
      <c r="AM65" s="3">
        <v>20</v>
      </c>
      <c r="AN65" s="3">
        <v>65</v>
      </c>
      <c r="AO65" s="3">
        <v>36</v>
      </c>
      <c r="AP65" s="3">
        <v>29</v>
      </c>
    </row>
    <row r="66" spans="1:42" x14ac:dyDescent="0.2">
      <c r="A66" s="25">
        <v>61</v>
      </c>
      <c r="B66" s="3">
        <v>134</v>
      </c>
      <c r="C66" s="3">
        <v>74</v>
      </c>
      <c r="D66" s="3">
        <v>60</v>
      </c>
      <c r="E66" s="3">
        <v>24</v>
      </c>
      <c r="F66" s="3">
        <v>17</v>
      </c>
      <c r="G66" s="3">
        <v>7</v>
      </c>
      <c r="H66" s="3">
        <v>6</v>
      </c>
      <c r="I66" s="3">
        <v>3</v>
      </c>
      <c r="J66" s="3">
        <v>3</v>
      </c>
      <c r="K66" s="3">
        <v>1</v>
      </c>
      <c r="L66" s="3">
        <v>1</v>
      </c>
      <c r="M66" s="3">
        <v>0</v>
      </c>
      <c r="N66" s="3">
        <v>1</v>
      </c>
      <c r="O66" s="3">
        <v>0</v>
      </c>
      <c r="P66" s="3">
        <v>1</v>
      </c>
      <c r="Q66" s="25">
        <v>61</v>
      </c>
      <c r="R66" s="3">
        <v>22</v>
      </c>
      <c r="S66" s="3">
        <v>15</v>
      </c>
      <c r="T66" s="3">
        <v>7</v>
      </c>
      <c r="U66" s="3">
        <v>1</v>
      </c>
      <c r="V66" s="3">
        <v>0</v>
      </c>
      <c r="W66" s="3">
        <v>1</v>
      </c>
      <c r="X66" s="3">
        <v>2</v>
      </c>
      <c r="Y66" s="3">
        <v>1</v>
      </c>
      <c r="Z66" s="3">
        <v>1</v>
      </c>
      <c r="AA66" s="3">
        <v>14</v>
      </c>
      <c r="AB66" s="3">
        <v>7</v>
      </c>
      <c r="AC66" s="3">
        <v>7</v>
      </c>
      <c r="AD66" s="3">
        <v>61</v>
      </c>
      <c r="AE66" s="3">
        <v>8</v>
      </c>
      <c r="AF66" s="3">
        <v>6</v>
      </c>
      <c r="AG66" s="3">
        <v>2</v>
      </c>
      <c r="AH66" s="3">
        <v>2</v>
      </c>
      <c r="AI66" s="3">
        <v>1</v>
      </c>
      <c r="AJ66" s="3">
        <v>1</v>
      </c>
      <c r="AK66" s="3">
        <v>18</v>
      </c>
      <c r="AL66" s="3">
        <v>6</v>
      </c>
      <c r="AM66" s="3">
        <v>12</v>
      </c>
      <c r="AN66" s="3">
        <v>35</v>
      </c>
      <c r="AO66" s="3">
        <v>17</v>
      </c>
      <c r="AP66" s="3">
        <v>18</v>
      </c>
    </row>
    <row r="67" spans="1:42" x14ac:dyDescent="0.2">
      <c r="A67" s="25">
        <v>62</v>
      </c>
      <c r="B67" s="3">
        <v>161</v>
      </c>
      <c r="C67" s="3">
        <v>99</v>
      </c>
      <c r="D67" s="3">
        <v>62</v>
      </c>
      <c r="E67" s="3">
        <v>33</v>
      </c>
      <c r="F67" s="3">
        <v>16</v>
      </c>
      <c r="G67" s="3">
        <v>17</v>
      </c>
      <c r="H67" s="3">
        <v>7</v>
      </c>
      <c r="I67" s="3">
        <v>5</v>
      </c>
      <c r="J67" s="3">
        <v>2</v>
      </c>
      <c r="K67" s="3">
        <v>7</v>
      </c>
      <c r="L67" s="3">
        <v>6</v>
      </c>
      <c r="M67" s="3">
        <v>1</v>
      </c>
      <c r="N67" s="3">
        <v>1</v>
      </c>
      <c r="O67" s="3">
        <v>1</v>
      </c>
      <c r="P67" s="3">
        <v>0</v>
      </c>
      <c r="Q67" s="25">
        <v>62</v>
      </c>
      <c r="R67" s="3">
        <v>21</v>
      </c>
      <c r="S67" s="3">
        <v>12</v>
      </c>
      <c r="T67" s="3">
        <v>9</v>
      </c>
      <c r="U67" s="3">
        <v>3</v>
      </c>
      <c r="V67" s="3">
        <v>1</v>
      </c>
      <c r="W67" s="3">
        <v>2</v>
      </c>
      <c r="X67" s="3">
        <v>13</v>
      </c>
      <c r="Y67" s="3">
        <v>6</v>
      </c>
      <c r="Z67" s="3">
        <v>7</v>
      </c>
      <c r="AA67" s="3">
        <v>23</v>
      </c>
      <c r="AB67" s="3">
        <v>16</v>
      </c>
      <c r="AC67" s="3">
        <v>7</v>
      </c>
      <c r="AD67" s="3">
        <v>62</v>
      </c>
      <c r="AE67" s="3">
        <v>5</v>
      </c>
      <c r="AF67" s="3">
        <v>4</v>
      </c>
      <c r="AG67" s="3">
        <v>1</v>
      </c>
      <c r="AH67" s="3">
        <v>0</v>
      </c>
      <c r="AI67" s="3">
        <v>0</v>
      </c>
      <c r="AJ67" s="3">
        <v>0</v>
      </c>
      <c r="AK67" s="3">
        <v>13</v>
      </c>
      <c r="AL67" s="3">
        <v>7</v>
      </c>
      <c r="AM67" s="3">
        <v>6</v>
      </c>
      <c r="AN67" s="3">
        <v>35</v>
      </c>
      <c r="AO67" s="3">
        <v>25</v>
      </c>
      <c r="AP67" s="3">
        <v>10</v>
      </c>
    </row>
    <row r="68" spans="1:42" x14ac:dyDescent="0.2">
      <c r="A68" s="25">
        <v>63</v>
      </c>
      <c r="B68" s="3">
        <v>106</v>
      </c>
      <c r="C68" s="3">
        <v>62</v>
      </c>
      <c r="D68" s="3">
        <v>44</v>
      </c>
      <c r="E68" s="3">
        <v>17</v>
      </c>
      <c r="F68" s="3">
        <v>11</v>
      </c>
      <c r="G68" s="3">
        <v>6</v>
      </c>
      <c r="H68" s="3">
        <v>6</v>
      </c>
      <c r="I68" s="3">
        <v>2</v>
      </c>
      <c r="J68" s="3">
        <v>4</v>
      </c>
      <c r="K68" s="3">
        <v>5</v>
      </c>
      <c r="L68" s="3">
        <v>3</v>
      </c>
      <c r="M68" s="3">
        <v>2</v>
      </c>
      <c r="N68" s="3">
        <v>2</v>
      </c>
      <c r="O68" s="3">
        <v>2</v>
      </c>
      <c r="P68" s="3">
        <v>0</v>
      </c>
      <c r="Q68" s="25">
        <v>63</v>
      </c>
      <c r="R68" s="3">
        <v>12</v>
      </c>
      <c r="S68" s="3">
        <v>6</v>
      </c>
      <c r="T68" s="3">
        <v>6</v>
      </c>
      <c r="U68" s="3">
        <v>3</v>
      </c>
      <c r="V68" s="3">
        <v>1</v>
      </c>
      <c r="W68" s="3">
        <v>2</v>
      </c>
      <c r="X68" s="3">
        <v>5</v>
      </c>
      <c r="Y68" s="3">
        <v>3</v>
      </c>
      <c r="Z68" s="3">
        <v>2</v>
      </c>
      <c r="AA68" s="3">
        <v>18</v>
      </c>
      <c r="AB68" s="3">
        <v>12</v>
      </c>
      <c r="AC68" s="3">
        <v>6</v>
      </c>
      <c r="AD68" s="3">
        <v>63</v>
      </c>
      <c r="AE68" s="3">
        <v>10</v>
      </c>
      <c r="AF68" s="3">
        <v>4</v>
      </c>
      <c r="AG68" s="3">
        <v>6</v>
      </c>
      <c r="AH68" s="3">
        <v>0</v>
      </c>
      <c r="AI68" s="3">
        <v>0</v>
      </c>
      <c r="AJ68" s="3">
        <v>0</v>
      </c>
      <c r="AK68" s="3">
        <v>17</v>
      </c>
      <c r="AL68" s="3">
        <v>10</v>
      </c>
      <c r="AM68" s="3">
        <v>7</v>
      </c>
      <c r="AN68" s="3">
        <v>11</v>
      </c>
      <c r="AO68" s="3">
        <v>8</v>
      </c>
      <c r="AP68" s="3">
        <v>3</v>
      </c>
    </row>
    <row r="69" spans="1:42" x14ac:dyDescent="0.2">
      <c r="A69" s="25">
        <v>64</v>
      </c>
      <c r="B69" s="3">
        <v>105</v>
      </c>
      <c r="C69" s="3">
        <v>53</v>
      </c>
      <c r="D69" s="3">
        <v>52</v>
      </c>
      <c r="E69" s="3">
        <v>22</v>
      </c>
      <c r="F69" s="3">
        <v>11</v>
      </c>
      <c r="G69" s="3">
        <v>11</v>
      </c>
      <c r="H69" s="3">
        <v>1</v>
      </c>
      <c r="I69" s="3">
        <v>1</v>
      </c>
      <c r="J69" s="3">
        <v>0</v>
      </c>
      <c r="K69" s="3">
        <v>1</v>
      </c>
      <c r="L69" s="3">
        <v>1</v>
      </c>
      <c r="M69" s="3">
        <v>0</v>
      </c>
      <c r="N69" s="3">
        <v>0</v>
      </c>
      <c r="O69" s="3">
        <v>0</v>
      </c>
      <c r="P69" s="3">
        <v>0</v>
      </c>
      <c r="Q69" s="25">
        <v>64</v>
      </c>
      <c r="R69" s="3">
        <v>8</v>
      </c>
      <c r="S69" s="3">
        <v>5</v>
      </c>
      <c r="T69" s="3">
        <v>3</v>
      </c>
      <c r="U69" s="3">
        <v>2</v>
      </c>
      <c r="V69" s="3">
        <v>0</v>
      </c>
      <c r="W69" s="3">
        <v>2</v>
      </c>
      <c r="X69" s="3">
        <v>16</v>
      </c>
      <c r="Y69" s="3">
        <v>8</v>
      </c>
      <c r="Z69" s="3">
        <v>8</v>
      </c>
      <c r="AA69" s="3">
        <v>23</v>
      </c>
      <c r="AB69" s="3">
        <v>10</v>
      </c>
      <c r="AC69" s="3">
        <v>13</v>
      </c>
      <c r="AD69" s="3">
        <v>64</v>
      </c>
      <c r="AE69" s="3">
        <v>3</v>
      </c>
      <c r="AF69" s="3">
        <v>1</v>
      </c>
      <c r="AG69" s="3">
        <v>2</v>
      </c>
      <c r="AH69" s="3">
        <v>1</v>
      </c>
      <c r="AI69" s="3">
        <v>1</v>
      </c>
      <c r="AJ69" s="3">
        <v>0</v>
      </c>
      <c r="AK69" s="3">
        <v>15</v>
      </c>
      <c r="AL69" s="3">
        <v>8</v>
      </c>
      <c r="AM69" s="3">
        <v>7</v>
      </c>
      <c r="AN69" s="3">
        <v>13</v>
      </c>
      <c r="AO69" s="3">
        <v>7</v>
      </c>
      <c r="AP69" s="3">
        <v>6</v>
      </c>
    </row>
    <row r="70" spans="1:42" x14ac:dyDescent="0.2">
      <c r="A70" s="25">
        <v>65</v>
      </c>
      <c r="B70" s="3">
        <v>117</v>
      </c>
      <c r="C70" s="3">
        <v>64</v>
      </c>
      <c r="D70" s="3">
        <v>53</v>
      </c>
      <c r="E70" s="3">
        <v>12</v>
      </c>
      <c r="F70" s="3">
        <v>7</v>
      </c>
      <c r="G70" s="3">
        <v>5</v>
      </c>
      <c r="H70" s="3">
        <v>4</v>
      </c>
      <c r="I70" s="3">
        <v>3</v>
      </c>
      <c r="J70" s="3">
        <v>1</v>
      </c>
      <c r="K70" s="3">
        <v>4</v>
      </c>
      <c r="L70" s="3">
        <v>2</v>
      </c>
      <c r="M70" s="3">
        <v>2</v>
      </c>
      <c r="N70" s="3">
        <v>0</v>
      </c>
      <c r="O70" s="3">
        <v>0</v>
      </c>
      <c r="P70" s="3">
        <v>0</v>
      </c>
      <c r="Q70" s="25">
        <v>65</v>
      </c>
      <c r="R70" s="3">
        <v>14</v>
      </c>
      <c r="S70" s="3">
        <v>9</v>
      </c>
      <c r="T70" s="3">
        <v>5</v>
      </c>
      <c r="U70" s="3">
        <v>3</v>
      </c>
      <c r="V70" s="3">
        <v>2</v>
      </c>
      <c r="W70" s="3">
        <v>1</v>
      </c>
      <c r="X70" s="3">
        <v>8</v>
      </c>
      <c r="Y70" s="3">
        <v>2</v>
      </c>
      <c r="Z70" s="3">
        <v>6</v>
      </c>
      <c r="AA70" s="3">
        <v>20</v>
      </c>
      <c r="AB70" s="3">
        <v>10</v>
      </c>
      <c r="AC70" s="3">
        <v>10</v>
      </c>
      <c r="AD70" s="3">
        <v>65</v>
      </c>
      <c r="AE70" s="3">
        <v>5</v>
      </c>
      <c r="AF70" s="3">
        <v>4</v>
      </c>
      <c r="AG70" s="3">
        <v>1</v>
      </c>
      <c r="AH70" s="3">
        <v>0</v>
      </c>
      <c r="AI70" s="3">
        <v>0</v>
      </c>
      <c r="AJ70" s="3">
        <v>0</v>
      </c>
      <c r="AK70" s="3">
        <v>20</v>
      </c>
      <c r="AL70" s="3">
        <v>14</v>
      </c>
      <c r="AM70" s="3">
        <v>6</v>
      </c>
      <c r="AN70" s="3">
        <v>27</v>
      </c>
      <c r="AO70" s="3">
        <v>11</v>
      </c>
      <c r="AP70" s="3">
        <v>16</v>
      </c>
    </row>
    <row r="71" spans="1:42" x14ac:dyDescent="0.2">
      <c r="A71" s="25">
        <v>66</v>
      </c>
      <c r="B71" s="3">
        <v>104</v>
      </c>
      <c r="C71" s="3">
        <v>71</v>
      </c>
      <c r="D71" s="3">
        <v>33</v>
      </c>
      <c r="E71" s="3">
        <v>19</v>
      </c>
      <c r="F71" s="3">
        <v>13</v>
      </c>
      <c r="G71" s="3">
        <v>6</v>
      </c>
      <c r="H71" s="3">
        <v>4</v>
      </c>
      <c r="I71" s="3">
        <v>3</v>
      </c>
      <c r="J71" s="3">
        <v>1</v>
      </c>
      <c r="K71" s="3">
        <v>3</v>
      </c>
      <c r="L71" s="3">
        <v>2</v>
      </c>
      <c r="M71" s="3">
        <v>1</v>
      </c>
      <c r="N71" s="3">
        <v>2</v>
      </c>
      <c r="O71" s="3">
        <v>2</v>
      </c>
      <c r="P71" s="3">
        <v>0</v>
      </c>
      <c r="Q71" s="25">
        <v>66</v>
      </c>
      <c r="R71" s="3">
        <v>12</v>
      </c>
      <c r="S71" s="3">
        <v>9</v>
      </c>
      <c r="T71" s="3">
        <v>3</v>
      </c>
      <c r="U71" s="3">
        <v>3</v>
      </c>
      <c r="V71" s="3">
        <v>3</v>
      </c>
      <c r="W71" s="3">
        <v>0</v>
      </c>
      <c r="X71" s="3">
        <v>4</v>
      </c>
      <c r="Y71" s="3">
        <v>4</v>
      </c>
      <c r="Z71" s="3">
        <v>0</v>
      </c>
      <c r="AA71" s="3">
        <v>17</v>
      </c>
      <c r="AB71" s="3">
        <v>13</v>
      </c>
      <c r="AC71" s="3">
        <v>4</v>
      </c>
      <c r="AD71" s="3">
        <v>66</v>
      </c>
      <c r="AE71" s="3">
        <v>6</v>
      </c>
      <c r="AF71" s="3">
        <v>3</v>
      </c>
      <c r="AG71" s="3">
        <v>3</v>
      </c>
      <c r="AH71" s="3">
        <v>1</v>
      </c>
      <c r="AI71" s="3">
        <v>0</v>
      </c>
      <c r="AJ71" s="3">
        <v>1</v>
      </c>
      <c r="AK71" s="3">
        <v>15</v>
      </c>
      <c r="AL71" s="3">
        <v>8</v>
      </c>
      <c r="AM71" s="3">
        <v>7</v>
      </c>
      <c r="AN71" s="3">
        <v>18</v>
      </c>
      <c r="AO71" s="3">
        <v>11</v>
      </c>
      <c r="AP71" s="3">
        <v>7</v>
      </c>
    </row>
    <row r="72" spans="1:42" x14ac:dyDescent="0.2">
      <c r="A72" s="25">
        <v>67</v>
      </c>
      <c r="B72" s="3">
        <v>125</v>
      </c>
      <c r="C72" s="3">
        <v>81</v>
      </c>
      <c r="D72" s="3">
        <v>44</v>
      </c>
      <c r="E72" s="3">
        <v>15</v>
      </c>
      <c r="F72" s="3">
        <v>8</v>
      </c>
      <c r="G72" s="3">
        <v>7</v>
      </c>
      <c r="H72" s="3">
        <v>6</v>
      </c>
      <c r="I72" s="3">
        <v>3</v>
      </c>
      <c r="J72" s="3">
        <v>3</v>
      </c>
      <c r="K72" s="3">
        <v>5</v>
      </c>
      <c r="L72" s="3">
        <v>5</v>
      </c>
      <c r="M72" s="3">
        <v>0</v>
      </c>
      <c r="N72" s="3">
        <v>1</v>
      </c>
      <c r="O72" s="3">
        <v>0</v>
      </c>
      <c r="P72" s="3">
        <v>1</v>
      </c>
      <c r="Q72" s="25">
        <v>67</v>
      </c>
      <c r="R72" s="3">
        <v>18</v>
      </c>
      <c r="S72" s="3">
        <v>12</v>
      </c>
      <c r="T72" s="3">
        <v>6</v>
      </c>
      <c r="U72" s="3">
        <v>1</v>
      </c>
      <c r="V72" s="3">
        <v>1</v>
      </c>
      <c r="W72" s="3">
        <v>0</v>
      </c>
      <c r="X72" s="3">
        <v>13</v>
      </c>
      <c r="Y72" s="3">
        <v>8</v>
      </c>
      <c r="Z72" s="3">
        <v>5</v>
      </c>
      <c r="AA72" s="3">
        <v>25</v>
      </c>
      <c r="AB72" s="3">
        <v>16</v>
      </c>
      <c r="AC72" s="3">
        <v>9</v>
      </c>
      <c r="AD72" s="3">
        <v>67</v>
      </c>
      <c r="AE72" s="3">
        <v>6</v>
      </c>
      <c r="AF72" s="3">
        <v>3</v>
      </c>
      <c r="AG72" s="3">
        <v>3</v>
      </c>
      <c r="AH72" s="3">
        <v>1</v>
      </c>
      <c r="AI72" s="3">
        <v>1</v>
      </c>
      <c r="AJ72" s="3">
        <v>0</v>
      </c>
      <c r="AK72" s="3">
        <v>10</v>
      </c>
      <c r="AL72" s="3">
        <v>8</v>
      </c>
      <c r="AM72" s="3">
        <v>2</v>
      </c>
      <c r="AN72" s="3">
        <v>24</v>
      </c>
      <c r="AO72" s="3">
        <v>16</v>
      </c>
      <c r="AP72" s="3">
        <v>8</v>
      </c>
    </row>
    <row r="73" spans="1:42" x14ac:dyDescent="0.2">
      <c r="A73" s="25">
        <v>68</v>
      </c>
      <c r="B73" s="3">
        <v>63</v>
      </c>
      <c r="C73" s="3">
        <v>34</v>
      </c>
      <c r="D73" s="3">
        <v>29</v>
      </c>
      <c r="E73" s="3">
        <v>8</v>
      </c>
      <c r="F73" s="3">
        <v>4</v>
      </c>
      <c r="G73" s="3">
        <v>4</v>
      </c>
      <c r="H73" s="3">
        <v>6</v>
      </c>
      <c r="I73" s="3">
        <v>3</v>
      </c>
      <c r="J73" s="3">
        <v>3</v>
      </c>
      <c r="K73" s="3">
        <v>3</v>
      </c>
      <c r="L73" s="3">
        <v>3</v>
      </c>
      <c r="M73" s="3">
        <v>0</v>
      </c>
      <c r="N73" s="3">
        <v>0</v>
      </c>
      <c r="O73" s="3">
        <v>0</v>
      </c>
      <c r="P73" s="3">
        <v>0</v>
      </c>
      <c r="Q73" s="25">
        <v>68</v>
      </c>
      <c r="R73" s="3">
        <v>7</v>
      </c>
      <c r="S73" s="3">
        <v>3</v>
      </c>
      <c r="T73" s="3">
        <v>4</v>
      </c>
      <c r="U73" s="3">
        <v>1</v>
      </c>
      <c r="V73" s="3">
        <v>0</v>
      </c>
      <c r="W73" s="3">
        <v>1</v>
      </c>
      <c r="X73" s="3">
        <v>4</v>
      </c>
      <c r="Y73" s="3">
        <v>0</v>
      </c>
      <c r="Z73" s="3">
        <v>4</v>
      </c>
      <c r="AA73" s="3">
        <v>13</v>
      </c>
      <c r="AB73" s="3">
        <v>9</v>
      </c>
      <c r="AC73" s="3">
        <v>4</v>
      </c>
      <c r="AD73" s="3">
        <v>68</v>
      </c>
      <c r="AE73" s="3">
        <v>2</v>
      </c>
      <c r="AF73" s="3">
        <v>2</v>
      </c>
      <c r="AG73" s="3">
        <v>0</v>
      </c>
      <c r="AH73" s="3">
        <v>0</v>
      </c>
      <c r="AI73" s="3">
        <v>0</v>
      </c>
      <c r="AJ73" s="3">
        <v>0</v>
      </c>
      <c r="AK73" s="3">
        <v>10</v>
      </c>
      <c r="AL73" s="3">
        <v>5</v>
      </c>
      <c r="AM73" s="3">
        <v>5</v>
      </c>
      <c r="AN73" s="3">
        <v>9</v>
      </c>
      <c r="AO73" s="3">
        <v>5</v>
      </c>
      <c r="AP73" s="3">
        <v>4</v>
      </c>
    </row>
    <row r="74" spans="1:42" x14ac:dyDescent="0.2">
      <c r="A74" s="25">
        <v>69</v>
      </c>
      <c r="B74" s="3">
        <v>79</v>
      </c>
      <c r="C74" s="3">
        <v>36</v>
      </c>
      <c r="D74" s="3">
        <v>43</v>
      </c>
      <c r="E74" s="3">
        <v>8</v>
      </c>
      <c r="F74" s="3">
        <v>2</v>
      </c>
      <c r="G74" s="3">
        <v>6</v>
      </c>
      <c r="H74" s="3">
        <v>3</v>
      </c>
      <c r="I74" s="3">
        <v>0</v>
      </c>
      <c r="J74" s="3">
        <v>3</v>
      </c>
      <c r="K74" s="3">
        <v>1</v>
      </c>
      <c r="L74" s="3">
        <v>1</v>
      </c>
      <c r="M74" s="3">
        <v>0</v>
      </c>
      <c r="N74" s="3">
        <v>1</v>
      </c>
      <c r="O74" s="3">
        <v>1</v>
      </c>
      <c r="P74" s="3">
        <v>0</v>
      </c>
      <c r="Q74" s="25">
        <v>69</v>
      </c>
      <c r="R74" s="3">
        <v>7</v>
      </c>
      <c r="S74" s="3">
        <v>5</v>
      </c>
      <c r="T74" s="3">
        <v>2</v>
      </c>
      <c r="U74" s="3">
        <v>2</v>
      </c>
      <c r="V74" s="3">
        <v>1</v>
      </c>
      <c r="W74" s="3">
        <v>1</v>
      </c>
      <c r="X74" s="3">
        <v>10</v>
      </c>
      <c r="Y74" s="3">
        <v>3</v>
      </c>
      <c r="Z74" s="3">
        <v>7</v>
      </c>
      <c r="AA74" s="3">
        <v>11</v>
      </c>
      <c r="AB74" s="3">
        <v>5</v>
      </c>
      <c r="AC74" s="3">
        <v>6</v>
      </c>
      <c r="AD74" s="3">
        <v>69</v>
      </c>
      <c r="AE74" s="3">
        <v>4</v>
      </c>
      <c r="AF74" s="3">
        <v>1</v>
      </c>
      <c r="AG74" s="3">
        <v>3</v>
      </c>
      <c r="AH74" s="3">
        <v>0</v>
      </c>
      <c r="AI74" s="3">
        <v>0</v>
      </c>
      <c r="AJ74" s="3">
        <v>0</v>
      </c>
      <c r="AK74" s="3">
        <v>11</v>
      </c>
      <c r="AL74" s="3">
        <v>7</v>
      </c>
      <c r="AM74" s="3">
        <v>4</v>
      </c>
      <c r="AN74" s="3">
        <v>21</v>
      </c>
      <c r="AO74" s="3">
        <v>10</v>
      </c>
      <c r="AP74" s="3">
        <v>11</v>
      </c>
    </row>
    <row r="75" spans="1:42" x14ac:dyDescent="0.2">
      <c r="A75" s="25">
        <v>70</v>
      </c>
      <c r="B75" s="3">
        <v>109</v>
      </c>
      <c r="C75" s="3">
        <v>61</v>
      </c>
      <c r="D75" s="3">
        <v>48</v>
      </c>
      <c r="E75" s="3">
        <v>12</v>
      </c>
      <c r="F75" s="3">
        <v>6</v>
      </c>
      <c r="G75" s="3">
        <v>6</v>
      </c>
      <c r="H75" s="3">
        <v>3</v>
      </c>
      <c r="I75" s="3">
        <v>2</v>
      </c>
      <c r="J75" s="3">
        <v>1</v>
      </c>
      <c r="K75" s="3">
        <v>3</v>
      </c>
      <c r="L75" s="3">
        <v>2</v>
      </c>
      <c r="M75" s="3">
        <v>1</v>
      </c>
      <c r="N75" s="3">
        <v>0</v>
      </c>
      <c r="O75" s="3">
        <v>0</v>
      </c>
      <c r="P75" s="3">
        <v>0</v>
      </c>
      <c r="Q75" s="25">
        <v>70</v>
      </c>
      <c r="R75" s="3">
        <v>10</v>
      </c>
      <c r="S75" s="3">
        <v>7</v>
      </c>
      <c r="T75" s="3">
        <v>3</v>
      </c>
      <c r="U75" s="3">
        <v>3</v>
      </c>
      <c r="V75" s="3">
        <v>2</v>
      </c>
      <c r="W75" s="3">
        <v>1</v>
      </c>
      <c r="X75" s="3">
        <v>8</v>
      </c>
      <c r="Y75" s="3">
        <v>3</v>
      </c>
      <c r="Z75" s="3">
        <v>5</v>
      </c>
      <c r="AA75" s="3">
        <v>17</v>
      </c>
      <c r="AB75" s="3">
        <v>7</v>
      </c>
      <c r="AC75" s="3">
        <v>10</v>
      </c>
      <c r="AD75" s="3">
        <v>70</v>
      </c>
      <c r="AE75" s="3">
        <v>4</v>
      </c>
      <c r="AF75" s="3">
        <v>1</v>
      </c>
      <c r="AG75" s="3">
        <v>3</v>
      </c>
      <c r="AH75" s="3">
        <v>2</v>
      </c>
      <c r="AI75" s="3">
        <v>1</v>
      </c>
      <c r="AJ75" s="3">
        <v>1</v>
      </c>
      <c r="AK75" s="3">
        <v>12</v>
      </c>
      <c r="AL75" s="3">
        <v>5</v>
      </c>
      <c r="AM75" s="3">
        <v>7</v>
      </c>
      <c r="AN75" s="3">
        <v>35</v>
      </c>
      <c r="AO75" s="3">
        <v>25</v>
      </c>
      <c r="AP75" s="3">
        <v>10</v>
      </c>
    </row>
    <row r="76" spans="1:42" x14ac:dyDescent="0.2">
      <c r="A76" s="25">
        <v>71</v>
      </c>
      <c r="B76" s="3">
        <v>50</v>
      </c>
      <c r="C76" s="3">
        <v>28</v>
      </c>
      <c r="D76" s="3">
        <v>22</v>
      </c>
      <c r="E76" s="3">
        <v>8</v>
      </c>
      <c r="F76" s="3">
        <v>3</v>
      </c>
      <c r="G76" s="3">
        <v>5</v>
      </c>
      <c r="H76" s="3">
        <v>6</v>
      </c>
      <c r="I76" s="3">
        <v>3</v>
      </c>
      <c r="J76" s="3">
        <v>3</v>
      </c>
      <c r="K76" s="3">
        <v>2</v>
      </c>
      <c r="L76" s="3">
        <v>2</v>
      </c>
      <c r="M76" s="3">
        <v>0</v>
      </c>
      <c r="N76" s="3">
        <v>0</v>
      </c>
      <c r="O76" s="3">
        <v>0</v>
      </c>
      <c r="P76" s="3">
        <v>0</v>
      </c>
      <c r="Q76" s="25">
        <v>71</v>
      </c>
      <c r="R76" s="3">
        <v>4</v>
      </c>
      <c r="S76" s="3">
        <v>1</v>
      </c>
      <c r="T76" s="3">
        <v>3</v>
      </c>
      <c r="U76" s="3">
        <v>1</v>
      </c>
      <c r="V76" s="3">
        <v>0</v>
      </c>
      <c r="W76" s="3">
        <v>1</v>
      </c>
      <c r="X76" s="3">
        <v>2</v>
      </c>
      <c r="Y76" s="3">
        <v>1</v>
      </c>
      <c r="Z76" s="3">
        <v>1</v>
      </c>
      <c r="AA76" s="3">
        <v>9</v>
      </c>
      <c r="AB76" s="3">
        <v>6</v>
      </c>
      <c r="AC76" s="3">
        <v>3</v>
      </c>
      <c r="AD76" s="3">
        <v>71</v>
      </c>
      <c r="AE76" s="3">
        <v>1</v>
      </c>
      <c r="AF76" s="3">
        <v>1</v>
      </c>
      <c r="AG76" s="3">
        <v>0</v>
      </c>
      <c r="AH76" s="3">
        <v>0</v>
      </c>
      <c r="AI76" s="3">
        <v>0</v>
      </c>
      <c r="AJ76" s="3">
        <v>0</v>
      </c>
      <c r="AK76" s="3">
        <v>11</v>
      </c>
      <c r="AL76" s="3">
        <v>7</v>
      </c>
      <c r="AM76" s="3">
        <v>4</v>
      </c>
      <c r="AN76" s="3">
        <v>6</v>
      </c>
      <c r="AO76" s="3">
        <v>4</v>
      </c>
      <c r="AP76" s="3">
        <v>2</v>
      </c>
    </row>
    <row r="77" spans="1:42" x14ac:dyDescent="0.2">
      <c r="A77" s="25">
        <v>72</v>
      </c>
      <c r="B77" s="3">
        <v>31</v>
      </c>
      <c r="C77" s="3">
        <v>21</v>
      </c>
      <c r="D77" s="3">
        <v>10</v>
      </c>
      <c r="E77" s="3">
        <v>3</v>
      </c>
      <c r="F77" s="3">
        <v>2</v>
      </c>
      <c r="G77" s="3">
        <v>1</v>
      </c>
      <c r="H77" s="3">
        <v>1</v>
      </c>
      <c r="I77" s="3">
        <v>0</v>
      </c>
      <c r="J77" s="3">
        <v>1</v>
      </c>
      <c r="K77" s="3">
        <v>1</v>
      </c>
      <c r="L77" s="3">
        <v>1</v>
      </c>
      <c r="M77" s="3">
        <v>0</v>
      </c>
      <c r="N77" s="3">
        <v>1</v>
      </c>
      <c r="O77" s="3">
        <v>1</v>
      </c>
      <c r="P77" s="3">
        <v>0</v>
      </c>
      <c r="Q77" s="25">
        <v>72</v>
      </c>
      <c r="R77" s="3">
        <v>5</v>
      </c>
      <c r="S77" s="3">
        <v>5</v>
      </c>
      <c r="T77" s="3">
        <v>0</v>
      </c>
      <c r="U77" s="3">
        <v>1</v>
      </c>
      <c r="V77" s="3">
        <v>0</v>
      </c>
      <c r="W77" s="3">
        <v>1</v>
      </c>
      <c r="X77" s="3">
        <v>2</v>
      </c>
      <c r="Y77" s="3">
        <v>2</v>
      </c>
      <c r="Z77" s="3">
        <v>0</v>
      </c>
      <c r="AA77" s="3">
        <v>6</v>
      </c>
      <c r="AB77" s="3">
        <v>3</v>
      </c>
      <c r="AC77" s="3">
        <v>3</v>
      </c>
      <c r="AD77" s="3">
        <v>72</v>
      </c>
      <c r="AE77" s="3">
        <v>2</v>
      </c>
      <c r="AF77" s="3">
        <v>2</v>
      </c>
      <c r="AG77" s="3">
        <v>0</v>
      </c>
      <c r="AH77" s="3">
        <v>0</v>
      </c>
      <c r="AI77" s="3">
        <v>0</v>
      </c>
      <c r="AJ77" s="3">
        <v>0</v>
      </c>
      <c r="AK77" s="3">
        <v>5</v>
      </c>
      <c r="AL77" s="3">
        <v>3</v>
      </c>
      <c r="AM77" s="3">
        <v>2</v>
      </c>
      <c r="AN77" s="3">
        <v>4</v>
      </c>
      <c r="AO77" s="3">
        <v>2</v>
      </c>
      <c r="AP77" s="3">
        <v>2</v>
      </c>
    </row>
    <row r="78" spans="1:42" x14ac:dyDescent="0.2">
      <c r="A78" s="25">
        <v>73</v>
      </c>
      <c r="B78" s="3">
        <v>37</v>
      </c>
      <c r="C78" s="3">
        <v>25</v>
      </c>
      <c r="D78" s="3">
        <v>12</v>
      </c>
      <c r="E78" s="3">
        <v>3</v>
      </c>
      <c r="F78" s="3">
        <v>2</v>
      </c>
      <c r="G78" s="3">
        <v>1</v>
      </c>
      <c r="H78" s="3">
        <v>7</v>
      </c>
      <c r="I78" s="3">
        <v>5</v>
      </c>
      <c r="J78" s="3">
        <v>2</v>
      </c>
      <c r="K78" s="3">
        <v>1</v>
      </c>
      <c r="L78" s="3">
        <v>1</v>
      </c>
      <c r="M78" s="3">
        <v>0</v>
      </c>
      <c r="N78" s="3">
        <v>0</v>
      </c>
      <c r="O78" s="3">
        <v>0</v>
      </c>
      <c r="P78" s="3">
        <v>0</v>
      </c>
      <c r="Q78" s="25">
        <v>73</v>
      </c>
      <c r="R78" s="3">
        <v>2</v>
      </c>
      <c r="S78" s="3">
        <v>1</v>
      </c>
      <c r="T78" s="3">
        <v>1</v>
      </c>
      <c r="U78" s="3">
        <v>1</v>
      </c>
      <c r="V78" s="3">
        <v>1</v>
      </c>
      <c r="W78" s="3">
        <v>0</v>
      </c>
      <c r="X78" s="3">
        <v>4</v>
      </c>
      <c r="Y78" s="3">
        <v>2</v>
      </c>
      <c r="Z78" s="3">
        <v>2</v>
      </c>
      <c r="AA78" s="3">
        <v>8</v>
      </c>
      <c r="AB78" s="3">
        <v>6</v>
      </c>
      <c r="AC78" s="3">
        <v>2</v>
      </c>
      <c r="AD78" s="3">
        <v>73</v>
      </c>
      <c r="AE78" s="3">
        <v>1</v>
      </c>
      <c r="AF78" s="3">
        <v>0</v>
      </c>
      <c r="AG78" s="3">
        <v>1</v>
      </c>
      <c r="AH78" s="3">
        <v>0</v>
      </c>
      <c r="AI78" s="3">
        <v>0</v>
      </c>
      <c r="AJ78" s="3">
        <v>0</v>
      </c>
      <c r="AK78" s="3">
        <v>2</v>
      </c>
      <c r="AL78" s="3">
        <v>1</v>
      </c>
      <c r="AM78" s="3">
        <v>1</v>
      </c>
      <c r="AN78" s="3">
        <v>8</v>
      </c>
      <c r="AO78" s="3">
        <v>6</v>
      </c>
      <c r="AP78" s="3">
        <v>2</v>
      </c>
    </row>
    <row r="79" spans="1:42" x14ac:dyDescent="0.2">
      <c r="A79" s="25">
        <v>74</v>
      </c>
      <c r="B79" s="3">
        <v>33</v>
      </c>
      <c r="C79" s="3">
        <v>17</v>
      </c>
      <c r="D79" s="3">
        <v>16</v>
      </c>
      <c r="E79" s="3">
        <v>6</v>
      </c>
      <c r="F79" s="3">
        <v>4</v>
      </c>
      <c r="G79" s="3">
        <v>2</v>
      </c>
      <c r="H79" s="3">
        <v>3</v>
      </c>
      <c r="I79" s="3">
        <v>1</v>
      </c>
      <c r="J79" s="3">
        <v>2</v>
      </c>
      <c r="K79" s="3">
        <v>1</v>
      </c>
      <c r="L79" s="3">
        <v>0</v>
      </c>
      <c r="M79" s="3">
        <v>1</v>
      </c>
      <c r="N79" s="3">
        <v>0</v>
      </c>
      <c r="O79" s="3">
        <v>0</v>
      </c>
      <c r="P79" s="3">
        <v>0</v>
      </c>
      <c r="Q79" s="25">
        <v>74</v>
      </c>
      <c r="R79" s="3">
        <v>3</v>
      </c>
      <c r="S79" s="3">
        <v>2</v>
      </c>
      <c r="T79" s="3">
        <v>1</v>
      </c>
      <c r="U79" s="3">
        <v>2</v>
      </c>
      <c r="V79" s="3">
        <v>1</v>
      </c>
      <c r="W79" s="3">
        <v>1</v>
      </c>
      <c r="X79" s="3">
        <v>1</v>
      </c>
      <c r="Y79" s="3">
        <v>1</v>
      </c>
      <c r="Z79" s="3">
        <v>0</v>
      </c>
      <c r="AA79" s="3">
        <v>2</v>
      </c>
      <c r="AB79" s="3">
        <v>0</v>
      </c>
      <c r="AC79" s="3">
        <v>2</v>
      </c>
      <c r="AD79" s="3">
        <v>74</v>
      </c>
      <c r="AE79" s="3">
        <v>3</v>
      </c>
      <c r="AF79" s="3">
        <v>2</v>
      </c>
      <c r="AG79" s="3">
        <v>1</v>
      </c>
      <c r="AH79" s="3">
        <v>0</v>
      </c>
      <c r="AI79" s="3">
        <v>0</v>
      </c>
      <c r="AJ79" s="3">
        <v>0</v>
      </c>
      <c r="AK79" s="3">
        <v>9</v>
      </c>
      <c r="AL79" s="3">
        <v>4</v>
      </c>
      <c r="AM79" s="3">
        <v>5</v>
      </c>
      <c r="AN79" s="3">
        <v>3</v>
      </c>
      <c r="AO79" s="3">
        <v>2</v>
      </c>
      <c r="AP79" s="3">
        <v>1</v>
      </c>
    </row>
    <row r="80" spans="1:42" x14ac:dyDescent="0.2">
      <c r="A80" s="25">
        <v>75</v>
      </c>
      <c r="B80" s="3">
        <v>41</v>
      </c>
      <c r="C80" s="3">
        <v>21</v>
      </c>
      <c r="D80" s="3">
        <v>20</v>
      </c>
      <c r="E80" s="3">
        <v>8</v>
      </c>
      <c r="F80" s="3">
        <v>4</v>
      </c>
      <c r="G80" s="3">
        <v>4</v>
      </c>
      <c r="H80" s="3">
        <v>1</v>
      </c>
      <c r="I80" s="3">
        <v>0</v>
      </c>
      <c r="J80" s="3">
        <v>1</v>
      </c>
      <c r="K80" s="3">
        <v>1</v>
      </c>
      <c r="L80" s="3">
        <v>1</v>
      </c>
      <c r="M80" s="3">
        <v>0</v>
      </c>
      <c r="N80" s="3">
        <v>1</v>
      </c>
      <c r="O80" s="3">
        <v>1</v>
      </c>
      <c r="P80" s="3">
        <v>0</v>
      </c>
      <c r="Q80" s="25">
        <v>75</v>
      </c>
      <c r="R80" s="3">
        <v>3</v>
      </c>
      <c r="S80" s="3">
        <v>2</v>
      </c>
      <c r="T80" s="3">
        <v>1</v>
      </c>
      <c r="U80" s="3">
        <v>1</v>
      </c>
      <c r="V80" s="3">
        <v>0</v>
      </c>
      <c r="W80" s="3">
        <v>1</v>
      </c>
      <c r="X80" s="3">
        <v>3</v>
      </c>
      <c r="Y80" s="3">
        <v>2</v>
      </c>
      <c r="Z80" s="3">
        <v>1</v>
      </c>
      <c r="AA80" s="3">
        <v>4</v>
      </c>
      <c r="AB80" s="3">
        <v>3</v>
      </c>
      <c r="AC80" s="3">
        <v>1</v>
      </c>
      <c r="AD80" s="3">
        <v>75</v>
      </c>
      <c r="AE80" s="3">
        <v>2</v>
      </c>
      <c r="AF80" s="3">
        <v>1</v>
      </c>
      <c r="AG80" s="3">
        <v>1</v>
      </c>
      <c r="AH80" s="3">
        <v>0</v>
      </c>
      <c r="AI80" s="3">
        <v>0</v>
      </c>
      <c r="AJ80" s="3">
        <v>0</v>
      </c>
      <c r="AK80" s="3">
        <v>8</v>
      </c>
      <c r="AL80" s="3">
        <v>4</v>
      </c>
      <c r="AM80" s="3">
        <v>4</v>
      </c>
      <c r="AN80" s="3">
        <v>9</v>
      </c>
      <c r="AO80" s="3">
        <v>3</v>
      </c>
      <c r="AP80" s="3">
        <v>6</v>
      </c>
    </row>
    <row r="81" spans="1:42" x14ac:dyDescent="0.2">
      <c r="A81" s="25">
        <v>76</v>
      </c>
      <c r="B81" s="3">
        <v>33</v>
      </c>
      <c r="C81" s="3">
        <v>21</v>
      </c>
      <c r="D81" s="3">
        <v>12</v>
      </c>
      <c r="E81" s="3">
        <v>4</v>
      </c>
      <c r="F81" s="3">
        <v>1</v>
      </c>
      <c r="G81" s="3">
        <v>3</v>
      </c>
      <c r="H81" s="3">
        <v>6</v>
      </c>
      <c r="I81" s="3">
        <v>4</v>
      </c>
      <c r="J81" s="3">
        <v>2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25">
        <v>76</v>
      </c>
      <c r="R81" s="3">
        <v>3</v>
      </c>
      <c r="S81" s="3">
        <v>3</v>
      </c>
      <c r="T81" s="3">
        <v>0</v>
      </c>
      <c r="U81" s="3">
        <v>2</v>
      </c>
      <c r="V81" s="3">
        <v>2</v>
      </c>
      <c r="W81" s="3">
        <v>0</v>
      </c>
      <c r="X81" s="3">
        <v>3</v>
      </c>
      <c r="Y81" s="3">
        <v>3</v>
      </c>
      <c r="Z81" s="3">
        <v>0</v>
      </c>
      <c r="AA81" s="3">
        <v>4</v>
      </c>
      <c r="AB81" s="3">
        <v>4</v>
      </c>
      <c r="AC81" s="3">
        <v>0</v>
      </c>
      <c r="AD81" s="3">
        <v>76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4</v>
      </c>
      <c r="AL81" s="3">
        <v>1</v>
      </c>
      <c r="AM81" s="3">
        <v>3</v>
      </c>
      <c r="AN81" s="3">
        <v>7</v>
      </c>
      <c r="AO81" s="3">
        <v>3</v>
      </c>
      <c r="AP81" s="3">
        <v>4</v>
      </c>
    </row>
    <row r="82" spans="1:42" x14ac:dyDescent="0.2">
      <c r="A82" s="25">
        <v>77</v>
      </c>
      <c r="B82" s="3">
        <v>32</v>
      </c>
      <c r="C82" s="3">
        <v>20</v>
      </c>
      <c r="D82" s="3">
        <v>12</v>
      </c>
      <c r="E82" s="3">
        <v>4</v>
      </c>
      <c r="F82" s="3">
        <v>3</v>
      </c>
      <c r="G82" s="3">
        <v>1</v>
      </c>
      <c r="H82" s="3">
        <v>2</v>
      </c>
      <c r="I82" s="3">
        <v>2</v>
      </c>
      <c r="J82" s="3">
        <v>0</v>
      </c>
      <c r="K82" s="3">
        <v>1</v>
      </c>
      <c r="L82" s="3">
        <v>0</v>
      </c>
      <c r="M82" s="3">
        <v>1</v>
      </c>
      <c r="N82" s="3">
        <v>0</v>
      </c>
      <c r="O82" s="3">
        <v>0</v>
      </c>
      <c r="P82" s="3">
        <v>0</v>
      </c>
      <c r="Q82" s="25">
        <v>77</v>
      </c>
      <c r="R82" s="3">
        <v>5</v>
      </c>
      <c r="S82" s="3">
        <v>4</v>
      </c>
      <c r="T82" s="3">
        <v>1</v>
      </c>
      <c r="U82" s="3">
        <v>0</v>
      </c>
      <c r="V82" s="3">
        <v>0</v>
      </c>
      <c r="W82" s="3">
        <v>0</v>
      </c>
      <c r="X82" s="3">
        <v>3</v>
      </c>
      <c r="Y82" s="3">
        <v>3</v>
      </c>
      <c r="Z82" s="3">
        <v>0</v>
      </c>
      <c r="AA82" s="3">
        <v>5</v>
      </c>
      <c r="AB82" s="3">
        <v>3</v>
      </c>
      <c r="AC82" s="3">
        <v>2</v>
      </c>
      <c r="AD82" s="3">
        <v>77</v>
      </c>
      <c r="AE82" s="3">
        <v>2</v>
      </c>
      <c r="AF82" s="3">
        <v>0</v>
      </c>
      <c r="AG82" s="3">
        <v>2</v>
      </c>
      <c r="AH82" s="3">
        <v>0</v>
      </c>
      <c r="AI82" s="3">
        <v>0</v>
      </c>
      <c r="AJ82" s="3">
        <v>0</v>
      </c>
      <c r="AK82" s="3">
        <v>4</v>
      </c>
      <c r="AL82" s="3">
        <v>2</v>
      </c>
      <c r="AM82" s="3">
        <v>2</v>
      </c>
      <c r="AN82" s="3">
        <v>6</v>
      </c>
      <c r="AO82" s="3">
        <v>3</v>
      </c>
      <c r="AP82" s="3">
        <v>3</v>
      </c>
    </row>
    <row r="83" spans="1:42" x14ac:dyDescent="0.2">
      <c r="A83" s="25">
        <v>78</v>
      </c>
      <c r="B83" s="3">
        <v>18</v>
      </c>
      <c r="C83" s="3">
        <v>10</v>
      </c>
      <c r="D83" s="3">
        <v>8</v>
      </c>
      <c r="E83" s="3">
        <v>4</v>
      </c>
      <c r="F83" s="3">
        <v>1</v>
      </c>
      <c r="G83" s="3">
        <v>3</v>
      </c>
      <c r="H83" s="3">
        <v>1</v>
      </c>
      <c r="I83" s="3">
        <v>0</v>
      </c>
      <c r="J83" s="3">
        <v>1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25">
        <v>78</v>
      </c>
      <c r="R83" s="3">
        <v>2</v>
      </c>
      <c r="S83" s="3">
        <v>1</v>
      </c>
      <c r="T83" s="3">
        <v>1</v>
      </c>
      <c r="U83" s="3">
        <v>0</v>
      </c>
      <c r="V83" s="3">
        <v>0</v>
      </c>
      <c r="W83" s="3">
        <v>0</v>
      </c>
      <c r="X83" s="3">
        <v>1</v>
      </c>
      <c r="Y83" s="3">
        <v>1</v>
      </c>
      <c r="Z83" s="3">
        <v>0</v>
      </c>
      <c r="AA83" s="3">
        <v>1</v>
      </c>
      <c r="AB83" s="3">
        <v>1</v>
      </c>
      <c r="AC83" s="3">
        <v>0</v>
      </c>
      <c r="AD83" s="3">
        <v>78</v>
      </c>
      <c r="AE83" s="3">
        <v>2</v>
      </c>
      <c r="AF83" s="3">
        <v>1</v>
      </c>
      <c r="AG83" s="3">
        <v>1</v>
      </c>
      <c r="AH83" s="3">
        <v>0</v>
      </c>
      <c r="AI83" s="3">
        <v>0</v>
      </c>
      <c r="AJ83" s="3">
        <v>0</v>
      </c>
      <c r="AK83" s="3">
        <v>4</v>
      </c>
      <c r="AL83" s="3">
        <v>3</v>
      </c>
      <c r="AM83" s="3">
        <v>1</v>
      </c>
      <c r="AN83" s="3">
        <v>3</v>
      </c>
      <c r="AO83" s="3">
        <v>2</v>
      </c>
      <c r="AP83" s="3">
        <v>1</v>
      </c>
    </row>
    <row r="84" spans="1:42" x14ac:dyDescent="0.2">
      <c r="A84" s="25">
        <v>79</v>
      </c>
      <c r="B84" s="3">
        <v>29</v>
      </c>
      <c r="C84" s="3">
        <v>19</v>
      </c>
      <c r="D84" s="3">
        <v>10</v>
      </c>
      <c r="E84" s="3">
        <v>6</v>
      </c>
      <c r="F84" s="3">
        <v>5</v>
      </c>
      <c r="G84" s="3">
        <v>1</v>
      </c>
      <c r="H84" s="3">
        <v>3</v>
      </c>
      <c r="I84" s="3">
        <v>2</v>
      </c>
      <c r="J84" s="3">
        <v>1</v>
      </c>
      <c r="K84" s="3">
        <v>5</v>
      </c>
      <c r="L84" s="3">
        <v>3</v>
      </c>
      <c r="M84" s="3">
        <v>2</v>
      </c>
      <c r="N84" s="3">
        <v>0</v>
      </c>
      <c r="O84" s="3">
        <v>0</v>
      </c>
      <c r="P84" s="3">
        <v>0</v>
      </c>
      <c r="Q84" s="25">
        <v>79</v>
      </c>
      <c r="R84" s="3">
        <v>3</v>
      </c>
      <c r="S84" s="3">
        <v>3</v>
      </c>
      <c r="T84" s="3">
        <v>0</v>
      </c>
      <c r="U84" s="3">
        <v>1</v>
      </c>
      <c r="V84" s="3">
        <v>0</v>
      </c>
      <c r="W84" s="3">
        <v>1</v>
      </c>
      <c r="X84" s="3">
        <v>2</v>
      </c>
      <c r="Y84" s="3">
        <v>2</v>
      </c>
      <c r="Z84" s="3">
        <v>0</v>
      </c>
      <c r="AA84" s="3">
        <v>4</v>
      </c>
      <c r="AB84" s="3">
        <v>1</v>
      </c>
      <c r="AC84" s="3">
        <v>3</v>
      </c>
      <c r="AD84" s="3">
        <v>79</v>
      </c>
      <c r="AE84" s="3">
        <v>2</v>
      </c>
      <c r="AF84" s="3">
        <v>2</v>
      </c>
      <c r="AG84" s="3">
        <v>0</v>
      </c>
      <c r="AH84" s="3">
        <v>0</v>
      </c>
      <c r="AI84" s="3">
        <v>0</v>
      </c>
      <c r="AJ84" s="3">
        <v>0</v>
      </c>
      <c r="AK84" s="3">
        <v>1</v>
      </c>
      <c r="AL84" s="3">
        <v>0</v>
      </c>
      <c r="AM84" s="3">
        <v>1</v>
      </c>
      <c r="AN84" s="3">
        <v>2</v>
      </c>
      <c r="AO84" s="3">
        <v>1</v>
      </c>
      <c r="AP84" s="3">
        <v>1</v>
      </c>
    </row>
    <row r="85" spans="1:42" x14ac:dyDescent="0.2">
      <c r="A85" s="25">
        <v>80</v>
      </c>
      <c r="B85" s="3">
        <v>29</v>
      </c>
      <c r="C85" s="3">
        <v>17</v>
      </c>
      <c r="D85" s="3">
        <v>12</v>
      </c>
      <c r="E85" s="3">
        <v>3</v>
      </c>
      <c r="F85" s="3">
        <v>2</v>
      </c>
      <c r="G85" s="3">
        <v>1</v>
      </c>
      <c r="H85" s="3">
        <v>0</v>
      </c>
      <c r="I85" s="3">
        <v>0</v>
      </c>
      <c r="J85" s="3">
        <v>0</v>
      </c>
      <c r="K85" s="3">
        <v>4</v>
      </c>
      <c r="L85" s="3">
        <v>3</v>
      </c>
      <c r="M85" s="3">
        <v>1</v>
      </c>
      <c r="N85" s="3">
        <v>0</v>
      </c>
      <c r="O85" s="3">
        <v>0</v>
      </c>
      <c r="P85" s="3">
        <v>0</v>
      </c>
      <c r="Q85" s="25">
        <v>80</v>
      </c>
      <c r="R85" s="3">
        <v>5</v>
      </c>
      <c r="S85" s="3">
        <v>4</v>
      </c>
      <c r="T85" s="3">
        <v>1</v>
      </c>
      <c r="U85" s="3">
        <v>2</v>
      </c>
      <c r="V85" s="3">
        <v>1</v>
      </c>
      <c r="W85" s="3">
        <v>1</v>
      </c>
      <c r="X85" s="3">
        <v>2</v>
      </c>
      <c r="Y85" s="3">
        <v>1</v>
      </c>
      <c r="Z85" s="3">
        <v>1</v>
      </c>
      <c r="AA85" s="3">
        <v>2</v>
      </c>
      <c r="AB85" s="3">
        <v>1</v>
      </c>
      <c r="AC85" s="3">
        <v>1</v>
      </c>
      <c r="AD85" s="3">
        <v>80</v>
      </c>
      <c r="AE85" s="3">
        <v>1</v>
      </c>
      <c r="AF85" s="3">
        <v>0</v>
      </c>
      <c r="AG85" s="3">
        <v>1</v>
      </c>
      <c r="AH85" s="3">
        <v>0</v>
      </c>
      <c r="AI85" s="3">
        <v>0</v>
      </c>
      <c r="AJ85" s="3">
        <v>0</v>
      </c>
      <c r="AK85" s="3">
        <v>3</v>
      </c>
      <c r="AL85" s="3">
        <v>3</v>
      </c>
      <c r="AM85" s="3">
        <v>0</v>
      </c>
      <c r="AN85" s="3">
        <v>7</v>
      </c>
      <c r="AO85" s="3">
        <v>2</v>
      </c>
      <c r="AP85" s="3">
        <v>5</v>
      </c>
    </row>
    <row r="86" spans="1:42" x14ac:dyDescent="0.2">
      <c r="A86" s="25">
        <v>81</v>
      </c>
      <c r="B86" s="3">
        <v>5</v>
      </c>
      <c r="C86" s="3">
        <v>1</v>
      </c>
      <c r="D86" s="3">
        <v>4</v>
      </c>
      <c r="E86" s="3">
        <v>1</v>
      </c>
      <c r="F86" s="3">
        <v>0</v>
      </c>
      <c r="G86" s="3">
        <v>1</v>
      </c>
      <c r="H86" s="3">
        <v>1</v>
      </c>
      <c r="I86" s="3">
        <v>0</v>
      </c>
      <c r="J86" s="3">
        <v>1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25">
        <v>81</v>
      </c>
      <c r="R86" s="3">
        <v>1</v>
      </c>
      <c r="S86" s="3">
        <v>0</v>
      </c>
      <c r="T86" s="3">
        <v>1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81</v>
      </c>
      <c r="AE86" s="3">
        <v>1</v>
      </c>
      <c r="AF86" s="3">
        <v>0</v>
      </c>
      <c r="AG86" s="3">
        <v>1</v>
      </c>
      <c r="AH86" s="3">
        <v>0</v>
      </c>
      <c r="AI86" s="3">
        <v>0</v>
      </c>
      <c r="AJ86" s="3">
        <v>0</v>
      </c>
      <c r="AK86" s="3">
        <v>1</v>
      </c>
      <c r="AL86" s="3">
        <v>1</v>
      </c>
      <c r="AM86" s="3">
        <v>0</v>
      </c>
      <c r="AN86" s="3">
        <v>0</v>
      </c>
      <c r="AO86" s="3">
        <v>0</v>
      </c>
      <c r="AP86" s="3">
        <v>0</v>
      </c>
    </row>
    <row r="87" spans="1:42" x14ac:dyDescent="0.2">
      <c r="A87" s="25">
        <v>82</v>
      </c>
      <c r="B87" s="3">
        <v>13</v>
      </c>
      <c r="C87" s="3">
        <v>8</v>
      </c>
      <c r="D87" s="3">
        <v>5</v>
      </c>
      <c r="E87" s="3">
        <v>1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25">
        <v>82</v>
      </c>
      <c r="R87" s="3">
        <v>1</v>
      </c>
      <c r="S87" s="3">
        <v>1</v>
      </c>
      <c r="T87" s="3">
        <v>0</v>
      </c>
      <c r="U87" s="3">
        <v>0</v>
      </c>
      <c r="V87" s="3">
        <v>0</v>
      </c>
      <c r="W87" s="3">
        <v>0</v>
      </c>
      <c r="X87" s="3">
        <v>3</v>
      </c>
      <c r="Y87" s="3">
        <v>2</v>
      </c>
      <c r="Z87" s="3">
        <v>1</v>
      </c>
      <c r="AA87" s="3">
        <v>1</v>
      </c>
      <c r="AB87" s="3">
        <v>0</v>
      </c>
      <c r="AC87" s="3">
        <v>1</v>
      </c>
      <c r="AD87" s="3">
        <v>82</v>
      </c>
      <c r="AE87" s="3">
        <v>1</v>
      </c>
      <c r="AF87" s="3">
        <v>0</v>
      </c>
      <c r="AG87" s="3">
        <v>1</v>
      </c>
      <c r="AH87" s="3">
        <v>0</v>
      </c>
      <c r="AI87" s="3">
        <v>0</v>
      </c>
      <c r="AJ87" s="3">
        <v>0</v>
      </c>
      <c r="AK87" s="3">
        <v>2</v>
      </c>
      <c r="AL87" s="3">
        <v>1</v>
      </c>
      <c r="AM87" s="3">
        <v>1</v>
      </c>
      <c r="AN87" s="3">
        <v>4</v>
      </c>
      <c r="AO87" s="3">
        <v>3</v>
      </c>
      <c r="AP87" s="3">
        <v>1</v>
      </c>
    </row>
    <row r="88" spans="1:42" x14ac:dyDescent="0.2">
      <c r="A88" s="25">
        <v>83</v>
      </c>
      <c r="B88" s="3">
        <v>6</v>
      </c>
      <c r="C88" s="3">
        <v>4</v>
      </c>
      <c r="D88" s="3">
        <v>2</v>
      </c>
      <c r="E88" s="3">
        <v>1</v>
      </c>
      <c r="F88" s="3">
        <v>0</v>
      </c>
      <c r="G88" s="3">
        <v>1</v>
      </c>
      <c r="H88" s="3">
        <v>0</v>
      </c>
      <c r="I88" s="3">
        <v>0</v>
      </c>
      <c r="J88" s="3">
        <v>0</v>
      </c>
      <c r="K88" s="3">
        <v>1</v>
      </c>
      <c r="L88" s="3">
        <v>1</v>
      </c>
      <c r="M88" s="3">
        <v>0</v>
      </c>
      <c r="N88" s="3">
        <v>0</v>
      </c>
      <c r="O88" s="3">
        <v>0</v>
      </c>
      <c r="P88" s="3">
        <v>0</v>
      </c>
      <c r="Q88" s="25">
        <v>83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3</v>
      </c>
      <c r="AB88" s="3">
        <v>2</v>
      </c>
      <c r="AC88" s="3">
        <v>1</v>
      </c>
      <c r="AD88" s="3">
        <v>83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1</v>
      </c>
      <c r="AL88" s="3">
        <v>1</v>
      </c>
      <c r="AM88" s="3">
        <v>0</v>
      </c>
      <c r="AN88" s="3">
        <v>0</v>
      </c>
      <c r="AO88" s="3">
        <v>0</v>
      </c>
      <c r="AP88" s="3">
        <v>0</v>
      </c>
    </row>
    <row r="89" spans="1:42" x14ac:dyDescent="0.2">
      <c r="A89" s="25">
        <v>84</v>
      </c>
      <c r="B89" s="3">
        <v>5</v>
      </c>
      <c r="C89" s="3">
        <v>2</v>
      </c>
      <c r="D89" s="3">
        <v>3</v>
      </c>
      <c r="E89" s="3">
        <v>1</v>
      </c>
      <c r="F89" s="3">
        <v>1</v>
      </c>
      <c r="G89" s="3">
        <v>0</v>
      </c>
      <c r="H89" s="3">
        <v>1</v>
      </c>
      <c r="I89" s="3">
        <v>0</v>
      </c>
      <c r="J89" s="3">
        <v>1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25">
        <v>84</v>
      </c>
      <c r="R89" s="3">
        <v>1</v>
      </c>
      <c r="S89" s="3">
        <v>0</v>
      </c>
      <c r="T89" s="3">
        <v>1</v>
      </c>
      <c r="U89" s="3">
        <v>1</v>
      </c>
      <c r="V89" s="3">
        <v>1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84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1</v>
      </c>
      <c r="AO89" s="3">
        <v>0</v>
      </c>
      <c r="AP89" s="3">
        <v>1</v>
      </c>
    </row>
    <row r="90" spans="1:42" x14ac:dyDescent="0.2">
      <c r="A90" s="25">
        <v>85</v>
      </c>
      <c r="B90" s="3">
        <v>10</v>
      </c>
      <c r="C90" s="3">
        <v>6</v>
      </c>
      <c r="D90" s="3">
        <v>4</v>
      </c>
      <c r="E90" s="3">
        <v>3</v>
      </c>
      <c r="F90" s="3">
        <v>1</v>
      </c>
      <c r="G90" s="3">
        <v>2</v>
      </c>
      <c r="H90" s="3">
        <v>2</v>
      </c>
      <c r="I90" s="3">
        <v>2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25">
        <v>85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85</v>
      </c>
      <c r="AE90" s="3">
        <v>1</v>
      </c>
      <c r="AF90" s="3">
        <v>0</v>
      </c>
      <c r="AG90" s="3">
        <v>1</v>
      </c>
      <c r="AH90" s="3">
        <v>0</v>
      </c>
      <c r="AI90" s="3">
        <v>0</v>
      </c>
      <c r="AJ90" s="3">
        <v>0</v>
      </c>
      <c r="AK90" s="3">
        <v>2</v>
      </c>
      <c r="AL90" s="3">
        <v>2</v>
      </c>
      <c r="AM90" s="3">
        <v>0</v>
      </c>
      <c r="AN90" s="3">
        <v>2</v>
      </c>
      <c r="AO90" s="3">
        <v>1</v>
      </c>
      <c r="AP90" s="3">
        <v>1</v>
      </c>
    </row>
    <row r="91" spans="1:42" x14ac:dyDescent="0.2">
      <c r="A91" s="25">
        <v>86</v>
      </c>
      <c r="B91" s="3">
        <v>3</v>
      </c>
      <c r="C91" s="3">
        <v>2</v>
      </c>
      <c r="D91" s="3">
        <v>1</v>
      </c>
      <c r="E91" s="3">
        <v>0</v>
      </c>
      <c r="F91" s="3">
        <v>0</v>
      </c>
      <c r="G91" s="3">
        <v>0</v>
      </c>
      <c r="H91" s="3">
        <v>2</v>
      </c>
      <c r="I91" s="3">
        <v>2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25">
        <v>86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86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1</v>
      </c>
      <c r="AL91" s="3">
        <v>0</v>
      </c>
      <c r="AM91" s="3">
        <v>1</v>
      </c>
      <c r="AN91" s="3">
        <v>0</v>
      </c>
      <c r="AO91" s="3">
        <v>0</v>
      </c>
      <c r="AP91" s="3">
        <v>0</v>
      </c>
    </row>
    <row r="92" spans="1:42" x14ac:dyDescent="0.2">
      <c r="A92" s="25">
        <v>87</v>
      </c>
      <c r="B92" s="3">
        <v>11</v>
      </c>
      <c r="C92" s="3">
        <v>9</v>
      </c>
      <c r="D92" s="3">
        <v>2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25">
        <v>87</v>
      </c>
      <c r="R92" s="3">
        <v>2</v>
      </c>
      <c r="S92" s="3">
        <v>2</v>
      </c>
      <c r="T92" s="3">
        <v>0</v>
      </c>
      <c r="U92" s="3">
        <v>1</v>
      </c>
      <c r="V92" s="3">
        <v>1</v>
      </c>
      <c r="W92" s="3">
        <v>0</v>
      </c>
      <c r="X92" s="3">
        <v>1</v>
      </c>
      <c r="Y92" s="3">
        <v>1</v>
      </c>
      <c r="Z92" s="3">
        <v>0</v>
      </c>
      <c r="AA92" s="3">
        <v>2</v>
      </c>
      <c r="AB92" s="3">
        <v>2</v>
      </c>
      <c r="AC92" s="3">
        <v>0</v>
      </c>
      <c r="AD92" s="3">
        <v>87</v>
      </c>
      <c r="AE92" s="3">
        <v>1</v>
      </c>
      <c r="AF92" s="3">
        <v>0</v>
      </c>
      <c r="AG92" s="3">
        <v>1</v>
      </c>
      <c r="AH92" s="3">
        <v>0</v>
      </c>
      <c r="AI92" s="3">
        <v>0</v>
      </c>
      <c r="AJ92" s="3">
        <v>0</v>
      </c>
      <c r="AK92" s="3">
        <v>1</v>
      </c>
      <c r="AL92" s="3">
        <v>0</v>
      </c>
      <c r="AM92" s="3">
        <v>1</v>
      </c>
      <c r="AN92" s="3">
        <v>3</v>
      </c>
      <c r="AO92" s="3">
        <v>3</v>
      </c>
      <c r="AP92" s="3">
        <v>0</v>
      </c>
    </row>
    <row r="93" spans="1:42" x14ac:dyDescent="0.2">
      <c r="A93" s="25">
        <v>88</v>
      </c>
      <c r="B93" s="3">
        <v>5</v>
      </c>
      <c r="C93" s="3">
        <v>0</v>
      </c>
      <c r="D93" s="3">
        <v>5</v>
      </c>
      <c r="E93" s="3">
        <v>0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25">
        <v>88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2</v>
      </c>
      <c r="AB93" s="3">
        <v>0</v>
      </c>
      <c r="AC93" s="3">
        <v>2</v>
      </c>
      <c r="AD93" s="3">
        <v>88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2</v>
      </c>
      <c r="AL93" s="3">
        <v>0</v>
      </c>
      <c r="AM93" s="3">
        <v>2</v>
      </c>
      <c r="AN93" s="3">
        <v>1</v>
      </c>
      <c r="AO93" s="3">
        <v>0</v>
      </c>
      <c r="AP93" s="3">
        <v>1</v>
      </c>
    </row>
    <row r="94" spans="1:42" x14ac:dyDescent="0.2">
      <c r="A94" s="25">
        <v>89</v>
      </c>
      <c r="B94" s="3">
        <v>5</v>
      </c>
      <c r="C94" s="3">
        <v>3</v>
      </c>
      <c r="D94" s="3">
        <v>2</v>
      </c>
      <c r="E94" s="3">
        <v>2</v>
      </c>
      <c r="F94" s="3">
        <v>1</v>
      </c>
      <c r="G94" s="3">
        <v>1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25">
        <v>89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1</v>
      </c>
      <c r="AB94" s="3">
        <v>1</v>
      </c>
      <c r="AC94" s="3">
        <v>0</v>
      </c>
      <c r="AD94" s="3">
        <v>89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1</v>
      </c>
      <c r="AL94" s="3">
        <v>0</v>
      </c>
      <c r="AM94" s="3">
        <v>1</v>
      </c>
      <c r="AN94" s="3">
        <v>1</v>
      </c>
      <c r="AO94" s="3">
        <v>1</v>
      </c>
      <c r="AP94" s="3">
        <v>0</v>
      </c>
    </row>
    <row r="95" spans="1:42" x14ac:dyDescent="0.2">
      <c r="A95" s="25">
        <v>90</v>
      </c>
      <c r="B95" s="3">
        <v>1</v>
      </c>
      <c r="C95" s="3">
        <v>1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25">
        <v>90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90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1</v>
      </c>
      <c r="AO95" s="3">
        <v>1</v>
      </c>
      <c r="AP95" s="3">
        <v>0</v>
      </c>
    </row>
    <row r="96" spans="1:42" x14ac:dyDescent="0.2">
      <c r="A96" s="25">
        <v>91</v>
      </c>
      <c r="B96" s="3">
        <v>1</v>
      </c>
      <c r="C96" s="3">
        <v>1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25">
        <v>91</v>
      </c>
      <c r="R96" s="3">
        <v>0</v>
      </c>
      <c r="S96" s="3">
        <v>0</v>
      </c>
      <c r="T96" s="3">
        <v>0</v>
      </c>
      <c r="U96" s="3">
        <v>1</v>
      </c>
      <c r="V96" s="3">
        <v>1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91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</row>
    <row r="97" spans="1:42" x14ac:dyDescent="0.2">
      <c r="A97" s="25">
        <v>92</v>
      </c>
      <c r="B97" s="3">
        <v>2</v>
      </c>
      <c r="C97" s="3">
        <v>1</v>
      </c>
      <c r="D97" s="3">
        <v>1</v>
      </c>
      <c r="E97" s="3">
        <v>1</v>
      </c>
      <c r="F97" s="3">
        <v>0</v>
      </c>
      <c r="G97" s="3">
        <v>1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25">
        <v>92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1</v>
      </c>
      <c r="AB97" s="3">
        <v>1</v>
      </c>
      <c r="AC97" s="3">
        <v>0</v>
      </c>
      <c r="AD97" s="3">
        <v>92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</row>
    <row r="98" spans="1:42" x14ac:dyDescent="0.2">
      <c r="A98" s="25">
        <v>93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25">
        <v>93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93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</row>
    <row r="99" spans="1:42" x14ac:dyDescent="0.2">
      <c r="A99" s="25">
        <v>94</v>
      </c>
      <c r="B99" s="3">
        <v>1</v>
      </c>
      <c r="C99" s="3">
        <v>0</v>
      </c>
      <c r="D99" s="3">
        <v>1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25">
        <v>94</v>
      </c>
      <c r="R99" s="3">
        <v>1</v>
      </c>
      <c r="S99" s="3">
        <v>0</v>
      </c>
      <c r="T99" s="3">
        <v>1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94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</row>
    <row r="100" spans="1:42" x14ac:dyDescent="0.2">
      <c r="A100" s="25">
        <v>95</v>
      </c>
      <c r="B100" s="3">
        <v>1</v>
      </c>
      <c r="C100" s="3">
        <v>1</v>
      </c>
      <c r="D100" s="3">
        <v>0</v>
      </c>
      <c r="E100" s="3">
        <v>1</v>
      </c>
      <c r="F100" s="3">
        <v>1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25">
        <v>95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95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</row>
    <row r="101" spans="1:42" x14ac:dyDescent="0.2">
      <c r="A101" s="25">
        <v>96</v>
      </c>
      <c r="B101" s="3">
        <v>1</v>
      </c>
      <c r="C101" s="3">
        <v>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25">
        <v>96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1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>
        <v>96</v>
      </c>
      <c r="AE101" s="3">
        <v>0</v>
      </c>
      <c r="AF101" s="3">
        <v>0</v>
      </c>
      <c r="AG101" s="3">
        <v>0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</row>
    <row r="102" spans="1:42" x14ac:dyDescent="0.2">
      <c r="A102" s="25">
        <v>97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25">
        <v>97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97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</row>
    <row r="103" spans="1:42" x14ac:dyDescent="0.2">
      <c r="A103" s="25">
        <v>98</v>
      </c>
      <c r="B103" s="3">
        <v>2</v>
      </c>
      <c r="C103" s="3">
        <v>2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25">
        <v>98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1</v>
      </c>
      <c r="Y103" s="3">
        <v>1</v>
      </c>
      <c r="Z103" s="3">
        <v>0</v>
      </c>
      <c r="AA103" s="3">
        <v>1</v>
      </c>
      <c r="AB103" s="3">
        <v>1</v>
      </c>
      <c r="AC103" s="3">
        <v>0</v>
      </c>
      <c r="AD103" s="3">
        <v>98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</row>
    <row r="104" spans="1:42" x14ac:dyDescent="0.2">
      <c r="A104" s="25">
        <v>99</v>
      </c>
      <c r="B104" s="3">
        <v>7</v>
      </c>
      <c r="C104" s="3">
        <v>6</v>
      </c>
      <c r="D104" s="3">
        <v>1</v>
      </c>
      <c r="E104" s="3">
        <v>1</v>
      </c>
      <c r="F104" s="3">
        <v>1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25">
        <v>99</v>
      </c>
      <c r="R104" s="3">
        <v>1</v>
      </c>
      <c r="S104" s="3">
        <v>0</v>
      </c>
      <c r="T104" s="3">
        <v>1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1</v>
      </c>
      <c r="AB104" s="3">
        <v>1</v>
      </c>
      <c r="AC104" s="3">
        <v>0</v>
      </c>
      <c r="AD104" s="3">
        <v>99</v>
      </c>
      <c r="AE104" s="3">
        <v>1</v>
      </c>
      <c r="AF104" s="3">
        <v>1</v>
      </c>
      <c r="AG104" s="3">
        <v>0</v>
      </c>
      <c r="AH104" s="3">
        <v>0</v>
      </c>
      <c r="AI104" s="3">
        <v>0</v>
      </c>
      <c r="AJ104" s="3">
        <v>0</v>
      </c>
      <c r="AK104" s="3">
        <v>1</v>
      </c>
      <c r="AL104" s="3">
        <v>1</v>
      </c>
      <c r="AM104" s="3">
        <v>0</v>
      </c>
      <c r="AN104" s="3">
        <v>2</v>
      </c>
      <c r="AO104" s="3">
        <v>2</v>
      </c>
      <c r="AP104" s="3">
        <v>0</v>
      </c>
    </row>
    <row r="105" spans="1:42" x14ac:dyDescent="0.2">
      <c r="A105" s="25">
        <v>100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25">
        <v>100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100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</row>
    <row r="106" spans="1:42" x14ac:dyDescent="0.2">
      <c r="A106" s="25">
        <v>101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25">
        <v>101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101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</row>
    <row r="107" spans="1:42" x14ac:dyDescent="0.2">
      <c r="A107" s="25">
        <v>102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25">
        <v>102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102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</row>
    <row r="108" spans="1:42" x14ac:dyDescent="0.2">
      <c r="A108" s="25">
        <v>103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25">
        <v>103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103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</row>
    <row r="109" spans="1:42" x14ac:dyDescent="0.2">
      <c r="A109" s="25">
        <v>104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25">
        <v>104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104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</row>
    <row r="110" spans="1:42" x14ac:dyDescent="0.2">
      <c r="A110" s="25">
        <v>105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25">
        <v>105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105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</row>
    <row r="111" spans="1:42" x14ac:dyDescent="0.2">
      <c r="A111" s="25">
        <v>106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25">
        <v>106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106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</row>
    <row r="112" spans="1:42" x14ac:dyDescent="0.2">
      <c r="A112" s="25">
        <v>107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25">
        <v>107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107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</row>
    <row r="113" spans="1:42" x14ac:dyDescent="0.2">
      <c r="A113" s="25">
        <v>108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25">
        <v>108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108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</row>
    <row r="114" spans="1:42" x14ac:dyDescent="0.2">
      <c r="A114" s="25">
        <v>109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25">
        <v>109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109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</row>
    <row r="115" spans="1:42" x14ac:dyDescent="0.2">
      <c r="A115" s="25">
        <v>110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25">
        <v>110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110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</row>
    <row r="116" spans="1:42" x14ac:dyDescent="0.2">
      <c r="A116" s="25">
        <v>111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25">
        <v>111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111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</row>
    <row r="117" spans="1:42" x14ac:dyDescent="0.2">
      <c r="A117" s="25">
        <v>112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25">
        <v>112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112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</row>
    <row r="118" spans="1:42" x14ac:dyDescent="0.2">
      <c r="A118" s="25">
        <v>113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25">
        <v>113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113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</row>
    <row r="119" spans="1:42" x14ac:dyDescent="0.2">
      <c r="A119" s="25">
        <v>114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25">
        <v>114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114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</row>
    <row r="120" spans="1:42" x14ac:dyDescent="0.2">
      <c r="A120" s="25">
        <v>115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25">
        <v>115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115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</row>
    <row r="121" spans="1:42" x14ac:dyDescent="0.2">
      <c r="A121" s="25">
        <v>116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25">
        <v>116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116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</row>
    <row r="122" spans="1:42" x14ac:dyDescent="0.2">
      <c r="A122" s="25">
        <v>117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25">
        <v>117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117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</row>
    <row r="123" spans="1:42" x14ac:dyDescent="0.2">
      <c r="A123" s="25">
        <v>118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25">
        <v>118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118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</row>
    <row r="124" spans="1:42" x14ac:dyDescent="0.2">
      <c r="A124" s="25">
        <v>119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25">
        <v>119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119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</row>
    <row r="125" spans="1:42" x14ac:dyDescent="0.2">
      <c r="A125" s="25">
        <v>120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25">
        <v>120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120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</row>
    <row r="126" spans="1:42" x14ac:dyDescent="0.2">
      <c r="A126" s="25">
        <v>121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25">
        <v>121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121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</row>
    <row r="127" spans="1:42" x14ac:dyDescent="0.2">
      <c r="A127" s="25">
        <v>122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25">
        <v>122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122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</row>
    <row r="128" spans="1:42" x14ac:dyDescent="0.2">
      <c r="A128" s="25">
        <v>123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25">
        <v>123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123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</row>
    <row r="129" spans="1:42" x14ac:dyDescent="0.2">
      <c r="A129" s="25">
        <v>124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25">
        <v>124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124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</row>
    <row r="130" spans="1:42" x14ac:dyDescent="0.2">
      <c r="A130" s="25">
        <v>125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25">
        <v>125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125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</row>
    <row r="131" spans="1:42" x14ac:dyDescent="0.2">
      <c r="A131" s="25">
        <v>126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25">
        <v>126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126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</row>
    <row r="132" spans="1:42" x14ac:dyDescent="0.2">
      <c r="A132" s="25">
        <v>127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25">
        <v>127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127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</row>
    <row r="133" spans="1:42" x14ac:dyDescent="0.2">
      <c r="A133" s="25">
        <v>128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25">
        <v>128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128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</row>
    <row r="134" spans="1:42" x14ac:dyDescent="0.2">
      <c r="A134" s="25">
        <v>129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25">
        <v>129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129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</row>
    <row r="135" spans="1:42" x14ac:dyDescent="0.2">
      <c r="A135" s="25">
        <v>130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25">
        <v>130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130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</row>
    <row r="136" spans="1:42" x14ac:dyDescent="0.2">
      <c r="A136" s="25">
        <v>131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25">
        <v>131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131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</row>
    <row r="137" spans="1:42" x14ac:dyDescent="0.2">
      <c r="A137" s="25">
        <v>132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25">
        <v>132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132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</row>
    <row r="138" spans="1:42" x14ac:dyDescent="0.2">
      <c r="A138" s="25">
        <v>133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25">
        <v>133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133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</row>
    <row r="139" spans="1:42" x14ac:dyDescent="0.2">
      <c r="A139" s="25">
        <v>134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25">
        <v>134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134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</row>
    <row r="140" spans="1:42" x14ac:dyDescent="0.2">
      <c r="A140" s="25">
        <v>135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25">
        <v>135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135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</row>
    <row r="141" spans="1:42" x14ac:dyDescent="0.2">
      <c r="A141" s="25">
        <v>136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25">
        <v>136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136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</row>
    <row r="142" spans="1:42" x14ac:dyDescent="0.2">
      <c r="A142" s="25">
        <v>137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25">
        <v>137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137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</row>
    <row r="143" spans="1:42" x14ac:dyDescent="0.2">
      <c r="A143" s="25">
        <v>138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25">
        <v>138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138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</row>
    <row r="144" spans="1:42" x14ac:dyDescent="0.2">
      <c r="A144" s="25">
        <v>139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25">
        <v>139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139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</row>
    <row r="145" spans="1:42" x14ac:dyDescent="0.2">
      <c r="A145" s="25">
        <v>140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25">
        <v>140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140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</row>
    <row r="146" spans="1:42" x14ac:dyDescent="0.2">
      <c r="A146" s="25">
        <v>141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25">
        <v>141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141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</row>
    <row r="147" spans="1:42" x14ac:dyDescent="0.2">
      <c r="A147" s="25">
        <v>142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25">
        <v>142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142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</row>
    <row r="148" spans="1:42" x14ac:dyDescent="0.2">
      <c r="A148" s="25">
        <v>143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25">
        <v>143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143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</row>
    <row r="149" spans="1:42" x14ac:dyDescent="0.2">
      <c r="A149" s="25">
        <v>144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25">
        <v>144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144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</row>
    <row r="150" spans="1:42" x14ac:dyDescent="0.2">
      <c r="A150" s="25">
        <v>145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25">
        <v>145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145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</row>
    <row r="151" spans="1:42" x14ac:dyDescent="0.2">
      <c r="A151" s="25">
        <v>146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25">
        <v>146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146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</row>
    <row r="152" spans="1:42" x14ac:dyDescent="0.2">
      <c r="A152" s="25">
        <v>147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25">
        <v>147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147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</row>
    <row r="153" spans="1:42" x14ac:dyDescent="0.2">
      <c r="A153" s="25">
        <v>148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25">
        <v>148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148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</row>
    <row r="154" spans="1:42" x14ac:dyDescent="0.2">
      <c r="A154" s="25">
        <v>149</v>
      </c>
      <c r="B154" s="3">
        <v>0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25">
        <v>149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149</v>
      </c>
      <c r="AE154" s="3">
        <v>0</v>
      </c>
      <c r="AF154" s="3">
        <v>0</v>
      </c>
      <c r="AG154" s="3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</row>
    <row r="155" spans="1:42" x14ac:dyDescent="0.2">
      <c r="A155" s="25">
        <v>150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25">
        <v>150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150</v>
      </c>
      <c r="AE155" s="3">
        <v>0</v>
      </c>
      <c r="AF155" s="3">
        <v>0</v>
      </c>
      <c r="AG155" s="3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</row>
    <row r="156" spans="1:42" x14ac:dyDescent="0.2">
      <c r="A156" s="25">
        <v>151</v>
      </c>
      <c r="B156" s="3">
        <v>0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25">
        <v>151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151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</row>
    <row r="157" spans="1:42" x14ac:dyDescent="0.2">
      <c r="A157" s="25">
        <v>152</v>
      </c>
      <c r="B157" s="3">
        <v>0</v>
      </c>
      <c r="C157" s="3">
        <v>0</v>
      </c>
      <c r="D157" s="3">
        <v>0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25">
        <v>152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152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</row>
    <row r="158" spans="1:42" x14ac:dyDescent="0.2">
      <c r="A158" s="25">
        <v>153</v>
      </c>
      <c r="B158" s="3">
        <v>0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25">
        <v>153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153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</row>
    <row r="159" spans="1:42" x14ac:dyDescent="0.2">
      <c r="A159" s="25">
        <v>154</v>
      </c>
      <c r="B159" s="3">
        <v>0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25">
        <v>154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154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</row>
    <row r="160" spans="1:42" x14ac:dyDescent="0.2">
      <c r="A160" s="25">
        <v>155</v>
      </c>
      <c r="B160" s="3">
        <v>0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25">
        <v>155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155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</row>
    <row r="161" spans="1:42" x14ac:dyDescent="0.2">
      <c r="A161" s="25">
        <v>156</v>
      </c>
      <c r="B161" s="3">
        <v>0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25">
        <v>156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156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</row>
    <row r="162" spans="1:42" x14ac:dyDescent="0.2">
      <c r="A162" s="25" t="s">
        <v>34</v>
      </c>
      <c r="B162" s="3">
        <v>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25" t="s">
        <v>34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 t="s">
        <v>34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</row>
  </sheetData>
  <mergeCells count="13">
    <mergeCell ref="R2:T2"/>
    <mergeCell ref="B2:D2"/>
    <mergeCell ref="E2:G2"/>
    <mergeCell ref="H2:J2"/>
    <mergeCell ref="K2:M2"/>
    <mergeCell ref="N2:P2"/>
    <mergeCell ref="AN2:AP2"/>
    <mergeCell ref="U2:W2"/>
    <mergeCell ref="X2:Z2"/>
    <mergeCell ref="AA2:AC2"/>
    <mergeCell ref="AE2:AG2"/>
    <mergeCell ref="AH2:AJ2"/>
    <mergeCell ref="AK2:AM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B79A-16FF-408E-91E0-B70B14BCD670}">
  <dimension ref="A1:N33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375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20806</v>
      </c>
      <c r="C4" s="3">
        <v>3160</v>
      </c>
      <c r="D4" s="3">
        <v>1239</v>
      </c>
      <c r="E4" s="3">
        <v>717</v>
      </c>
      <c r="F4" s="3">
        <v>55</v>
      </c>
      <c r="G4" s="3">
        <v>2471</v>
      </c>
      <c r="H4" s="3">
        <v>410</v>
      </c>
      <c r="I4" s="3">
        <v>1351</v>
      </c>
      <c r="J4" s="3">
        <v>2904</v>
      </c>
      <c r="K4" s="3">
        <v>524</v>
      </c>
      <c r="L4" s="3">
        <v>106</v>
      </c>
      <c r="M4" s="3">
        <v>3079</v>
      </c>
      <c r="N4" s="3">
        <v>4790</v>
      </c>
    </row>
    <row r="5" spans="1:14" x14ac:dyDescent="0.2">
      <c r="A5" s="3" t="s">
        <v>200</v>
      </c>
      <c r="B5" s="3">
        <v>4516</v>
      </c>
      <c r="C5" s="3">
        <v>645</v>
      </c>
      <c r="D5" s="3">
        <v>322</v>
      </c>
      <c r="E5" s="3">
        <v>308</v>
      </c>
      <c r="F5" s="3">
        <v>23</v>
      </c>
      <c r="G5" s="3">
        <v>536</v>
      </c>
      <c r="H5" s="3">
        <v>76</v>
      </c>
      <c r="I5" s="3">
        <v>302</v>
      </c>
      <c r="J5" s="3">
        <v>711</v>
      </c>
      <c r="K5" s="3">
        <v>149</v>
      </c>
      <c r="L5" s="3">
        <v>30</v>
      </c>
      <c r="M5" s="3">
        <v>655</v>
      </c>
      <c r="N5" s="3">
        <v>759</v>
      </c>
    </row>
    <row r="6" spans="1:14" x14ac:dyDescent="0.2">
      <c r="A6" s="3" t="s">
        <v>201</v>
      </c>
      <c r="B6" s="3">
        <v>8971</v>
      </c>
      <c r="C6" s="3">
        <v>1329</v>
      </c>
      <c r="D6" s="3">
        <v>557</v>
      </c>
      <c r="E6" s="3">
        <v>304</v>
      </c>
      <c r="F6" s="3">
        <v>17</v>
      </c>
      <c r="G6" s="3">
        <v>1238</v>
      </c>
      <c r="H6" s="3">
        <v>183</v>
      </c>
      <c r="I6" s="3">
        <v>608</v>
      </c>
      <c r="J6" s="3">
        <v>1382</v>
      </c>
      <c r="K6" s="3">
        <v>232</v>
      </c>
      <c r="L6" s="3">
        <v>25</v>
      </c>
      <c r="M6" s="3">
        <v>1194</v>
      </c>
      <c r="N6" s="3">
        <v>1902</v>
      </c>
    </row>
    <row r="7" spans="1:14" x14ac:dyDescent="0.2">
      <c r="A7" s="3" t="s">
        <v>202</v>
      </c>
      <c r="B7" s="3">
        <v>522</v>
      </c>
      <c r="C7" s="3">
        <v>38</v>
      </c>
      <c r="D7" s="3">
        <v>37</v>
      </c>
      <c r="E7" s="3">
        <v>2</v>
      </c>
      <c r="F7" s="3">
        <v>1</v>
      </c>
      <c r="G7" s="3">
        <v>37</v>
      </c>
      <c r="H7" s="3">
        <v>6</v>
      </c>
      <c r="I7" s="3">
        <v>3</v>
      </c>
      <c r="J7" s="3">
        <v>184</v>
      </c>
      <c r="K7" s="3">
        <v>3</v>
      </c>
      <c r="L7" s="3">
        <v>17</v>
      </c>
      <c r="M7" s="3">
        <v>18</v>
      </c>
      <c r="N7" s="3">
        <v>176</v>
      </c>
    </row>
    <row r="8" spans="1:14" x14ac:dyDescent="0.2">
      <c r="A8" s="3" t="s">
        <v>203</v>
      </c>
      <c r="B8" s="3">
        <v>2172</v>
      </c>
      <c r="C8" s="3">
        <v>308</v>
      </c>
      <c r="D8" s="3">
        <v>78</v>
      </c>
      <c r="E8" s="3">
        <v>31</v>
      </c>
      <c r="F8" s="3">
        <v>0</v>
      </c>
      <c r="G8" s="3">
        <v>290</v>
      </c>
      <c r="H8" s="3">
        <v>77</v>
      </c>
      <c r="I8" s="3">
        <v>102</v>
      </c>
      <c r="J8" s="3">
        <v>345</v>
      </c>
      <c r="K8" s="3">
        <v>86</v>
      </c>
      <c r="L8" s="3">
        <v>6</v>
      </c>
      <c r="M8" s="3">
        <v>326</v>
      </c>
      <c r="N8" s="3">
        <v>523</v>
      </c>
    </row>
    <row r="9" spans="1:14" x14ac:dyDescent="0.2">
      <c r="A9" s="3" t="s">
        <v>204</v>
      </c>
      <c r="B9" s="3">
        <v>515</v>
      </c>
      <c r="C9" s="3">
        <v>102</v>
      </c>
      <c r="D9" s="3">
        <v>35</v>
      </c>
      <c r="E9" s="3">
        <v>17</v>
      </c>
      <c r="F9" s="3">
        <v>1</v>
      </c>
      <c r="G9" s="3">
        <v>42</v>
      </c>
      <c r="H9" s="3">
        <v>4</v>
      </c>
      <c r="I9" s="3">
        <v>15</v>
      </c>
      <c r="J9" s="3">
        <v>39</v>
      </c>
      <c r="K9" s="3">
        <v>11</v>
      </c>
      <c r="L9" s="3">
        <v>2</v>
      </c>
      <c r="M9" s="3">
        <v>78</v>
      </c>
      <c r="N9" s="3">
        <v>169</v>
      </c>
    </row>
    <row r="10" spans="1:14" x14ac:dyDescent="0.2">
      <c r="A10" s="3" t="s">
        <v>205</v>
      </c>
      <c r="B10" s="3">
        <v>2500</v>
      </c>
      <c r="C10" s="3">
        <v>435</v>
      </c>
      <c r="D10" s="3">
        <v>169</v>
      </c>
      <c r="E10" s="3">
        <v>30</v>
      </c>
      <c r="F10" s="3">
        <v>12</v>
      </c>
      <c r="G10" s="3">
        <v>222</v>
      </c>
      <c r="H10" s="3">
        <v>25</v>
      </c>
      <c r="I10" s="3">
        <v>209</v>
      </c>
      <c r="J10" s="3">
        <v>119</v>
      </c>
      <c r="K10" s="3">
        <v>32</v>
      </c>
      <c r="L10" s="3">
        <v>12</v>
      </c>
      <c r="M10" s="3">
        <v>515</v>
      </c>
      <c r="N10" s="3">
        <v>720</v>
      </c>
    </row>
    <row r="11" spans="1:14" x14ac:dyDescent="0.2">
      <c r="A11" s="3" t="s">
        <v>206</v>
      </c>
      <c r="B11" s="3">
        <v>1273</v>
      </c>
      <c r="C11" s="3">
        <v>237</v>
      </c>
      <c r="D11" s="3">
        <v>37</v>
      </c>
      <c r="E11" s="3">
        <v>22</v>
      </c>
      <c r="F11" s="3">
        <v>1</v>
      </c>
      <c r="G11" s="3">
        <v>94</v>
      </c>
      <c r="H11" s="3">
        <v>33</v>
      </c>
      <c r="I11" s="3">
        <v>110</v>
      </c>
      <c r="J11" s="3">
        <v>110</v>
      </c>
      <c r="K11" s="3">
        <v>4</v>
      </c>
      <c r="L11" s="3">
        <v>13</v>
      </c>
      <c r="M11" s="3">
        <v>223</v>
      </c>
      <c r="N11" s="3">
        <v>389</v>
      </c>
    </row>
    <row r="12" spans="1:14" x14ac:dyDescent="0.2">
      <c r="A12" s="3" t="s">
        <v>207</v>
      </c>
      <c r="B12" s="3">
        <v>337</v>
      </c>
      <c r="C12" s="3">
        <v>66</v>
      </c>
      <c r="D12" s="3">
        <v>4</v>
      </c>
      <c r="E12" s="3">
        <v>3</v>
      </c>
      <c r="F12" s="3">
        <v>0</v>
      </c>
      <c r="G12" s="3">
        <v>12</v>
      </c>
      <c r="H12" s="3">
        <v>6</v>
      </c>
      <c r="I12" s="3">
        <v>2</v>
      </c>
      <c r="J12" s="3">
        <v>14</v>
      </c>
      <c r="K12" s="3">
        <v>7</v>
      </c>
      <c r="L12" s="3">
        <v>1</v>
      </c>
      <c r="M12" s="3">
        <v>70</v>
      </c>
      <c r="N12" s="3">
        <v>152</v>
      </c>
    </row>
    <row r="14" spans="1:14" x14ac:dyDescent="0.2">
      <c r="A14" s="3" t="s">
        <v>330</v>
      </c>
      <c r="B14" s="3">
        <v>12120</v>
      </c>
      <c r="C14" s="3">
        <v>1822</v>
      </c>
      <c r="D14" s="3">
        <v>690</v>
      </c>
      <c r="E14" s="3">
        <v>448</v>
      </c>
      <c r="F14" s="3">
        <v>29</v>
      </c>
      <c r="G14" s="3">
        <v>1533</v>
      </c>
      <c r="H14" s="3">
        <v>231</v>
      </c>
      <c r="I14" s="3">
        <v>765</v>
      </c>
      <c r="J14" s="3">
        <v>1868</v>
      </c>
      <c r="K14" s="3">
        <v>309</v>
      </c>
      <c r="L14" s="3">
        <v>70</v>
      </c>
      <c r="M14" s="3">
        <v>1680</v>
      </c>
      <c r="N14" s="3">
        <v>2675</v>
      </c>
    </row>
    <row r="15" spans="1:14" x14ac:dyDescent="0.2">
      <c r="A15" s="3" t="s">
        <v>200</v>
      </c>
      <c r="B15" s="3">
        <v>2851</v>
      </c>
      <c r="C15" s="3">
        <v>420</v>
      </c>
      <c r="D15" s="3">
        <v>200</v>
      </c>
      <c r="E15" s="3">
        <v>212</v>
      </c>
      <c r="F15" s="3">
        <v>15</v>
      </c>
      <c r="G15" s="3">
        <v>354</v>
      </c>
      <c r="H15" s="3">
        <v>57</v>
      </c>
      <c r="I15" s="3">
        <v>206</v>
      </c>
      <c r="J15" s="3">
        <v>444</v>
      </c>
      <c r="K15" s="3">
        <v>81</v>
      </c>
      <c r="L15" s="3">
        <v>25</v>
      </c>
      <c r="M15" s="3">
        <v>400</v>
      </c>
      <c r="N15" s="3">
        <v>437</v>
      </c>
    </row>
    <row r="16" spans="1:14" x14ac:dyDescent="0.2">
      <c r="A16" s="3" t="s">
        <v>201</v>
      </c>
      <c r="B16" s="3">
        <v>6179</v>
      </c>
      <c r="C16" s="3">
        <v>916</v>
      </c>
      <c r="D16" s="3">
        <v>370</v>
      </c>
      <c r="E16" s="3">
        <v>189</v>
      </c>
      <c r="F16" s="3">
        <v>10</v>
      </c>
      <c r="G16" s="3">
        <v>868</v>
      </c>
      <c r="H16" s="3">
        <v>113</v>
      </c>
      <c r="I16" s="3">
        <v>395</v>
      </c>
      <c r="J16" s="3">
        <v>964</v>
      </c>
      <c r="K16" s="3">
        <v>147</v>
      </c>
      <c r="L16" s="3">
        <v>18</v>
      </c>
      <c r="M16" s="3">
        <v>812</v>
      </c>
      <c r="N16" s="3">
        <v>1377</v>
      </c>
    </row>
    <row r="17" spans="1:14" x14ac:dyDescent="0.2">
      <c r="A17" s="3" t="s">
        <v>202</v>
      </c>
      <c r="B17" s="3">
        <v>378</v>
      </c>
      <c r="C17" s="3">
        <v>30</v>
      </c>
      <c r="D17" s="3">
        <v>25</v>
      </c>
      <c r="E17" s="3">
        <v>0</v>
      </c>
      <c r="F17" s="3">
        <v>0</v>
      </c>
      <c r="G17" s="3">
        <v>28</v>
      </c>
      <c r="H17" s="3">
        <v>4</v>
      </c>
      <c r="I17" s="3">
        <v>3</v>
      </c>
      <c r="J17" s="3">
        <v>122</v>
      </c>
      <c r="K17" s="3">
        <v>1</v>
      </c>
      <c r="L17" s="3">
        <v>15</v>
      </c>
      <c r="M17" s="3">
        <v>11</v>
      </c>
      <c r="N17" s="3">
        <v>139</v>
      </c>
    </row>
    <row r="18" spans="1:14" x14ac:dyDescent="0.2">
      <c r="A18" s="3" t="s">
        <v>203</v>
      </c>
      <c r="B18" s="3">
        <v>1535</v>
      </c>
      <c r="C18" s="3">
        <v>217</v>
      </c>
      <c r="D18" s="3">
        <v>51</v>
      </c>
      <c r="E18" s="3">
        <v>21</v>
      </c>
      <c r="F18" s="3">
        <v>0</v>
      </c>
      <c r="G18" s="3">
        <v>189</v>
      </c>
      <c r="H18" s="3">
        <v>38</v>
      </c>
      <c r="I18" s="3">
        <v>71</v>
      </c>
      <c r="J18" s="3">
        <v>252</v>
      </c>
      <c r="K18" s="3">
        <v>62</v>
      </c>
      <c r="L18" s="3">
        <v>3</v>
      </c>
      <c r="M18" s="3">
        <v>247</v>
      </c>
      <c r="N18" s="3">
        <v>384</v>
      </c>
    </row>
    <row r="19" spans="1:14" x14ac:dyDescent="0.2">
      <c r="A19" s="3" t="s">
        <v>204</v>
      </c>
      <c r="B19" s="3">
        <v>233</v>
      </c>
      <c r="C19" s="3">
        <v>49</v>
      </c>
      <c r="D19" s="3">
        <v>10</v>
      </c>
      <c r="E19" s="3">
        <v>11</v>
      </c>
      <c r="F19" s="3">
        <v>1</v>
      </c>
      <c r="G19" s="3">
        <v>23</v>
      </c>
      <c r="H19" s="3">
        <v>1</v>
      </c>
      <c r="I19" s="3">
        <v>8</v>
      </c>
      <c r="J19" s="3">
        <v>23</v>
      </c>
      <c r="K19" s="3">
        <v>7</v>
      </c>
      <c r="L19" s="3">
        <v>0</v>
      </c>
      <c r="M19" s="3">
        <v>32</v>
      </c>
      <c r="N19" s="3">
        <v>68</v>
      </c>
    </row>
    <row r="20" spans="1:14" x14ac:dyDescent="0.2">
      <c r="A20" s="3" t="s">
        <v>205</v>
      </c>
      <c r="B20" s="3">
        <v>471</v>
      </c>
      <c r="C20" s="3">
        <v>88</v>
      </c>
      <c r="D20" s="3">
        <v>18</v>
      </c>
      <c r="E20" s="3">
        <v>6</v>
      </c>
      <c r="F20" s="3">
        <v>2</v>
      </c>
      <c r="G20" s="3">
        <v>45</v>
      </c>
      <c r="H20" s="3">
        <v>8</v>
      </c>
      <c r="I20" s="3">
        <v>63</v>
      </c>
      <c r="J20" s="3">
        <v>23</v>
      </c>
      <c r="K20" s="3">
        <v>7</v>
      </c>
      <c r="L20" s="3">
        <v>6</v>
      </c>
      <c r="M20" s="3">
        <v>99</v>
      </c>
      <c r="N20" s="3">
        <v>106</v>
      </c>
    </row>
    <row r="21" spans="1:14" x14ac:dyDescent="0.2">
      <c r="A21" s="3" t="s">
        <v>206</v>
      </c>
      <c r="B21" s="3">
        <v>366</v>
      </c>
      <c r="C21" s="3">
        <v>83</v>
      </c>
      <c r="D21" s="3">
        <v>16</v>
      </c>
      <c r="E21" s="3">
        <v>9</v>
      </c>
      <c r="F21" s="3">
        <v>1</v>
      </c>
      <c r="G21" s="3">
        <v>21</v>
      </c>
      <c r="H21" s="3">
        <v>8</v>
      </c>
      <c r="I21" s="3">
        <v>18</v>
      </c>
      <c r="J21" s="3">
        <v>36</v>
      </c>
      <c r="K21" s="3">
        <v>1</v>
      </c>
      <c r="L21" s="3">
        <v>2</v>
      </c>
      <c r="M21" s="3">
        <v>58</v>
      </c>
      <c r="N21" s="3">
        <v>113</v>
      </c>
    </row>
    <row r="22" spans="1:14" x14ac:dyDescent="0.2">
      <c r="A22" s="3" t="s">
        <v>207</v>
      </c>
      <c r="B22" s="3">
        <v>107</v>
      </c>
      <c r="C22" s="3">
        <v>19</v>
      </c>
      <c r="D22" s="3">
        <v>0</v>
      </c>
      <c r="E22" s="3">
        <v>0</v>
      </c>
      <c r="F22" s="3">
        <v>0</v>
      </c>
      <c r="G22" s="3">
        <v>5</v>
      </c>
      <c r="H22" s="3">
        <v>2</v>
      </c>
      <c r="I22" s="3">
        <v>1</v>
      </c>
      <c r="J22" s="3">
        <v>4</v>
      </c>
      <c r="K22" s="3">
        <v>3</v>
      </c>
      <c r="L22" s="3">
        <v>1</v>
      </c>
      <c r="M22" s="3">
        <v>21</v>
      </c>
      <c r="N22" s="3">
        <v>51</v>
      </c>
    </row>
    <row r="24" spans="1:14" x14ac:dyDescent="0.2">
      <c r="A24" s="3" t="s">
        <v>317</v>
      </c>
      <c r="B24" s="3">
        <v>8686</v>
      </c>
      <c r="C24" s="3">
        <v>1338</v>
      </c>
      <c r="D24" s="3">
        <v>549</v>
      </c>
      <c r="E24" s="3">
        <v>269</v>
      </c>
      <c r="F24" s="3">
        <v>26</v>
      </c>
      <c r="G24" s="3">
        <v>938</v>
      </c>
      <c r="H24" s="3">
        <v>179</v>
      </c>
      <c r="I24" s="3">
        <v>586</v>
      </c>
      <c r="J24" s="3">
        <v>1036</v>
      </c>
      <c r="K24" s="3">
        <v>215</v>
      </c>
      <c r="L24" s="3">
        <v>36</v>
      </c>
      <c r="M24" s="3">
        <v>1399</v>
      </c>
      <c r="N24" s="3">
        <v>2115</v>
      </c>
    </row>
    <row r="25" spans="1:14" x14ac:dyDescent="0.2">
      <c r="A25" s="3" t="s">
        <v>200</v>
      </c>
      <c r="B25" s="3">
        <v>1665</v>
      </c>
      <c r="C25" s="3">
        <v>225</v>
      </c>
      <c r="D25" s="3">
        <v>122</v>
      </c>
      <c r="E25" s="3">
        <v>96</v>
      </c>
      <c r="F25" s="3">
        <v>8</v>
      </c>
      <c r="G25" s="3">
        <v>182</v>
      </c>
      <c r="H25" s="3">
        <v>19</v>
      </c>
      <c r="I25" s="3">
        <v>96</v>
      </c>
      <c r="J25" s="3">
        <v>267</v>
      </c>
      <c r="K25" s="3">
        <v>68</v>
      </c>
      <c r="L25" s="3">
        <v>5</v>
      </c>
      <c r="M25" s="3">
        <v>255</v>
      </c>
      <c r="N25" s="3">
        <v>322</v>
      </c>
    </row>
    <row r="26" spans="1:14" x14ac:dyDescent="0.2">
      <c r="A26" s="3" t="s">
        <v>201</v>
      </c>
      <c r="B26" s="3">
        <v>2792</v>
      </c>
      <c r="C26" s="3">
        <v>413</v>
      </c>
      <c r="D26" s="3">
        <v>187</v>
      </c>
      <c r="E26" s="3">
        <v>115</v>
      </c>
      <c r="F26" s="3">
        <v>7</v>
      </c>
      <c r="G26" s="3">
        <v>370</v>
      </c>
      <c r="H26" s="3">
        <v>70</v>
      </c>
      <c r="I26" s="3">
        <v>213</v>
      </c>
      <c r="J26" s="3">
        <v>418</v>
      </c>
      <c r="K26" s="3">
        <v>85</v>
      </c>
      <c r="L26" s="3">
        <v>7</v>
      </c>
      <c r="M26" s="3">
        <v>382</v>
      </c>
      <c r="N26" s="3">
        <v>525</v>
      </c>
    </row>
    <row r="27" spans="1:14" x14ac:dyDescent="0.2">
      <c r="A27" s="3" t="s">
        <v>202</v>
      </c>
      <c r="B27" s="3">
        <v>144</v>
      </c>
      <c r="C27" s="3">
        <v>8</v>
      </c>
      <c r="D27" s="3">
        <v>12</v>
      </c>
      <c r="E27" s="3">
        <v>2</v>
      </c>
      <c r="F27" s="3">
        <v>1</v>
      </c>
      <c r="G27" s="3">
        <v>9</v>
      </c>
      <c r="H27" s="3">
        <v>2</v>
      </c>
      <c r="I27" s="3">
        <v>0</v>
      </c>
      <c r="J27" s="3">
        <v>62</v>
      </c>
      <c r="K27" s="3">
        <v>2</v>
      </c>
      <c r="L27" s="3">
        <v>2</v>
      </c>
      <c r="M27" s="3">
        <v>7</v>
      </c>
      <c r="N27" s="3">
        <v>37</v>
      </c>
    </row>
    <row r="28" spans="1:14" x14ac:dyDescent="0.2">
      <c r="A28" s="3" t="s">
        <v>203</v>
      </c>
      <c r="B28" s="3">
        <v>637</v>
      </c>
      <c r="C28" s="3">
        <v>91</v>
      </c>
      <c r="D28" s="3">
        <v>27</v>
      </c>
      <c r="E28" s="3">
        <v>10</v>
      </c>
      <c r="F28" s="3">
        <v>0</v>
      </c>
      <c r="G28" s="3">
        <v>101</v>
      </c>
      <c r="H28" s="3">
        <v>39</v>
      </c>
      <c r="I28" s="3">
        <v>31</v>
      </c>
      <c r="J28" s="3">
        <v>93</v>
      </c>
      <c r="K28" s="3">
        <v>24</v>
      </c>
      <c r="L28" s="3">
        <v>3</v>
      </c>
      <c r="M28" s="3">
        <v>79</v>
      </c>
      <c r="N28" s="3">
        <v>139</v>
      </c>
    </row>
    <row r="29" spans="1:14" x14ac:dyDescent="0.2">
      <c r="A29" s="3" t="s">
        <v>204</v>
      </c>
      <c r="B29" s="3">
        <v>282</v>
      </c>
      <c r="C29" s="3">
        <v>53</v>
      </c>
      <c r="D29" s="3">
        <v>25</v>
      </c>
      <c r="E29" s="3">
        <v>6</v>
      </c>
      <c r="F29" s="3">
        <v>0</v>
      </c>
      <c r="G29" s="3">
        <v>19</v>
      </c>
      <c r="H29" s="3">
        <v>3</v>
      </c>
      <c r="I29" s="3">
        <v>7</v>
      </c>
      <c r="J29" s="3">
        <v>16</v>
      </c>
      <c r="K29" s="3">
        <v>4</v>
      </c>
      <c r="L29" s="3">
        <v>2</v>
      </c>
      <c r="M29" s="3">
        <v>46</v>
      </c>
      <c r="N29" s="3">
        <v>101</v>
      </c>
    </row>
    <row r="30" spans="1:14" x14ac:dyDescent="0.2">
      <c r="A30" s="3" t="s">
        <v>205</v>
      </c>
      <c r="B30" s="3">
        <v>2029</v>
      </c>
      <c r="C30" s="3">
        <v>347</v>
      </c>
      <c r="D30" s="3">
        <v>151</v>
      </c>
      <c r="E30" s="3">
        <v>24</v>
      </c>
      <c r="F30" s="3">
        <v>10</v>
      </c>
      <c r="G30" s="3">
        <v>177</v>
      </c>
      <c r="H30" s="3">
        <v>17</v>
      </c>
      <c r="I30" s="3">
        <v>146</v>
      </c>
      <c r="J30" s="3">
        <v>96</v>
      </c>
      <c r="K30" s="3">
        <v>25</v>
      </c>
      <c r="L30" s="3">
        <v>6</v>
      </c>
      <c r="M30" s="3">
        <v>416</v>
      </c>
      <c r="N30" s="3">
        <v>614</v>
      </c>
    </row>
    <row r="31" spans="1:14" x14ac:dyDescent="0.2">
      <c r="A31" s="3" t="s">
        <v>206</v>
      </c>
      <c r="B31" s="3">
        <v>907</v>
      </c>
      <c r="C31" s="3">
        <v>154</v>
      </c>
      <c r="D31" s="3">
        <v>21</v>
      </c>
      <c r="E31" s="3">
        <v>13</v>
      </c>
      <c r="F31" s="3">
        <v>0</v>
      </c>
      <c r="G31" s="3">
        <v>73</v>
      </c>
      <c r="H31" s="3">
        <v>25</v>
      </c>
      <c r="I31" s="3">
        <v>92</v>
      </c>
      <c r="J31" s="3">
        <v>74</v>
      </c>
      <c r="K31" s="3">
        <v>3</v>
      </c>
      <c r="L31" s="3">
        <v>11</v>
      </c>
      <c r="M31" s="3">
        <v>165</v>
      </c>
      <c r="N31" s="3">
        <v>276</v>
      </c>
    </row>
    <row r="32" spans="1:14" x14ac:dyDescent="0.2">
      <c r="A32" s="3" t="s">
        <v>207</v>
      </c>
      <c r="B32" s="3">
        <v>230</v>
      </c>
      <c r="C32" s="3">
        <v>47</v>
      </c>
      <c r="D32" s="3">
        <v>4</v>
      </c>
      <c r="E32" s="3">
        <v>3</v>
      </c>
      <c r="F32" s="3">
        <v>0</v>
      </c>
      <c r="G32" s="3">
        <v>7</v>
      </c>
      <c r="H32" s="3">
        <v>4</v>
      </c>
      <c r="I32" s="3">
        <v>1</v>
      </c>
      <c r="J32" s="3">
        <v>10</v>
      </c>
      <c r="K32" s="3">
        <v>4</v>
      </c>
      <c r="L32" s="3">
        <v>0</v>
      </c>
      <c r="M32" s="3">
        <v>49</v>
      </c>
      <c r="N32" s="3">
        <v>101</v>
      </c>
    </row>
    <row r="33" spans="1:14" x14ac:dyDescent="0.2">
      <c r="A33" s="28" t="s">
        <v>358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</sheetData>
  <mergeCells count="1">
    <mergeCell ref="A33:N3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A5A3-612B-42EA-B862-9464F4115797}">
  <dimension ref="A1:N48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361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20806</v>
      </c>
      <c r="C4" s="3">
        <v>3160</v>
      </c>
      <c r="D4" s="3">
        <v>1239</v>
      </c>
      <c r="E4" s="3">
        <v>717</v>
      </c>
      <c r="F4" s="3">
        <v>55</v>
      </c>
      <c r="G4" s="3">
        <v>2471</v>
      </c>
      <c r="H4" s="3">
        <v>410</v>
      </c>
      <c r="I4" s="3">
        <v>1351</v>
      </c>
      <c r="J4" s="3">
        <v>2904</v>
      </c>
      <c r="K4" s="3">
        <v>524</v>
      </c>
      <c r="L4" s="3">
        <v>106</v>
      </c>
      <c r="M4" s="3">
        <v>3079</v>
      </c>
      <c r="N4" s="3">
        <v>4790</v>
      </c>
    </row>
    <row r="5" spans="1:14" x14ac:dyDescent="0.2">
      <c r="A5" s="3" t="s">
        <v>208</v>
      </c>
      <c r="B5" s="3">
        <v>15</v>
      </c>
      <c r="C5" s="3">
        <v>1</v>
      </c>
      <c r="D5" s="3">
        <v>1</v>
      </c>
      <c r="E5" s="3">
        <v>0</v>
      </c>
      <c r="F5" s="3">
        <v>0</v>
      </c>
      <c r="G5" s="3">
        <v>1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11</v>
      </c>
      <c r="N5" s="3">
        <v>0</v>
      </c>
    </row>
    <row r="6" spans="1:14" x14ac:dyDescent="0.2">
      <c r="A6" s="3" t="s">
        <v>209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</row>
    <row r="7" spans="1:14" x14ac:dyDescent="0.2">
      <c r="A7" s="3" t="s">
        <v>210</v>
      </c>
      <c r="B7" s="3">
        <v>2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2</v>
      </c>
      <c r="N7" s="3">
        <v>0</v>
      </c>
    </row>
    <row r="8" spans="1:14" x14ac:dyDescent="0.2">
      <c r="A8" s="3" t="s">
        <v>211</v>
      </c>
      <c r="B8" s="3">
        <v>492</v>
      </c>
      <c r="C8" s="3">
        <v>122</v>
      </c>
      <c r="D8" s="3">
        <v>46</v>
      </c>
      <c r="E8" s="3">
        <v>22</v>
      </c>
      <c r="F8" s="3">
        <v>1</v>
      </c>
      <c r="G8" s="3">
        <v>42</v>
      </c>
      <c r="H8" s="3">
        <v>5</v>
      </c>
      <c r="I8" s="3">
        <v>17</v>
      </c>
      <c r="J8" s="3">
        <v>80</v>
      </c>
      <c r="K8" s="3">
        <v>9</v>
      </c>
      <c r="L8" s="3">
        <v>1</v>
      </c>
      <c r="M8" s="3">
        <v>93</v>
      </c>
      <c r="N8" s="3">
        <v>54</v>
      </c>
    </row>
    <row r="9" spans="1:14" x14ac:dyDescent="0.2">
      <c r="A9" s="3" t="s">
        <v>212</v>
      </c>
      <c r="B9" s="3">
        <v>423</v>
      </c>
      <c r="C9" s="3">
        <v>74</v>
      </c>
      <c r="D9" s="3">
        <v>25</v>
      </c>
      <c r="E9" s="3">
        <v>20</v>
      </c>
      <c r="F9" s="3">
        <v>4</v>
      </c>
      <c r="G9" s="3">
        <v>43</v>
      </c>
      <c r="H9" s="3">
        <v>10</v>
      </c>
      <c r="I9" s="3">
        <v>32</v>
      </c>
      <c r="J9" s="3">
        <v>49</v>
      </c>
      <c r="K9" s="3">
        <v>17</v>
      </c>
      <c r="L9" s="3">
        <v>1</v>
      </c>
      <c r="M9" s="3">
        <v>63</v>
      </c>
      <c r="N9" s="3">
        <v>85</v>
      </c>
    </row>
    <row r="10" spans="1:14" x14ac:dyDescent="0.2">
      <c r="A10" s="3" t="s">
        <v>213</v>
      </c>
      <c r="B10" s="3">
        <v>91</v>
      </c>
      <c r="C10" s="3">
        <v>19</v>
      </c>
      <c r="D10" s="3">
        <v>7</v>
      </c>
      <c r="E10" s="3">
        <v>4</v>
      </c>
      <c r="F10" s="3">
        <v>0</v>
      </c>
      <c r="G10" s="3">
        <v>7</v>
      </c>
      <c r="H10" s="3">
        <v>2</v>
      </c>
      <c r="I10" s="3">
        <v>3</v>
      </c>
      <c r="J10" s="3">
        <v>14</v>
      </c>
      <c r="K10" s="3">
        <v>5</v>
      </c>
      <c r="L10" s="3">
        <v>0</v>
      </c>
      <c r="M10" s="3">
        <v>16</v>
      </c>
      <c r="N10" s="3">
        <v>14</v>
      </c>
    </row>
    <row r="11" spans="1:14" x14ac:dyDescent="0.2">
      <c r="A11" s="3" t="s">
        <v>214</v>
      </c>
      <c r="B11" s="3">
        <v>143</v>
      </c>
      <c r="C11" s="3">
        <v>17</v>
      </c>
      <c r="D11" s="3">
        <v>12</v>
      </c>
      <c r="E11" s="3">
        <v>1</v>
      </c>
      <c r="F11" s="3">
        <v>2</v>
      </c>
      <c r="G11" s="3">
        <v>25</v>
      </c>
      <c r="H11" s="3">
        <v>3</v>
      </c>
      <c r="I11" s="3">
        <v>12</v>
      </c>
      <c r="J11" s="3">
        <v>22</v>
      </c>
      <c r="K11" s="3">
        <v>0</v>
      </c>
      <c r="L11" s="3">
        <v>0</v>
      </c>
      <c r="M11" s="3">
        <v>21</v>
      </c>
      <c r="N11" s="3">
        <v>28</v>
      </c>
    </row>
    <row r="12" spans="1:14" x14ac:dyDescent="0.2">
      <c r="A12" s="3" t="s">
        <v>215</v>
      </c>
      <c r="B12" s="3">
        <v>271</v>
      </c>
      <c r="C12" s="3">
        <v>45</v>
      </c>
      <c r="D12" s="3">
        <v>20</v>
      </c>
      <c r="E12" s="3">
        <v>8</v>
      </c>
      <c r="F12" s="3">
        <v>0</v>
      </c>
      <c r="G12" s="3">
        <v>49</v>
      </c>
      <c r="H12" s="3">
        <v>1</v>
      </c>
      <c r="I12" s="3">
        <v>20</v>
      </c>
      <c r="J12" s="3">
        <v>41</v>
      </c>
      <c r="K12" s="3">
        <v>7</v>
      </c>
      <c r="L12" s="3">
        <v>0</v>
      </c>
      <c r="M12" s="3">
        <v>32</v>
      </c>
      <c r="N12" s="3">
        <v>48</v>
      </c>
    </row>
    <row r="13" spans="1:14" x14ac:dyDescent="0.2">
      <c r="A13" s="3" t="s">
        <v>216</v>
      </c>
      <c r="B13" s="3">
        <v>411</v>
      </c>
      <c r="C13" s="3">
        <v>58</v>
      </c>
      <c r="D13" s="3">
        <v>27</v>
      </c>
      <c r="E13" s="3">
        <v>12</v>
      </c>
      <c r="F13" s="3">
        <v>3</v>
      </c>
      <c r="G13" s="3">
        <v>30</v>
      </c>
      <c r="H13" s="3">
        <v>6</v>
      </c>
      <c r="I13" s="3">
        <v>39</v>
      </c>
      <c r="J13" s="3">
        <v>63</v>
      </c>
      <c r="K13" s="3">
        <v>22</v>
      </c>
      <c r="L13" s="3">
        <v>0</v>
      </c>
      <c r="M13" s="3">
        <v>72</v>
      </c>
      <c r="N13" s="3">
        <v>79</v>
      </c>
    </row>
    <row r="14" spans="1:14" x14ac:dyDescent="0.2">
      <c r="A14" s="3" t="s">
        <v>217</v>
      </c>
      <c r="B14" s="3">
        <v>1005</v>
      </c>
      <c r="C14" s="3">
        <v>135</v>
      </c>
      <c r="D14" s="3">
        <v>55</v>
      </c>
      <c r="E14" s="3">
        <v>29</v>
      </c>
      <c r="F14" s="3">
        <v>3</v>
      </c>
      <c r="G14" s="3">
        <v>92</v>
      </c>
      <c r="H14" s="3">
        <v>12</v>
      </c>
      <c r="I14" s="3">
        <v>74</v>
      </c>
      <c r="J14" s="3">
        <v>146</v>
      </c>
      <c r="K14" s="3">
        <v>31</v>
      </c>
      <c r="L14" s="3">
        <v>1</v>
      </c>
      <c r="M14" s="3">
        <v>159</v>
      </c>
      <c r="N14" s="3">
        <v>268</v>
      </c>
    </row>
    <row r="15" spans="1:14" x14ac:dyDescent="0.2">
      <c r="A15" s="3" t="s">
        <v>218</v>
      </c>
      <c r="B15" s="3">
        <v>1059</v>
      </c>
      <c r="C15" s="3">
        <v>157</v>
      </c>
      <c r="D15" s="3">
        <v>76</v>
      </c>
      <c r="E15" s="3">
        <v>66</v>
      </c>
      <c r="F15" s="3">
        <v>3</v>
      </c>
      <c r="G15" s="3">
        <v>149</v>
      </c>
      <c r="H15" s="3">
        <v>13</v>
      </c>
      <c r="I15" s="3">
        <v>69</v>
      </c>
      <c r="J15" s="3">
        <v>147</v>
      </c>
      <c r="K15" s="3">
        <v>35</v>
      </c>
      <c r="L15" s="3">
        <v>2</v>
      </c>
      <c r="M15" s="3">
        <v>160</v>
      </c>
      <c r="N15" s="3">
        <v>182</v>
      </c>
    </row>
    <row r="16" spans="1:14" x14ac:dyDescent="0.2">
      <c r="A16" s="3" t="s">
        <v>219</v>
      </c>
      <c r="B16" s="3">
        <v>32</v>
      </c>
      <c r="C16" s="3">
        <v>0</v>
      </c>
      <c r="D16" s="3">
        <v>5</v>
      </c>
      <c r="E16" s="3">
        <v>1</v>
      </c>
      <c r="F16" s="3">
        <v>0</v>
      </c>
      <c r="G16" s="3">
        <v>5</v>
      </c>
      <c r="H16" s="3">
        <v>4</v>
      </c>
      <c r="I16" s="3">
        <v>1</v>
      </c>
      <c r="J16" s="3">
        <v>8</v>
      </c>
      <c r="K16" s="3">
        <v>2</v>
      </c>
      <c r="L16" s="3">
        <v>0</v>
      </c>
      <c r="M16" s="3">
        <v>0</v>
      </c>
      <c r="N16" s="3">
        <v>6</v>
      </c>
    </row>
    <row r="17" spans="1:14" x14ac:dyDescent="0.2">
      <c r="A17" s="3" t="s">
        <v>220</v>
      </c>
      <c r="B17" s="3">
        <v>361</v>
      </c>
      <c r="C17" s="3">
        <v>50</v>
      </c>
      <c r="D17" s="3">
        <v>21</v>
      </c>
      <c r="E17" s="3">
        <v>16</v>
      </c>
      <c r="F17" s="3">
        <v>1</v>
      </c>
      <c r="G17" s="3">
        <v>58</v>
      </c>
      <c r="H17" s="3">
        <v>8</v>
      </c>
      <c r="I17" s="3">
        <v>19</v>
      </c>
      <c r="J17" s="3">
        <v>63</v>
      </c>
      <c r="K17" s="3">
        <v>19</v>
      </c>
      <c r="L17" s="3">
        <v>1</v>
      </c>
      <c r="M17" s="3">
        <v>57</v>
      </c>
      <c r="N17" s="3">
        <v>48</v>
      </c>
    </row>
    <row r="18" spans="1:14" x14ac:dyDescent="0.2">
      <c r="A18" s="3" t="s">
        <v>221</v>
      </c>
      <c r="B18" s="3">
        <v>383</v>
      </c>
      <c r="C18" s="3">
        <v>40</v>
      </c>
      <c r="D18" s="3">
        <v>9</v>
      </c>
      <c r="E18" s="3">
        <v>6</v>
      </c>
      <c r="F18" s="3">
        <v>1</v>
      </c>
      <c r="G18" s="3">
        <v>152</v>
      </c>
      <c r="H18" s="3">
        <v>4</v>
      </c>
      <c r="I18" s="3">
        <v>28</v>
      </c>
      <c r="J18" s="3">
        <v>43</v>
      </c>
      <c r="K18" s="3">
        <v>7</v>
      </c>
      <c r="L18" s="3">
        <v>1</v>
      </c>
      <c r="M18" s="3">
        <v>44</v>
      </c>
      <c r="N18" s="3">
        <v>48</v>
      </c>
    </row>
    <row r="19" spans="1:14" x14ac:dyDescent="0.2">
      <c r="A19" s="3" t="s">
        <v>222</v>
      </c>
      <c r="B19" s="3">
        <v>205</v>
      </c>
      <c r="C19" s="3">
        <v>13</v>
      </c>
      <c r="D19" s="3">
        <v>7</v>
      </c>
      <c r="E19" s="3">
        <v>2</v>
      </c>
      <c r="F19" s="3">
        <v>1</v>
      </c>
      <c r="G19" s="3">
        <v>24</v>
      </c>
      <c r="H19" s="3">
        <v>0</v>
      </c>
      <c r="I19" s="3">
        <v>10</v>
      </c>
      <c r="J19" s="3">
        <v>77</v>
      </c>
      <c r="K19" s="3">
        <v>13</v>
      </c>
      <c r="L19" s="3">
        <v>2</v>
      </c>
      <c r="M19" s="3">
        <v>32</v>
      </c>
      <c r="N19" s="3">
        <v>24</v>
      </c>
    </row>
    <row r="20" spans="1:14" x14ac:dyDescent="0.2">
      <c r="A20" s="3" t="s">
        <v>223</v>
      </c>
      <c r="B20" s="3">
        <v>481</v>
      </c>
      <c r="C20" s="3">
        <v>52</v>
      </c>
      <c r="D20" s="3">
        <v>43</v>
      </c>
      <c r="E20" s="3">
        <v>30</v>
      </c>
      <c r="F20" s="3">
        <v>3</v>
      </c>
      <c r="G20" s="3">
        <v>51</v>
      </c>
      <c r="H20" s="3">
        <v>13</v>
      </c>
      <c r="I20" s="3">
        <v>28</v>
      </c>
      <c r="J20" s="3">
        <v>70</v>
      </c>
      <c r="K20" s="3">
        <v>27</v>
      </c>
      <c r="L20" s="3">
        <v>1</v>
      </c>
      <c r="M20" s="3">
        <v>91</v>
      </c>
      <c r="N20" s="3">
        <v>72</v>
      </c>
    </row>
    <row r="21" spans="1:14" x14ac:dyDescent="0.2">
      <c r="A21" s="3" t="s">
        <v>224</v>
      </c>
      <c r="B21" s="3">
        <v>248</v>
      </c>
      <c r="C21" s="3">
        <v>35</v>
      </c>
      <c r="D21" s="3">
        <v>19</v>
      </c>
      <c r="E21" s="3">
        <v>4</v>
      </c>
      <c r="F21" s="3">
        <v>0</v>
      </c>
      <c r="G21" s="3">
        <v>31</v>
      </c>
      <c r="H21" s="3">
        <v>9</v>
      </c>
      <c r="I21" s="3">
        <v>15</v>
      </c>
      <c r="J21" s="3">
        <v>43</v>
      </c>
      <c r="K21" s="3">
        <v>10</v>
      </c>
      <c r="L21" s="3">
        <v>0</v>
      </c>
      <c r="M21" s="3">
        <v>34</v>
      </c>
      <c r="N21" s="3">
        <v>48</v>
      </c>
    </row>
    <row r="22" spans="1:14" x14ac:dyDescent="0.2">
      <c r="A22" s="3" t="s">
        <v>225</v>
      </c>
      <c r="B22" s="3">
        <v>106</v>
      </c>
      <c r="C22" s="3">
        <v>16</v>
      </c>
      <c r="D22" s="3">
        <v>2</v>
      </c>
      <c r="E22" s="3">
        <v>7</v>
      </c>
      <c r="F22" s="3">
        <v>0</v>
      </c>
      <c r="G22" s="3">
        <v>20</v>
      </c>
      <c r="H22" s="3">
        <v>1</v>
      </c>
      <c r="I22" s="3">
        <v>5</v>
      </c>
      <c r="J22" s="3">
        <v>13</v>
      </c>
      <c r="K22" s="3">
        <v>3</v>
      </c>
      <c r="L22" s="3">
        <v>0</v>
      </c>
      <c r="M22" s="3">
        <v>22</v>
      </c>
      <c r="N22" s="3">
        <v>17</v>
      </c>
    </row>
    <row r="23" spans="1:14" x14ac:dyDescent="0.2">
      <c r="A23" s="3" t="s">
        <v>226</v>
      </c>
      <c r="B23" s="3">
        <v>307</v>
      </c>
      <c r="C23" s="3">
        <v>42</v>
      </c>
      <c r="D23" s="3">
        <v>13</v>
      </c>
      <c r="E23" s="3">
        <v>13</v>
      </c>
      <c r="F23" s="3">
        <v>0</v>
      </c>
      <c r="G23" s="3">
        <v>36</v>
      </c>
      <c r="H23" s="3">
        <v>4</v>
      </c>
      <c r="I23" s="3">
        <v>17</v>
      </c>
      <c r="J23" s="3">
        <v>61</v>
      </c>
      <c r="K23" s="3">
        <v>17</v>
      </c>
      <c r="L23" s="3">
        <v>3</v>
      </c>
      <c r="M23" s="3">
        <v>49</v>
      </c>
      <c r="N23" s="3">
        <v>52</v>
      </c>
    </row>
    <row r="24" spans="1:14" x14ac:dyDescent="0.2">
      <c r="A24" s="3" t="s">
        <v>227</v>
      </c>
      <c r="B24" s="3">
        <v>328</v>
      </c>
      <c r="C24" s="3">
        <v>34</v>
      </c>
      <c r="D24" s="3">
        <v>35</v>
      </c>
      <c r="E24" s="3">
        <v>14</v>
      </c>
      <c r="F24" s="3">
        <v>0</v>
      </c>
      <c r="G24" s="3">
        <v>44</v>
      </c>
      <c r="H24" s="3">
        <v>3</v>
      </c>
      <c r="I24" s="3">
        <v>23</v>
      </c>
      <c r="J24" s="3">
        <v>47</v>
      </c>
      <c r="K24" s="3">
        <v>14</v>
      </c>
      <c r="L24" s="3">
        <v>2</v>
      </c>
      <c r="M24" s="3">
        <v>65</v>
      </c>
      <c r="N24" s="3">
        <v>47</v>
      </c>
    </row>
    <row r="25" spans="1:14" x14ac:dyDescent="0.2">
      <c r="A25" s="3" t="s">
        <v>228</v>
      </c>
      <c r="B25" s="3">
        <v>222</v>
      </c>
      <c r="C25" s="3">
        <v>35</v>
      </c>
      <c r="D25" s="3">
        <v>13</v>
      </c>
      <c r="E25" s="3">
        <v>6</v>
      </c>
      <c r="F25" s="3">
        <v>1</v>
      </c>
      <c r="G25" s="3">
        <v>33</v>
      </c>
      <c r="H25" s="3">
        <v>7</v>
      </c>
      <c r="I25" s="3">
        <v>25</v>
      </c>
      <c r="J25" s="3">
        <v>26</v>
      </c>
      <c r="K25" s="3">
        <v>7</v>
      </c>
      <c r="L25" s="3">
        <v>1</v>
      </c>
      <c r="M25" s="3">
        <v>27</v>
      </c>
      <c r="N25" s="3">
        <v>41</v>
      </c>
    </row>
    <row r="26" spans="1:14" x14ac:dyDescent="0.2">
      <c r="A26" s="3" t="s">
        <v>229</v>
      </c>
      <c r="B26" s="3">
        <v>112</v>
      </c>
      <c r="C26" s="3">
        <v>15</v>
      </c>
      <c r="D26" s="3">
        <v>11</v>
      </c>
      <c r="E26" s="3">
        <v>6</v>
      </c>
      <c r="F26" s="3">
        <v>0</v>
      </c>
      <c r="G26" s="3">
        <v>10</v>
      </c>
      <c r="H26" s="3">
        <v>4</v>
      </c>
      <c r="I26" s="3">
        <v>5</v>
      </c>
      <c r="J26" s="3">
        <v>17</v>
      </c>
      <c r="K26" s="3">
        <v>7</v>
      </c>
      <c r="L26" s="3">
        <v>1</v>
      </c>
      <c r="M26" s="3">
        <v>18</v>
      </c>
      <c r="N26" s="3">
        <v>18</v>
      </c>
    </row>
    <row r="27" spans="1:14" x14ac:dyDescent="0.2">
      <c r="A27" s="3" t="s">
        <v>230</v>
      </c>
      <c r="B27" s="3">
        <v>1571</v>
      </c>
      <c r="C27" s="3">
        <v>305</v>
      </c>
      <c r="D27" s="3">
        <v>64</v>
      </c>
      <c r="E27" s="3">
        <v>43</v>
      </c>
      <c r="F27" s="3">
        <v>2</v>
      </c>
      <c r="G27" s="3">
        <v>153</v>
      </c>
      <c r="H27" s="3">
        <v>36</v>
      </c>
      <c r="I27" s="3">
        <v>113</v>
      </c>
      <c r="J27" s="3">
        <v>150</v>
      </c>
      <c r="K27" s="3">
        <v>19</v>
      </c>
      <c r="L27" s="3">
        <v>8</v>
      </c>
      <c r="M27" s="3">
        <v>280</v>
      </c>
      <c r="N27" s="3">
        <v>398</v>
      </c>
    </row>
    <row r="28" spans="1:14" x14ac:dyDescent="0.2">
      <c r="A28" s="3" t="s">
        <v>231</v>
      </c>
      <c r="B28" s="3">
        <v>2259</v>
      </c>
      <c r="C28" s="3">
        <v>396</v>
      </c>
      <c r="D28" s="3">
        <v>129</v>
      </c>
      <c r="E28" s="3">
        <v>69</v>
      </c>
      <c r="F28" s="3">
        <v>3</v>
      </c>
      <c r="G28" s="3">
        <v>325</v>
      </c>
      <c r="H28" s="3">
        <v>64</v>
      </c>
      <c r="I28" s="3">
        <v>238</v>
      </c>
      <c r="J28" s="3">
        <v>311</v>
      </c>
      <c r="K28" s="3">
        <v>82</v>
      </c>
      <c r="L28" s="3">
        <v>16</v>
      </c>
      <c r="M28" s="3">
        <v>272</v>
      </c>
      <c r="N28" s="3">
        <v>354</v>
      </c>
    </row>
    <row r="29" spans="1:14" x14ac:dyDescent="0.2">
      <c r="A29" s="3" t="s">
        <v>232</v>
      </c>
      <c r="B29" s="3">
        <v>26</v>
      </c>
      <c r="C29" s="3">
        <v>2</v>
      </c>
      <c r="D29" s="3">
        <v>5</v>
      </c>
      <c r="E29" s="3">
        <v>0</v>
      </c>
      <c r="F29" s="3">
        <v>0</v>
      </c>
      <c r="G29" s="3">
        <v>2</v>
      </c>
      <c r="H29" s="3">
        <v>1</v>
      </c>
      <c r="I29" s="3">
        <v>1</v>
      </c>
      <c r="J29" s="3">
        <v>1</v>
      </c>
      <c r="K29" s="3">
        <v>1</v>
      </c>
      <c r="L29" s="3">
        <v>0</v>
      </c>
      <c r="M29" s="3">
        <v>3</v>
      </c>
      <c r="N29" s="3">
        <v>10</v>
      </c>
    </row>
    <row r="30" spans="1:14" x14ac:dyDescent="0.2">
      <c r="A30" s="3" t="s">
        <v>233</v>
      </c>
      <c r="B30" s="3">
        <v>1786</v>
      </c>
      <c r="C30" s="3">
        <v>298</v>
      </c>
      <c r="D30" s="3">
        <v>124</v>
      </c>
      <c r="E30" s="3">
        <v>168</v>
      </c>
      <c r="F30" s="3">
        <v>5</v>
      </c>
      <c r="G30" s="3">
        <v>199</v>
      </c>
      <c r="H30" s="3">
        <v>26</v>
      </c>
      <c r="I30" s="3">
        <v>87</v>
      </c>
      <c r="J30" s="3">
        <v>290</v>
      </c>
      <c r="K30" s="3">
        <v>16</v>
      </c>
      <c r="L30" s="3">
        <v>13</v>
      </c>
      <c r="M30" s="3">
        <v>203</v>
      </c>
      <c r="N30" s="3">
        <v>357</v>
      </c>
    </row>
    <row r="31" spans="1:14" x14ac:dyDescent="0.2">
      <c r="A31" s="3" t="s">
        <v>234</v>
      </c>
      <c r="B31" s="3">
        <v>333</v>
      </c>
      <c r="C31" s="3">
        <v>26</v>
      </c>
      <c r="D31" s="3">
        <v>6</v>
      </c>
      <c r="E31" s="3">
        <v>2</v>
      </c>
      <c r="F31" s="3">
        <v>0</v>
      </c>
      <c r="G31" s="3">
        <v>20</v>
      </c>
      <c r="H31" s="3">
        <v>16</v>
      </c>
      <c r="I31" s="3">
        <v>5</v>
      </c>
      <c r="J31" s="3">
        <v>41</v>
      </c>
      <c r="K31" s="3">
        <v>2</v>
      </c>
      <c r="L31" s="3">
        <v>4</v>
      </c>
      <c r="M31" s="3">
        <v>30</v>
      </c>
      <c r="N31" s="3">
        <v>181</v>
      </c>
    </row>
    <row r="32" spans="1:14" x14ac:dyDescent="0.2">
      <c r="A32" s="3" t="s">
        <v>235</v>
      </c>
      <c r="B32" s="3">
        <v>186</v>
      </c>
      <c r="C32" s="3">
        <v>22</v>
      </c>
      <c r="D32" s="3">
        <v>5</v>
      </c>
      <c r="E32" s="3">
        <v>3</v>
      </c>
      <c r="F32" s="3">
        <v>0</v>
      </c>
      <c r="G32" s="3">
        <v>24</v>
      </c>
      <c r="H32" s="3">
        <v>7</v>
      </c>
      <c r="I32" s="3">
        <v>13</v>
      </c>
      <c r="J32" s="3">
        <v>13</v>
      </c>
      <c r="K32" s="3">
        <v>2</v>
      </c>
      <c r="L32" s="3">
        <v>0</v>
      </c>
      <c r="M32" s="3">
        <v>55</v>
      </c>
      <c r="N32" s="3">
        <v>42</v>
      </c>
    </row>
    <row r="33" spans="1:14" x14ac:dyDescent="0.2">
      <c r="A33" s="3" t="s">
        <v>236</v>
      </c>
      <c r="B33" s="3">
        <v>1261</v>
      </c>
      <c r="C33" s="3">
        <v>149</v>
      </c>
      <c r="D33" s="3">
        <v>68</v>
      </c>
      <c r="E33" s="3">
        <v>34</v>
      </c>
      <c r="F33" s="3">
        <v>1</v>
      </c>
      <c r="G33" s="3">
        <v>53</v>
      </c>
      <c r="H33" s="3">
        <v>11</v>
      </c>
      <c r="I33" s="3">
        <v>26</v>
      </c>
      <c r="J33" s="3">
        <v>143</v>
      </c>
      <c r="K33" s="3">
        <v>39</v>
      </c>
      <c r="L33" s="3">
        <v>8</v>
      </c>
      <c r="M33" s="3">
        <v>252</v>
      </c>
      <c r="N33" s="3">
        <v>477</v>
      </c>
    </row>
    <row r="34" spans="1:14" x14ac:dyDescent="0.2">
      <c r="A34" s="3" t="s">
        <v>237</v>
      </c>
      <c r="B34" s="3">
        <v>1593</v>
      </c>
      <c r="C34" s="3">
        <v>226</v>
      </c>
      <c r="D34" s="3">
        <v>76</v>
      </c>
      <c r="E34" s="3">
        <v>30</v>
      </c>
      <c r="F34" s="3">
        <v>1</v>
      </c>
      <c r="G34" s="3">
        <v>183</v>
      </c>
      <c r="H34" s="3">
        <v>40</v>
      </c>
      <c r="I34" s="3">
        <v>86</v>
      </c>
      <c r="J34" s="3">
        <v>286</v>
      </c>
      <c r="K34" s="3">
        <v>28</v>
      </c>
      <c r="L34" s="3">
        <v>6</v>
      </c>
      <c r="M34" s="3">
        <v>170</v>
      </c>
      <c r="N34" s="3">
        <v>461</v>
      </c>
    </row>
    <row r="35" spans="1:14" x14ac:dyDescent="0.2">
      <c r="A35" s="3" t="s">
        <v>238</v>
      </c>
      <c r="B35" s="3">
        <v>623</v>
      </c>
      <c r="C35" s="3">
        <v>97</v>
      </c>
      <c r="D35" s="3">
        <v>28</v>
      </c>
      <c r="E35" s="3">
        <v>7</v>
      </c>
      <c r="F35" s="3">
        <v>2</v>
      </c>
      <c r="G35" s="3">
        <v>74</v>
      </c>
      <c r="H35" s="3">
        <v>10</v>
      </c>
      <c r="I35" s="3">
        <v>45</v>
      </c>
      <c r="J35" s="3">
        <v>96</v>
      </c>
      <c r="K35" s="3">
        <v>20</v>
      </c>
      <c r="L35" s="3">
        <v>3</v>
      </c>
      <c r="M35" s="3">
        <v>63</v>
      </c>
      <c r="N35" s="3">
        <v>178</v>
      </c>
    </row>
    <row r="36" spans="1:14" x14ac:dyDescent="0.2">
      <c r="A36" s="3" t="s">
        <v>239</v>
      </c>
      <c r="B36" s="3">
        <v>231</v>
      </c>
      <c r="C36" s="3">
        <v>79</v>
      </c>
      <c r="D36" s="3">
        <v>12</v>
      </c>
      <c r="E36" s="3">
        <v>2</v>
      </c>
      <c r="F36" s="3">
        <v>0</v>
      </c>
      <c r="G36" s="3">
        <v>44</v>
      </c>
      <c r="H36" s="3">
        <v>15</v>
      </c>
      <c r="I36" s="3">
        <v>20</v>
      </c>
      <c r="J36" s="3">
        <v>20</v>
      </c>
      <c r="K36" s="3">
        <v>3</v>
      </c>
      <c r="L36" s="3">
        <v>0</v>
      </c>
      <c r="M36" s="3">
        <v>7</v>
      </c>
      <c r="N36" s="3">
        <v>29</v>
      </c>
    </row>
    <row r="37" spans="1:14" x14ac:dyDescent="0.2">
      <c r="A37" s="3" t="s">
        <v>240</v>
      </c>
      <c r="B37" s="3">
        <v>176</v>
      </c>
      <c r="C37" s="3">
        <v>18</v>
      </c>
      <c r="D37" s="3">
        <v>8</v>
      </c>
      <c r="E37" s="3">
        <v>9</v>
      </c>
      <c r="F37" s="3">
        <v>5</v>
      </c>
      <c r="G37" s="3">
        <v>27</v>
      </c>
      <c r="H37" s="3">
        <v>5</v>
      </c>
      <c r="I37" s="3">
        <v>13</v>
      </c>
      <c r="J37" s="3">
        <v>23</v>
      </c>
      <c r="K37" s="3">
        <v>5</v>
      </c>
      <c r="L37" s="3">
        <v>0</v>
      </c>
      <c r="M37" s="3">
        <v>25</v>
      </c>
      <c r="N37" s="3">
        <v>38</v>
      </c>
    </row>
    <row r="38" spans="1:14" x14ac:dyDescent="0.2">
      <c r="A38" s="3" t="s">
        <v>241</v>
      </c>
      <c r="B38" s="3">
        <v>379</v>
      </c>
      <c r="C38" s="3">
        <v>49</v>
      </c>
      <c r="D38" s="3">
        <v>18</v>
      </c>
      <c r="E38" s="3">
        <v>4</v>
      </c>
      <c r="F38" s="3">
        <v>0</v>
      </c>
      <c r="G38" s="3">
        <v>55</v>
      </c>
      <c r="H38" s="3">
        <v>14</v>
      </c>
      <c r="I38" s="3">
        <v>37</v>
      </c>
      <c r="J38" s="3">
        <v>32</v>
      </c>
      <c r="K38" s="3">
        <v>8</v>
      </c>
      <c r="L38" s="3">
        <v>0</v>
      </c>
      <c r="M38" s="3">
        <v>45</v>
      </c>
      <c r="N38" s="3">
        <v>117</v>
      </c>
    </row>
    <row r="39" spans="1:14" x14ac:dyDescent="0.2">
      <c r="A39" s="3" t="s">
        <v>242</v>
      </c>
      <c r="B39" s="3">
        <v>99</v>
      </c>
      <c r="C39" s="3">
        <v>12</v>
      </c>
      <c r="D39" s="3">
        <v>3</v>
      </c>
      <c r="E39" s="3">
        <v>0</v>
      </c>
      <c r="F39" s="3">
        <v>0</v>
      </c>
      <c r="G39" s="3">
        <v>9</v>
      </c>
      <c r="H39" s="3">
        <v>2</v>
      </c>
      <c r="I39" s="3">
        <v>3</v>
      </c>
      <c r="J39" s="3">
        <v>13</v>
      </c>
      <c r="K39" s="3">
        <v>1</v>
      </c>
      <c r="L39" s="3">
        <v>0</v>
      </c>
      <c r="M39" s="3">
        <v>15</v>
      </c>
      <c r="N39" s="3">
        <v>41</v>
      </c>
    </row>
    <row r="40" spans="1:14" x14ac:dyDescent="0.2">
      <c r="A40" s="3" t="s">
        <v>243</v>
      </c>
      <c r="B40" s="3">
        <v>30</v>
      </c>
      <c r="C40" s="3">
        <v>3</v>
      </c>
      <c r="D40" s="3">
        <v>3</v>
      </c>
      <c r="E40" s="3">
        <v>3</v>
      </c>
      <c r="F40" s="3">
        <v>0</v>
      </c>
      <c r="G40" s="3">
        <v>1</v>
      </c>
      <c r="H40" s="3">
        <v>0</v>
      </c>
      <c r="I40" s="3">
        <v>0</v>
      </c>
      <c r="J40" s="3">
        <v>6</v>
      </c>
      <c r="K40" s="3">
        <v>1</v>
      </c>
      <c r="L40" s="3">
        <v>0</v>
      </c>
      <c r="M40" s="3">
        <v>2</v>
      </c>
      <c r="N40" s="3">
        <v>11</v>
      </c>
    </row>
    <row r="41" spans="1:14" x14ac:dyDescent="0.2">
      <c r="A41" s="3" t="s">
        <v>244</v>
      </c>
      <c r="B41" s="3">
        <v>1018</v>
      </c>
      <c r="C41" s="3">
        <v>122</v>
      </c>
      <c r="D41" s="3">
        <v>54</v>
      </c>
      <c r="E41" s="3">
        <v>22</v>
      </c>
      <c r="F41" s="3">
        <v>2</v>
      </c>
      <c r="G41" s="3">
        <v>124</v>
      </c>
      <c r="H41" s="3">
        <v>17</v>
      </c>
      <c r="I41" s="3">
        <v>66</v>
      </c>
      <c r="J41" s="3">
        <v>197</v>
      </c>
      <c r="K41" s="3">
        <v>20</v>
      </c>
      <c r="L41" s="3">
        <v>6</v>
      </c>
      <c r="M41" s="3">
        <v>150</v>
      </c>
      <c r="N41" s="3">
        <v>238</v>
      </c>
    </row>
    <row r="42" spans="1:14" x14ac:dyDescent="0.2">
      <c r="A42" s="3" t="s">
        <v>245</v>
      </c>
      <c r="B42" s="3">
        <v>2215</v>
      </c>
      <c r="C42" s="3">
        <v>353</v>
      </c>
      <c r="D42" s="3">
        <v>166</v>
      </c>
      <c r="E42" s="3">
        <v>40</v>
      </c>
      <c r="F42" s="3">
        <v>11</v>
      </c>
      <c r="G42" s="3">
        <v>237</v>
      </c>
      <c r="H42" s="3">
        <v>26</v>
      </c>
      <c r="I42" s="3">
        <v>122</v>
      </c>
      <c r="J42" s="3">
        <v>208</v>
      </c>
      <c r="K42" s="3">
        <v>24</v>
      </c>
      <c r="L42" s="3">
        <v>12</v>
      </c>
      <c r="M42" s="3">
        <v>399</v>
      </c>
      <c r="N42" s="3">
        <v>617</v>
      </c>
    </row>
    <row r="43" spans="1:14" x14ac:dyDescent="0.2">
      <c r="A43" s="3" t="s">
        <v>246</v>
      </c>
      <c r="B43" s="3">
        <v>72</v>
      </c>
      <c r="C43" s="3">
        <v>14</v>
      </c>
      <c r="D43" s="3">
        <v>10</v>
      </c>
      <c r="E43" s="3">
        <v>1</v>
      </c>
      <c r="F43" s="3">
        <v>0</v>
      </c>
      <c r="G43" s="3">
        <v>6</v>
      </c>
      <c r="H43" s="3">
        <v>2</v>
      </c>
      <c r="I43" s="3">
        <v>0</v>
      </c>
      <c r="J43" s="3">
        <v>12</v>
      </c>
      <c r="K43" s="3">
        <v>1</v>
      </c>
      <c r="L43" s="3">
        <v>2</v>
      </c>
      <c r="M43" s="3">
        <v>7</v>
      </c>
      <c r="N43" s="3">
        <v>17</v>
      </c>
    </row>
    <row r="44" spans="1:14" x14ac:dyDescent="0.2">
      <c r="A44" s="3" t="s">
        <v>247</v>
      </c>
      <c r="B44" s="3">
        <v>82</v>
      </c>
      <c r="C44" s="3">
        <v>9</v>
      </c>
      <c r="D44" s="3">
        <v>2</v>
      </c>
      <c r="E44" s="3">
        <v>2</v>
      </c>
      <c r="F44" s="3">
        <v>0</v>
      </c>
      <c r="G44" s="3">
        <v>7</v>
      </c>
      <c r="H44" s="3">
        <v>5</v>
      </c>
      <c r="I44" s="3">
        <v>3</v>
      </c>
      <c r="J44" s="3">
        <v>14</v>
      </c>
      <c r="K44" s="3">
        <v>0</v>
      </c>
      <c r="L44" s="3">
        <v>7</v>
      </c>
      <c r="M44" s="3">
        <v>13</v>
      </c>
      <c r="N44" s="3">
        <v>20</v>
      </c>
    </row>
    <row r="45" spans="1:14" x14ac:dyDescent="0.2">
      <c r="A45" s="3" t="s">
        <v>248</v>
      </c>
      <c r="B45" s="3">
        <v>27</v>
      </c>
      <c r="C45" s="3">
        <v>1</v>
      </c>
      <c r="D45" s="3">
        <v>3</v>
      </c>
      <c r="E45" s="3">
        <v>0</v>
      </c>
      <c r="F45" s="3">
        <v>0</v>
      </c>
      <c r="G45" s="3">
        <v>3</v>
      </c>
      <c r="H45" s="3">
        <v>0</v>
      </c>
      <c r="I45" s="3">
        <v>4</v>
      </c>
      <c r="J45" s="3">
        <v>7</v>
      </c>
      <c r="K45" s="3">
        <v>0</v>
      </c>
      <c r="L45" s="3">
        <v>0</v>
      </c>
      <c r="M45" s="3">
        <v>4</v>
      </c>
      <c r="N45" s="3">
        <v>5</v>
      </c>
    </row>
    <row r="46" spans="1:14" x14ac:dyDescent="0.2">
      <c r="A46" s="3" t="s">
        <v>249</v>
      </c>
      <c r="B46" s="3">
        <v>17</v>
      </c>
      <c r="C46" s="3">
        <v>8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2</v>
      </c>
      <c r="J46" s="3">
        <v>0</v>
      </c>
      <c r="K46" s="3">
        <v>0</v>
      </c>
      <c r="L46" s="3">
        <v>0</v>
      </c>
      <c r="M46" s="3">
        <v>2</v>
      </c>
      <c r="N46" s="3">
        <v>5</v>
      </c>
    </row>
    <row r="47" spans="1:14" x14ac:dyDescent="0.2">
      <c r="A47" s="3" t="s">
        <v>250</v>
      </c>
      <c r="B47" s="3">
        <v>125</v>
      </c>
      <c r="C47" s="3">
        <v>11</v>
      </c>
      <c r="D47" s="3">
        <v>8</v>
      </c>
      <c r="E47" s="3">
        <v>11</v>
      </c>
      <c r="F47" s="3">
        <v>0</v>
      </c>
      <c r="G47" s="3">
        <v>23</v>
      </c>
      <c r="H47" s="3">
        <v>4</v>
      </c>
      <c r="I47" s="3">
        <v>24</v>
      </c>
      <c r="J47" s="3">
        <v>11</v>
      </c>
      <c r="K47" s="3">
        <v>0</v>
      </c>
      <c r="L47" s="3">
        <v>4</v>
      </c>
      <c r="M47" s="3">
        <v>14</v>
      </c>
      <c r="N47" s="3">
        <v>15</v>
      </c>
    </row>
    <row r="48" spans="1:14" x14ac:dyDescent="0.2">
      <c r="A48" s="28" t="s">
        <v>358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</row>
  </sheetData>
  <mergeCells count="1">
    <mergeCell ref="A48:N48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D9286-1787-4DE6-9B53-7B7ECB4D657D}">
  <dimension ref="A1:N72"/>
  <sheetViews>
    <sheetView view="pageBreakPreview" zoomScale="125" zoomScaleNormal="100" zoomScaleSheetLayoutView="125" workbookViewId="0">
      <selection activeCell="A2" sqref="A2"/>
    </sheetView>
  </sheetViews>
  <sheetFormatPr defaultRowHeight="9.6" customHeight="1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ht="9.6" customHeight="1" x14ac:dyDescent="0.2">
      <c r="A1" s="3" t="s">
        <v>376</v>
      </c>
    </row>
    <row r="2" spans="1:14" ht="9.6" customHeight="1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ht="9.6" customHeight="1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ht="9.6" customHeight="1" x14ac:dyDescent="0.2">
      <c r="A4" s="3" t="s">
        <v>319</v>
      </c>
      <c r="B4" s="3">
        <v>20806</v>
      </c>
      <c r="C4" s="3">
        <v>3160</v>
      </c>
      <c r="D4" s="3">
        <v>1239</v>
      </c>
      <c r="E4" s="3">
        <v>717</v>
      </c>
      <c r="F4" s="3">
        <v>55</v>
      </c>
      <c r="G4" s="3">
        <v>2471</v>
      </c>
      <c r="H4" s="3">
        <v>410</v>
      </c>
      <c r="I4" s="3">
        <v>1351</v>
      </c>
      <c r="J4" s="3">
        <v>2904</v>
      </c>
      <c r="K4" s="3">
        <v>524</v>
      </c>
      <c r="L4" s="3">
        <v>106</v>
      </c>
      <c r="M4" s="3">
        <v>3079</v>
      </c>
      <c r="N4" s="3">
        <v>4790</v>
      </c>
    </row>
    <row r="5" spans="1:14" ht="9.6" customHeight="1" x14ac:dyDescent="0.2">
      <c r="A5" s="3" t="s">
        <v>251</v>
      </c>
      <c r="B5" s="3">
        <v>1988</v>
      </c>
      <c r="C5" s="3">
        <v>215</v>
      </c>
      <c r="D5" s="3">
        <v>96</v>
      </c>
      <c r="E5" s="3">
        <v>45</v>
      </c>
      <c r="F5" s="3">
        <v>1</v>
      </c>
      <c r="G5" s="3">
        <v>117</v>
      </c>
      <c r="H5" s="3">
        <v>49</v>
      </c>
      <c r="I5" s="3">
        <v>53</v>
      </c>
      <c r="J5" s="3">
        <v>224</v>
      </c>
      <c r="K5" s="3">
        <v>47</v>
      </c>
      <c r="L5" s="3">
        <v>17</v>
      </c>
      <c r="M5" s="3">
        <v>354</v>
      </c>
      <c r="N5" s="3">
        <v>770</v>
      </c>
    </row>
    <row r="6" spans="1:14" ht="9.6" customHeight="1" x14ac:dyDescent="0.2">
      <c r="A6" s="3" t="s">
        <v>252</v>
      </c>
      <c r="B6" s="3">
        <v>51</v>
      </c>
      <c r="C6" s="3">
        <v>5</v>
      </c>
      <c r="D6" s="3">
        <v>6</v>
      </c>
      <c r="E6" s="3">
        <v>1</v>
      </c>
      <c r="F6" s="3">
        <v>0</v>
      </c>
      <c r="G6" s="3">
        <v>6</v>
      </c>
      <c r="H6" s="3">
        <v>1</v>
      </c>
      <c r="I6" s="3">
        <v>3</v>
      </c>
      <c r="J6" s="3">
        <v>9</v>
      </c>
      <c r="K6" s="3">
        <v>4</v>
      </c>
      <c r="L6" s="3">
        <v>0</v>
      </c>
      <c r="M6" s="3">
        <v>11</v>
      </c>
      <c r="N6" s="3">
        <v>5</v>
      </c>
    </row>
    <row r="7" spans="1:14" ht="9.6" customHeight="1" x14ac:dyDescent="0.2">
      <c r="A7" s="3" t="s">
        <v>253</v>
      </c>
      <c r="B7" s="3">
        <v>1147</v>
      </c>
      <c r="C7" s="3">
        <v>123</v>
      </c>
      <c r="D7" s="3">
        <v>74</v>
      </c>
      <c r="E7" s="3">
        <v>16</v>
      </c>
      <c r="F7" s="3">
        <v>0</v>
      </c>
      <c r="G7" s="3">
        <v>121</v>
      </c>
      <c r="H7" s="3">
        <v>15</v>
      </c>
      <c r="I7" s="3">
        <v>62</v>
      </c>
      <c r="J7" s="3">
        <v>141</v>
      </c>
      <c r="K7" s="3">
        <v>27</v>
      </c>
      <c r="L7" s="3">
        <v>4</v>
      </c>
      <c r="M7" s="3">
        <v>127</v>
      </c>
      <c r="N7" s="3">
        <v>437</v>
      </c>
    </row>
    <row r="8" spans="1:14" ht="9.6" customHeight="1" x14ac:dyDescent="0.2">
      <c r="A8" s="3" t="s">
        <v>254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9.6" customHeight="1" x14ac:dyDescent="0.2">
      <c r="A9" s="3" t="s">
        <v>255</v>
      </c>
      <c r="B9" s="3">
        <v>256</v>
      </c>
      <c r="C9" s="3">
        <v>34</v>
      </c>
      <c r="D9" s="3">
        <v>17</v>
      </c>
      <c r="E9" s="3">
        <v>19</v>
      </c>
      <c r="F9" s="3">
        <v>7</v>
      </c>
      <c r="G9" s="3">
        <v>30</v>
      </c>
      <c r="H9" s="3">
        <v>2</v>
      </c>
      <c r="I9" s="3">
        <v>22</v>
      </c>
      <c r="J9" s="3">
        <v>39</v>
      </c>
      <c r="K9" s="3">
        <v>5</v>
      </c>
      <c r="L9" s="3">
        <v>0</v>
      </c>
      <c r="M9" s="3">
        <v>41</v>
      </c>
      <c r="N9" s="3">
        <v>40</v>
      </c>
    </row>
    <row r="10" spans="1:14" ht="9.6" customHeight="1" x14ac:dyDescent="0.2">
      <c r="A10" s="3" t="s">
        <v>256</v>
      </c>
      <c r="B10" s="3">
        <v>1632</v>
      </c>
      <c r="C10" s="3">
        <v>236</v>
      </c>
      <c r="D10" s="3">
        <v>82</v>
      </c>
      <c r="E10" s="3">
        <v>28</v>
      </c>
      <c r="F10" s="3">
        <v>1</v>
      </c>
      <c r="G10" s="3">
        <v>184</v>
      </c>
      <c r="H10" s="3">
        <v>35</v>
      </c>
      <c r="I10" s="3">
        <v>90</v>
      </c>
      <c r="J10" s="3">
        <v>325</v>
      </c>
      <c r="K10" s="3">
        <v>32</v>
      </c>
      <c r="L10" s="3">
        <v>4</v>
      </c>
      <c r="M10" s="3">
        <v>174</v>
      </c>
      <c r="N10" s="3">
        <v>441</v>
      </c>
    </row>
    <row r="11" spans="1:14" ht="9.6" customHeight="1" x14ac:dyDescent="0.2">
      <c r="A11" s="3" t="s">
        <v>257</v>
      </c>
      <c r="B11" s="3">
        <v>3475</v>
      </c>
      <c r="C11" s="3">
        <v>564</v>
      </c>
      <c r="D11" s="3">
        <v>206</v>
      </c>
      <c r="E11" s="3">
        <v>103</v>
      </c>
      <c r="F11" s="3">
        <v>11</v>
      </c>
      <c r="G11" s="3">
        <v>523</v>
      </c>
      <c r="H11" s="3">
        <v>100</v>
      </c>
      <c r="I11" s="3">
        <v>379</v>
      </c>
      <c r="J11" s="3">
        <v>440</v>
      </c>
      <c r="K11" s="3">
        <v>107</v>
      </c>
      <c r="L11" s="3">
        <v>15</v>
      </c>
      <c r="M11" s="3">
        <v>384</v>
      </c>
      <c r="N11" s="3">
        <v>643</v>
      </c>
    </row>
    <row r="12" spans="1:14" ht="9.6" customHeight="1" x14ac:dyDescent="0.2">
      <c r="A12" s="3" t="s">
        <v>258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ht="9.6" customHeight="1" x14ac:dyDescent="0.2">
      <c r="A13" s="3" t="s">
        <v>259</v>
      </c>
      <c r="B13" s="3">
        <v>595</v>
      </c>
      <c r="C13" s="3">
        <v>95</v>
      </c>
      <c r="D13" s="3">
        <v>22</v>
      </c>
      <c r="E13" s="3">
        <v>14</v>
      </c>
      <c r="F13" s="3">
        <v>3</v>
      </c>
      <c r="G13" s="3">
        <v>107</v>
      </c>
      <c r="H13" s="3">
        <v>18</v>
      </c>
      <c r="I13" s="3">
        <v>47</v>
      </c>
      <c r="J13" s="3">
        <v>107</v>
      </c>
      <c r="K13" s="3">
        <v>9</v>
      </c>
      <c r="L13" s="3">
        <v>5</v>
      </c>
      <c r="M13" s="3">
        <v>77</v>
      </c>
      <c r="N13" s="3">
        <v>91</v>
      </c>
    </row>
    <row r="14" spans="1:14" ht="9.6" customHeight="1" x14ac:dyDescent="0.2">
      <c r="A14" s="3" t="s">
        <v>260</v>
      </c>
      <c r="B14" s="3">
        <v>427</v>
      </c>
      <c r="C14" s="3">
        <v>58</v>
      </c>
      <c r="D14" s="3">
        <v>36</v>
      </c>
      <c r="E14" s="3">
        <v>20</v>
      </c>
      <c r="F14" s="3">
        <v>1</v>
      </c>
      <c r="G14" s="3">
        <v>70</v>
      </c>
      <c r="H14" s="3">
        <v>7</v>
      </c>
      <c r="I14" s="3">
        <v>27</v>
      </c>
      <c r="J14" s="3">
        <v>70</v>
      </c>
      <c r="K14" s="3">
        <v>10</v>
      </c>
      <c r="L14" s="3">
        <v>1</v>
      </c>
      <c r="M14" s="3">
        <v>62</v>
      </c>
      <c r="N14" s="3">
        <v>65</v>
      </c>
    </row>
    <row r="15" spans="1:14" ht="9.6" customHeight="1" x14ac:dyDescent="0.2">
      <c r="A15" s="3" t="s">
        <v>261</v>
      </c>
      <c r="B15" s="3">
        <v>365</v>
      </c>
      <c r="C15" s="3">
        <v>50</v>
      </c>
      <c r="D15" s="3">
        <v>56</v>
      </c>
      <c r="E15" s="3">
        <v>13</v>
      </c>
      <c r="F15" s="3">
        <v>0</v>
      </c>
      <c r="G15" s="3">
        <v>49</v>
      </c>
      <c r="H15" s="3">
        <v>3</v>
      </c>
      <c r="I15" s="3">
        <v>16</v>
      </c>
      <c r="J15" s="3">
        <v>54</v>
      </c>
      <c r="K15" s="3">
        <v>10</v>
      </c>
      <c r="L15" s="3">
        <v>0</v>
      </c>
      <c r="M15" s="3">
        <v>68</v>
      </c>
      <c r="N15" s="3">
        <v>46</v>
      </c>
    </row>
    <row r="16" spans="1:14" ht="9.6" customHeight="1" x14ac:dyDescent="0.2">
      <c r="A16" s="3" t="s">
        <v>262</v>
      </c>
      <c r="B16" s="3">
        <v>13</v>
      </c>
      <c r="C16" s="3">
        <v>3</v>
      </c>
      <c r="D16" s="3">
        <v>1</v>
      </c>
      <c r="E16" s="3">
        <v>1</v>
      </c>
      <c r="F16" s="3">
        <v>0</v>
      </c>
      <c r="G16" s="3">
        <v>1</v>
      </c>
      <c r="H16" s="3">
        <v>0</v>
      </c>
      <c r="I16" s="3">
        <v>0</v>
      </c>
      <c r="J16" s="3">
        <v>3</v>
      </c>
      <c r="K16" s="3">
        <v>1</v>
      </c>
      <c r="L16" s="3">
        <v>0</v>
      </c>
      <c r="M16" s="3">
        <v>0</v>
      </c>
      <c r="N16" s="3">
        <v>3</v>
      </c>
    </row>
    <row r="17" spans="1:14" ht="9.6" customHeight="1" x14ac:dyDescent="0.2">
      <c r="A17" s="3" t="s">
        <v>263</v>
      </c>
      <c r="B17" s="3">
        <v>278</v>
      </c>
      <c r="C17" s="3">
        <v>28</v>
      </c>
      <c r="D17" s="3">
        <v>16</v>
      </c>
      <c r="E17" s="3">
        <v>13</v>
      </c>
      <c r="F17" s="3">
        <v>0</v>
      </c>
      <c r="G17" s="3">
        <v>31</v>
      </c>
      <c r="H17" s="3">
        <v>10</v>
      </c>
      <c r="I17" s="3">
        <v>11</v>
      </c>
      <c r="J17" s="3">
        <v>41</v>
      </c>
      <c r="K17" s="3">
        <v>15</v>
      </c>
      <c r="L17" s="3">
        <v>0</v>
      </c>
      <c r="M17" s="3">
        <v>67</v>
      </c>
      <c r="N17" s="3">
        <v>46</v>
      </c>
    </row>
    <row r="18" spans="1:14" ht="9.6" customHeight="1" x14ac:dyDescent="0.2">
      <c r="A18" s="3" t="s">
        <v>264</v>
      </c>
      <c r="B18" s="3">
        <v>1115</v>
      </c>
      <c r="C18" s="3">
        <v>178</v>
      </c>
      <c r="D18" s="3">
        <v>80</v>
      </c>
      <c r="E18" s="3">
        <v>47</v>
      </c>
      <c r="F18" s="3">
        <v>2</v>
      </c>
      <c r="G18" s="3">
        <v>107</v>
      </c>
      <c r="H18" s="3">
        <v>15</v>
      </c>
      <c r="I18" s="3">
        <v>41</v>
      </c>
      <c r="J18" s="3">
        <v>228</v>
      </c>
      <c r="K18" s="3">
        <v>9</v>
      </c>
      <c r="L18" s="3">
        <v>3</v>
      </c>
      <c r="M18" s="3">
        <v>142</v>
      </c>
      <c r="N18" s="3">
        <v>263</v>
      </c>
    </row>
    <row r="19" spans="1:14" ht="9.6" customHeight="1" x14ac:dyDescent="0.2">
      <c r="A19" s="3" t="s">
        <v>265</v>
      </c>
      <c r="B19" s="3">
        <v>3104</v>
      </c>
      <c r="C19" s="3">
        <v>448</v>
      </c>
      <c r="D19" s="3">
        <v>182</v>
      </c>
      <c r="E19" s="3">
        <v>241</v>
      </c>
      <c r="F19" s="3">
        <v>10</v>
      </c>
      <c r="G19" s="3">
        <v>523</v>
      </c>
      <c r="H19" s="3">
        <v>46</v>
      </c>
      <c r="I19" s="3">
        <v>196</v>
      </c>
      <c r="J19" s="3">
        <v>435</v>
      </c>
      <c r="K19" s="3">
        <v>97</v>
      </c>
      <c r="L19" s="3">
        <v>33</v>
      </c>
      <c r="M19" s="3">
        <v>487</v>
      </c>
      <c r="N19" s="3">
        <v>406</v>
      </c>
    </row>
    <row r="20" spans="1:14" ht="9.6" customHeight="1" x14ac:dyDescent="0.2">
      <c r="A20" s="3" t="s">
        <v>266</v>
      </c>
      <c r="B20" s="3">
        <v>1090</v>
      </c>
      <c r="C20" s="3">
        <v>134</v>
      </c>
      <c r="D20" s="3">
        <v>53</v>
      </c>
      <c r="E20" s="3">
        <v>34</v>
      </c>
      <c r="F20" s="3">
        <v>3</v>
      </c>
      <c r="G20" s="3">
        <v>98</v>
      </c>
      <c r="H20" s="3">
        <v>11</v>
      </c>
      <c r="I20" s="3">
        <v>74</v>
      </c>
      <c r="J20" s="3">
        <v>152</v>
      </c>
      <c r="K20" s="3">
        <v>34</v>
      </c>
      <c r="L20" s="3">
        <v>2</v>
      </c>
      <c r="M20" s="3">
        <v>164</v>
      </c>
      <c r="N20" s="3">
        <v>331</v>
      </c>
    </row>
    <row r="21" spans="1:14" ht="9.6" customHeight="1" x14ac:dyDescent="0.2">
      <c r="A21" s="3" t="s">
        <v>267</v>
      </c>
      <c r="B21" s="3">
        <v>562</v>
      </c>
      <c r="C21" s="3">
        <v>78</v>
      </c>
      <c r="D21" s="3">
        <v>28</v>
      </c>
      <c r="E21" s="3">
        <v>12</v>
      </c>
      <c r="F21" s="3">
        <v>4</v>
      </c>
      <c r="G21" s="3">
        <v>32</v>
      </c>
      <c r="H21" s="3">
        <v>17</v>
      </c>
      <c r="I21" s="3">
        <v>41</v>
      </c>
      <c r="J21" s="3">
        <v>124</v>
      </c>
      <c r="K21" s="3">
        <v>29</v>
      </c>
      <c r="L21" s="3">
        <v>7</v>
      </c>
      <c r="M21" s="3">
        <v>86</v>
      </c>
      <c r="N21" s="3">
        <v>104</v>
      </c>
    </row>
    <row r="22" spans="1:14" ht="9.6" customHeight="1" x14ac:dyDescent="0.2">
      <c r="A22" s="3" t="s">
        <v>268</v>
      </c>
      <c r="B22" s="3">
        <v>315</v>
      </c>
      <c r="C22" s="3">
        <v>53</v>
      </c>
      <c r="D22" s="3">
        <v>13</v>
      </c>
      <c r="E22" s="3">
        <v>13</v>
      </c>
      <c r="F22" s="3">
        <v>0</v>
      </c>
      <c r="G22" s="3">
        <v>32</v>
      </c>
      <c r="H22" s="3">
        <v>12</v>
      </c>
      <c r="I22" s="3">
        <v>27</v>
      </c>
      <c r="J22" s="3">
        <v>46</v>
      </c>
      <c r="K22" s="3">
        <v>17</v>
      </c>
      <c r="L22" s="3">
        <v>1</v>
      </c>
      <c r="M22" s="3">
        <v>42</v>
      </c>
      <c r="N22" s="3">
        <v>59</v>
      </c>
    </row>
    <row r="23" spans="1:14" ht="9.6" customHeight="1" x14ac:dyDescent="0.2">
      <c r="A23" s="3" t="s">
        <v>269</v>
      </c>
      <c r="B23" s="3">
        <v>657</v>
      </c>
      <c r="C23" s="3">
        <v>125</v>
      </c>
      <c r="D23" s="3">
        <v>45</v>
      </c>
      <c r="E23" s="3">
        <v>12</v>
      </c>
      <c r="F23" s="3">
        <v>0</v>
      </c>
      <c r="G23" s="3">
        <v>93</v>
      </c>
      <c r="H23" s="3">
        <v>26</v>
      </c>
      <c r="I23" s="3">
        <v>31</v>
      </c>
      <c r="J23" s="3">
        <v>101</v>
      </c>
      <c r="K23" s="3">
        <v>26</v>
      </c>
      <c r="L23" s="3">
        <v>2</v>
      </c>
      <c r="M23" s="3">
        <v>95</v>
      </c>
      <c r="N23" s="3">
        <v>101</v>
      </c>
    </row>
    <row r="24" spans="1:14" ht="9.6" customHeight="1" x14ac:dyDescent="0.2">
      <c r="A24" s="3" t="s">
        <v>270</v>
      </c>
      <c r="B24" s="3">
        <v>3250</v>
      </c>
      <c r="C24" s="3">
        <v>645</v>
      </c>
      <c r="D24" s="3">
        <v>198</v>
      </c>
      <c r="E24" s="3">
        <v>62</v>
      </c>
      <c r="F24" s="3">
        <v>11</v>
      </c>
      <c r="G24" s="3">
        <v>302</v>
      </c>
      <c r="H24" s="3">
        <v>37</v>
      </c>
      <c r="I24" s="3">
        <v>207</v>
      </c>
      <c r="J24" s="3">
        <v>238</v>
      </c>
      <c r="K24" s="3">
        <v>35</v>
      </c>
      <c r="L24" s="3">
        <v>11</v>
      </c>
      <c r="M24" s="3">
        <v>617</v>
      </c>
      <c r="N24" s="3">
        <v>887</v>
      </c>
    </row>
    <row r="25" spans="1:14" ht="9.6" customHeight="1" x14ac:dyDescent="0.2">
      <c r="A25" s="3" t="s">
        <v>271</v>
      </c>
      <c r="B25" s="3">
        <v>486</v>
      </c>
      <c r="C25" s="3">
        <v>88</v>
      </c>
      <c r="D25" s="3">
        <v>28</v>
      </c>
      <c r="E25" s="3">
        <v>23</v>
      </c>
      <c r="F25" s="3">
        <v>1</v>
      </c>
      <c r="G25" s="3">
        <v>45</v>
      </c>
      <c r="H25" s="3">
        <v>6</v>
      </c>
      <c r="I25" s="3">
        <v>24</v>
      </c>
      <c r="J25" s="3">
        <v>127</v>
      </c>
      <c r="K25" s="3">
        <v>10</v>
      </c>
      <c r="L25" s="3">
        <v>1</v>
      </c>
      <c r="M25" s="3">
        <v>81</v>
      </c>
      <c r="N25" s="3">
        <v>52</v>
      </c>
    </row>
    <row r="27" spans="1:14" ht="9.6" customHeight="1" x14ac:dyDescent="0.2">
      <c r="A27" s="3" t="s">
        <v>330</v>
      </c>
      <c r="B27" s="3">
        <v>12120</v>
      </c>
      <c r="C27" s="3">
        <v>1822</v>
      </c>
      <c r="D27" s="3">
        <v>690</v>
      </c>
      <c r="E27" s="3">
        <v>448</v>
      </c>
      <c r="F27" s="3">
        <v>29</v>
      </c>
      <c r="G27" s="3">
        <v>1533</v>
      </c>
      <c r="H27" s="3">
        <v>231</v>
      </c>
      <c r="I27" s="3">
        <v>765</v>
      </c>
      <c r="J27" s="3">
        <v>1868</v>
      </c>
      <c r="K27" s="3">
        <v>309</v>
      </c>
      <c r="L27" s="3">
        <v>70</v>
      </c>
      <c r="M27" s="3">
        <v>1680</v>
      </c>
      <c r="N27" s="3">
        <v>2675</v>
      </c>
    </row>
    <row r="28" spans="1:14" ht="9.6" customHeight="1" x14ac:dyDescent="0.2">
      <c r="A28" s="3" t="s">
        <v>251</v>
      </c>
      <c r="B28" s="3">
        <v>1108</v>
      </c>
      <c r="C28" s="3">
        <v>117</v>
      </c>
      <c r="D28" s="3">
        <v>54</v>
      </c>
      <c r="E28" s="3">
        <v>27</v>
      </c>
      <c r="F28" s="3">
        <v>1</v>
      </c>
      <c r="G28" s="3">
        <v>69</v>
      </c>
      <c r="H28" s="3">
        <v>31</v>
      </c>
      <c r="I28" s="3">
        <v>42</v>
      </c>
      <c r="J28" s="3">
        <v>135</v>
      </c>
      <c r="K28" s="3">
        <v>34</v>
      </c>
      <c r="L28" s="3">
        <v>10</v>
      </c>
      <c r="M28" s="3">
        <v>218</v>
      </c>
      <c r="N28" s="3">
        <v>370</v>
      </c>
    </row>
    <row r="29" spans="1:14" ht="9.6" customHeight="1" x14ac:dyDescent="0.2">
      <c r="A29" s="3" t="s">
        <v>252</v>
      </c>
      <c r="B29" s="3">
        <v>43</v>
      </c>
      <c r="C29" s="3">
        <v>5</v>
      </c>
      <c r="D29" s="3">
        <v>5</v>
      </c>
      <c r="E29" s="3">
        <v>0</v>
      </c>
      <c r="F29" s="3">
        <v>0</v>
      </c>
      <c r="G29" s="3">
        <v>6</v>
      </c>
      <c r="H29" s="3">
        <v>1</v>
      </c>
      <c r="I29" s="3">
        <v>3</v>
      </c>
      <c r="J29" s="3">
        <v>7</v>
      </c>
      <c r="K29" s="3">
        <v>4</v>
      </c>
      <c r="L29" s="3">
        <v>0</v>
      </c>
      <c r="M29" s="3">
        <v>9</v>
      </c>
      <c r="N29" s="3">
        <v>3</v>
      </c>
    </row>
    <row r="30" spans="1:14" ht="9.6" customHeight="1" x14ac:dyDescent="0.2">
      <c r="A30" s="3" t="s">
        <v>253</v>
      </c>
      <c r="B30" s="3">
        <v>833</v>
      </c>
      <c r="C30" s="3">
        <v>94</v>
      </c>
      <c r="D30" s="3">
        <v>50</v>
      </c>
      <c r="E30" s="3">
        <v>15</v>
      </c>
      <c r="F30" s="3">
        <v>0</v>
      </c>
      <c r="G30" s="3">
        <v>77</v>
      </c>
      <c r="H30" s="3">
        <v>5</v>
      </c>
      <c r="I30" s="3">
        <v>36</v>
      </c>
      <c r="J30" s="3">
        <v>117</v>
      </c>
      <c r="K30" s="3">
        <v>13</v>
      </c>
      <c r="L30" s="3">
        <v>4</v>
      </c>
      <c r="M30" s="3">
        <v>79</v>
      </c>
      <c r="N30" s="3">
        <v>343</v>
      </c>
    </row>
    <row r="31" spans="1:14" ht="9.6" customHeight="1" x14ac:dyDescent="0.2">
      <c r="A31" s="3" t="s">
        <v>254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9.6" customHeight="1" x14ac:dyDescent="0.2">
      <c r="A32" s="3" t="s">
        <v>255</v>
      </c>
      <c r="B32" s="3">
        <v>218</v>
      </c>
      <c r="C32" s="3">
        <v>31</v>
      </c>
      <c r="D32" s="3">
        <v>12</v>
      </c>
      <c r="E32" s="3">
        <v>17</v>
      </c>
      <c r="F32" s="3">
        <v>7</v>
      </c>
      <c r="G32" s="3">
        <v>26</v>
      </c>
      <c r="H32" s="3">
        <v>2</v>
      </c>
      <c r="I32" s="3">
        <v>18</v>
      </c>
      <c r="J32" s="3">
        <v>33</v>
      </c>
      <c r="K32" s="3">
        <v>5</v>
      </c>
      <c r="L32" s="3">
        <v>0</v>
      </c>
      <c r="M32" s="3">
        <v>34</v>
      </c>
      <c r="N32" s="3">
        <v>33</v>
      </c>
    </row>
    <row r="33" spans="1:14" ht="9.6" customHeight="1" x14ac:dyDescent="0.2">
      <c r="A33" s="3" t="s">
        <v>256</v>
      </c>
      <c r="B33" s="3">
        <v>1587</v>
      </c>
      <c r="C33" s="3">
        <v>233</v>
      </c>
      <c r="D33" s="3">
        <v>78</v>
      </c>
      <c r="E33" s="3">
        <v>27</v>
      </c>
      <c r="F33" s="3">
        <v>1</v>
      </c>
      <c r="G33" s="3">
        <v>180</v>
      </c>
      <c r="H33" s="3">
        <v>33</v>
      </c>
      <c r="I33" s="3">
        <v>89</v>
      </c>
      <c r="J33" s="3">
        <v>316</v>
      </c>
      <c r="K33" s="3">
        <v>30</v>
      </c>
      <c r="L33" s="3">
        <v>4</v>
      </c>
      <c r="M33" s="3">
        <v>168</v>
      </c>
      <c r="N33" s="3">
        <v>428</v>
      </c>
    </row>
    <row r="34" spans="1:14" ht="9.6" customHeight="1" x14ac:dyDescent="0.2">
      <c r="A34" s="3" t="s">
        <v>257</v>
      </c>
      <c r="B34" s="3">
        <v>1971</v>
      </c>
      <c r="C34" s="3">
        <v>331</v>
      </c>
      <c r="D34" s="3">
        <v>105</v>
      </c>
      <c r="E34" s="3">
        <v>58</v>
      </c>
      <c r="F34" s="3">
        <v>6</v>
      </c>
      <c r="G34" s="3">
        <v>299</v>
      </c>
      <c r="H34" s="3">
        <v>44</v>
      </c>
      <c r="I34" s="3">
        <v>212</v>
      </c>
      <c r="J34" s="3">
        <v>252</v>
      </c>
      <c r="K34" s="3">
        <v>66</v>
      </c>
      <c r="L34" s="3">
        <v>4</v>
      </c>
      <c r="M34" s="3">
        <v>194</v>
      </c>
      <c r="N34" s="3">
        <v>400</v>
      </c>
    </row>
    <row r="35" spans="1:14" ht="9.6" customHeight="1" x14ac:dyDescent="0.2">
      <c r="A35" s="3" t="s">
        <v>258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</row>
    <row r="36" spans="1:14" ht="9.6" customHeight="1" x14ac:dyDescent="0.2">
      <c r="A36" s="3" t="s">
        <v>259</v>
      </c>
      <c r="B36" s="3">
        <v>224</v>
      </c>
      <c r="C36" s="3">
        <v>32</v>
      </c>
      <c r="D36" s="3">
        <v>10</v>
      </c>
      <c r="E36" s="3">
        <v>3</v>
      </c>
      <c r="F36" s="3">
        <v>1</v>
      </c>
      <c r="G36" s="3">
        <v>64</v>
      </c>
      <c r="H36" s="3">
        <v>1</v>
      </c>
      <c r="I36" s="3">
        <v>14</v>
      </c>
      <c r="J36" s="3">
        <v>37</v>
      </c>
      <c r="K36" s="3">
        <v>2</v>
      </c>
      <c r="L36" s="3">
        <v>2</v>
      </c>
      <c r="M36" s="3">
        <v>31</v>
      </c>
      <c r="N36" s="3">
        <v>27</v>
      </c>
    </row>
    <row r="37" spans="1:14" ht="9.6" customHeight="1" x14ac:dyDescent="0.2">
      <c r="A37" s="3" t="s">
        <v>260</v>
      </c>
      <c r="B37" s="3">
        <v>317</v>
      </c>
      <c r="C37" s="3">
        <v>49</v>
      </c>
      <c r="D37" s="3">
        <v>26</v>
      </c>
      <c r="E37" s="3">
        <v>12</v>
      </c>
      <c r="F37" s="3">
        <v>1</v>
      </c>
      <c r="G37" s="3">
        <v>49</v>
      </c>
      <c r="H37" s="3">
        <v>6</v>
      </c>
      <c r="I37" s="3">
        <v>16</v>
      </c>
      <c r="J37" s="3">
        <v>53</v>
      </c>
      <c r="K37" s="3">
        <v>7</v>
      </c>
      <c r="L37" s="3">
        <v>1</v>
      </c>
      <c r="M37" s="3">
        <v>49</v>
      </c>
      <c r="N37" s="3">
        <v>48</v>
      </c>
    </row>
    <row r="38" spans="1:14" ht="9.6" customHeight="1" x14ac:dyDescent="0.2">
      <c r="A38" s="3" t="s">
        <v>261</v>
      </c>
      <c r="B38" s="3">
        <v>188</v>
      </c>
      <c r="C38" s="3">
        <v>21</v>
      </c>
      <c r="D38" s="3">
        <v>31</v>
      </c>
      <c r="E38" s="3">
        <v>6</v>
      </c>
      <c r="F38" s="3">
        <v>0</v>
      </c>
      <c r="G38" s="3">
        <v>28</v>
      </c>
      <c r="H38" s="3">
        <v>2</v>
      </c>
      <c r="I38" s="3">
        <v>5</v>
      </c>
      <c r="J38" s="3">
        <v>29</v>
      </c>
      <c r="K38" s="3">
        <v>3</v>
      </c>
      <c r="L38" s="3">
        <v>0</v>
      </c>
      <c r="M38" s="3">
        <v>37</v>
      </c>
      <c r="N38" s="3">
        <v>26</v>
      </c>
    </row>
    <row r="39" spans="1:14" ht="9.6" customHeight="1" x14ac:dyDescent="0.2">
      <c r="A39" s="3" t="s">
        <v>262</v>
      </c>
      <c r="B39" s="3">
        <v>11</v>
      </c>
      <c r="C39" s="3">
        <v>2</v>
      </c>
      <c r="D39" s="3">
        <v>0</v>
      </c>
      <c r="E39" s="3">
        <v>1</v>
      </c>
      <c r="F39" s="3">
        <v>0</v>
      </c>
      <c r="G39" s="3">
        <v>1</v>
      </c>
      <c r="H39" s="3">
        <v>0</v>
      </c>
      <c r="I39" s="3">
        <v>0</v>
      </c>
      <c r="J39" s="3">
        <v>3</v>
      </c>
      <c r="K39" s="3">
        <v>1</v>
      </c>
      <c r="L39" s="3">
        <v>0</v>
      </c>
      <c r="M39" s="3">
        <v>0</v>
      </c>
      <c r="N39" s="3">
        <v>3</v>
      </c>
    </row>
    <row r="40" spans="1:14" ht="9.6" customHeight="1" x14ac:dyDescent="0.2">
      <c r="A40" s="3" t="s">
        <v>263</v>
      </c>
      <c r="B40" s="3">
        <v>189</v>
      </c>
      <c r="C40" s="3">
        <v>19</v>
      </c>
      <c r="D40" s="3">
        <v>11</v>
      </c>
      <c r="E40" s="3">
        <v>8</v>
      </c>
      <c r="F40" s="3">
        <v>0</v>
      </c>
      <c r="G40" s="3">
        <v>20</v>
      </c>
      <c r="H40" s="3">
        <v>9</v>
      </c>
      <c r="I40" s="3">
        <v>7</v>
      </c>
      <c r="J40" s="3">
        <v>29</v>
      </c>
      <c r="K40" s="3">
        <v>8</v>
      </c>
      <c r="L40" s="3">
        <v>0</v>
      </c>
      <c r="M40" s="3">
        <v>46</v>
      </c>
      <c r="N40" s="3">
        <v>32</v>
      </c>
    </row>
    <row r="41" spans="1:14" ht="9.6" customHeight="1" x14ac:dyDescent="0.2">
      <c r="A41" s="3" t="s">
        <v>264</v>
      </c>
      <c r="B41" s="3">
        <v>1021</v>
      </c>
      <c r="C41" s="3">
        <v>164</v>
      </c>
      <c r="D41" s="3">
        <v>68</v>
      </c>
      <c r="E41" s="3">
        <v>37</v>
      </c>
      <c r="F41" s="3">
        <v>2</v>
      </c>
      <c r="G41" s="3">
        <v>99</v>
      </c>
      <c r="H41" s="3">
        <v>14</v>
      </c>
      <c r="I41" s="3">
        <v>38</v>
      </c>
      <c r="J41" s="3">
        <v>212</v>
      </c>
      <c r="K41" s="3">
        <v>9</v>
      </c>
      <c r="L41" s="3">
        <v>3</v>
      </c>
      <c r="M41" s="3">
        <v>136</v>
      </c>
      <c r="N41" s="3">
        <v>239</v>
      </c>
    </row>
    <row r="42" spans="1:14" ht="9.6" customHeight="1" x14ac:dyDescent="0.2">
      <c r="A42" s="3" t="s">
        <v>265</v>
      </c>
      <c r="B42" s="3">
        <v>2273</v>
      </c>
      <c r="C42" s="3">
        <v>335</v>
      </c>
      <c r="D42" s="3">
        <v>136</v>
      </c>
      <c r="E42" s="3">
        <v>183</v>
      </c>
      <c r="F42" s="3">
        <v>7</v>
      </c>
      <c r="G42" s="3">
        <v>397</v>
      </c>
      <c r="H42" s="3">
        <v>37</v>
      </c>
      <c r="I42" s="3">
        <v>143</v>
      </c>
      <c r="J42" s="3">
        <v>316</v>
      </c>
      <c r="K42" s="3">
        <v>62</v>
      </c>
      <c r="L42" s="3">
        <v>29</v>
      </c>
      <c r="M42" s="3">
        <v>344</v>
      </c>
      <c r="N42" s="3">
        <v>284</v>
      </c>
    </row>
    <row r="43" spans="1:14" ht="9.6" customHeight="1" x14ac:dyDescent="0.2">
      <c r="A43" s="3" t="s">
        <v>266</v>
      </c>
      <c r="B43" s="3">
        <v>484</v>
      </c>
      <c r="C43" s="3">
        <v>60</v>
      </c>
      <c r="D43" s="3">
        <v>22</v>
      </c>
      <c r="E43" s="3">
        <v>11</v>
      </c>
      <c r="F43" s="3">
        <v>1</v>
      </c>
      <c r="G43" s="3">
        <v>41</v>
      </c>
      <c r="H43" s="3">
        <v>6</v>
      </c>
      <c r="I43" s="3">
        <v>34</v>
      </c>
      <c r="J43" s="3">
        <v>53</v>
      </c>
      <c r="K43" s="3">
        <v>17</v>
      </c>
      <c r="L43" s="3">
        <v>1</v>
      </c>
      <c r="M43" s="3">
        <v>68</v>
      </c>
      <c r="N43" s="3">
        <v>170</v>
      </c>
    </row>
    <row r="44" spans="1:14" ht="9.6" customHeight="1" x14ac:dyDescent="0.2">
      <c r="A44" s="3" t="s">
        <v>267</v>
      </c>
      <c r="B44" s="3">
        <v>276</v>
      </c>
      <c r="C44" s="3">
        <v>39</v>
      </c>
      <c r="D44" s="3">
        <v>14</v>
      </c>
      <c r="E44" s="3">
        <v>6</v>
      </c>
      <c r="F44" s="3">
        <v>0</v>
      </c>
      <c r="G44" s="3">
        <v>15</v>
      </c>
      <c r="H44" s="3">
        <v>10</v>
      </c>
      <c r="I44" s="3">
        <v>25</v>
      </c>
      <c r="J44" s="3">
        <v>61</v>
      </c>
      <c r="K44" s="3">
        <v>12</v>
      </c>
      <c r="L44" s="3">
        <v>6</v>
      </c>
      <c r="M44" s="3">
        <v>44</v>
      </c>
      <c r="N44" s="3">
        <v>44</v>
      </c>
    </row>
    <row r="45" spans="1:14" ht="9.6" customHeight="1" x14ac:dyDescent="0.2">
      <c r="A45" s="3" t="s">
        <v>268</v>
      </c>
      <c r="B45" s="3">
        <v>188</v>
      </c>
      <c r="C45" s="3">
        <v>30</v>
      </c>
      <c r="D45" s="3">
        <v>8</v>
      </c>
      <c r="E45" s="3">
        <v>6</v>
      </c>
      <c r="F45" s="3">
        <v>0</v>
      </c>
      <c r="G45" s="3">
        <v>20</v>
      </c>
      <c r="H45" s="3">
        <v>8</v>
      </c>
      <c r="I45" s="3">
        <v>12</v>
      </c>
      <c r="J45" s="3">
        <v>31</v>
      </c>
      <c r="K45" s="3">
        <v>9</v>
      </c>
      <c r="L45" s="3">
        <v>0</v>
      </c>
      <c r="M45" s="3">
        <v>28</v>
      </c>
      <c r="N45" s="3">
        <v>36</v>
      </c>
    </row>
    <row r="46" spans="1:14" ht="9.6" customHeight="1" x14ac:dyDescent="0.2">
      <c r="A46" s="3" t="s">
        <v>269</v>
      </c>
      <c r="B46" s="3">
        <v>439</v>
      </c>
      <c r="C46" s="3">
        <v>93</v>
      </c>
      <c r="D46" s="3">
        <v>27</v>
      </c>
      <c r="E46" s="3">
        <v>7</v>
      </c>
      <c r="F46" s="3">
        <v>0</v>
      </c>
      <c r="G46" s="3">
        <v>63</v>
      </c>
      <c r="H46" s="3">
        <v>12</v>
      </c>
      <c r="I46" s="3">
        <v>17</v>
      </c>
      <c r="J46" s="3">
        <v>73</v>
      </c>
      <c r="K46" s="3">
        <v>18</v>
      </c>
      <c r="L46" s="3">
        <v>0</v>
      </c>
      <c r="M46" s="3">
        <v>63</v>
      </c>
      <c r="N46" s="3">
        <v>66</v>
      </c>
    </row>
    <row r="47" spans="1:14" ht="9.6" customHeight="1" x14ac:dyDescent="0.2">
      <c r="A47" s="3" t="s">
        <v>270</v>
      </c>
      <c r="B47" s="3">
        <v>448</v>
      </c>
      <c r="C47" s="3">
        <v>110</v>
      </c>
      <c r="D47" s="3">
        <v>18</v>
      </c>
      <c r="E47" s="3">
        <v>13</v>
      </c>
      <c r="F47" s="3">
        <v>1</v>
      </c>
      <c r="G47" s="3">
        <v>45</v>
      </c>
      <c r="H47" s="3">
        <v>6</v>
      </c>
      <c r="I47" s="3">
        <v>39</v>
      </c>
      <c r="J47" s="3">
        <v>38</v>
      </c>
      <c r="K47" s="3">
        <v>4</v>
      </c>
      <c r="L47" s="3">
        <v>5</v>
      </c>
      <c r="M47" s="3">
        <v>77</v>
      </c>
      <c r="N47" s="3">
        <v>92</v>
      </c>
    </row>
    <row r="48" spans="1:14" ht="9.6" customHeight="1" x14ac:dyDescent="0.2">
      <c r="A48" s="3" t="s">
        <v>271</v>
      </c>
      <c r="B48" s="3">
        <v>302</v>
      </c>
      <c r="C48" s="3">
        <v>57</v>
      </c>
      <c r="D48" s="3">
        <v>15</v>
      </c>
      <c r="E48" s="3">
        <v>11</v>
      </c>
      <c r="F48" s="3">
        <v>1</v>
      </c>
      <c r="G48" s="3">
        <v>34</v>
      </c>
      <c r="H48" s="3">
        <v>4</v>
      </c>
      <c r="I48" s="3">
        <v>15</v>
      </c>
      <c r="J48" s="3">
        <v>73</v>
      </c>
      <c r="K48" s="3">
        <v>5</v>
      </c>
      <c r="L48" s="3">
        <v>1</v>
      </c>
      <c r="M48" s="3">
        <v>55</v>
      </c>
      <c r="N48" s="3">
        <v>31</v>
      </c>
    </row>
    <row r="50" spans="1:14" ht="9.6" customHeight="1" x14ac:dyDescent="0.2">
      <c r="A50" s="3" t="s">
        <v>329</v>
      </c>
      <c r="B50" s="3">
        <v>8686</v>
      </c>
      <c r="C50" s="3">
        <v>1338</v>
      </c>
      <c r="D50" s="3">
        <v>549</v>
      </c>
      <c r="E50" s="3">
        <v>269</v>
      </c>
      <c r="F50" s="3">
        <v>26</v>
      </c>
      <c r="G50" s="3">
        <v>938</v>
      </c>
      <c r="H50" s="3">
        <v>179</v>
      </c>
      <c r="I50" s="3">
        <v>586</v>
      </c>
      <c r="J50" s="3">
        <v>1036</v>
      </c>
      <c r="K50" s="3">
        <v>215</v>
      </c>
      <c r="L50" s="3">
        <v>36</v>
      </c>
      <c r="M50" s="3">
        <v>1399</v>
      </c>
      <c r="N50" s="3">
        <v>2115</v>
      </c>
    </row>
    <row r="51" spans="1:14" ht="9.6" customHeight="1" x14ac:dyDescent="0.2">
      <c r="A51" s="3" t="s">
        <v>251</v>
      </c>
      <c r="B51" s="3">
        <v>880</v>
      </c>
      <c r="C51" s="3">
        <v>98</v>
      </c>
      <c r="D51" s="3">
        <v>42</v>
      </c>
      <c r="E51" s="3">
        <v>18</v>
      </c>
      <c r="F51" s="3">
        <v>0</v>
      </c>
      <c r="G51" s="3">
        <v>48</v>
      </c>
      <c r="H51" s="3">
        <v>18</v>
      </c>
      <c r="I51" s="3">
        <v>11</v>
      </c>
      <c r="J51" s="3">
        <v>89</v>
      </c>
      <c r="K51" s="3">
        <v>13</v>
      </c>
      <c r="L51" s="3">
        <v>7</v>
      </c>
      <c r="M51" s="3">
        <v>136</v>
      </c>
      <c r="N51" s="3">
        <v>400</v>
      </c>
    </row>
    <row r="52" spans="1:14" ht="9.6" customHeight="1" x14ac:dyDescent="0.2">
      <c r="A52" s="3" t="s">
        <v>252</v>
      </c>
      <c r="B52" s="3">
        <v>8</v>
      </c>
      <c r="C52" s="3">
        <v>0</v>
      </c>
      <c r="D52" s="3">
        <v>1</v>
      </c>
      <c r="E52" s="3">
        <v>1</v>
      </c>
      <c r="F52" s="3">
        <v>0</v>
      </c>
      <c r="G52" s="3">
        <v>0</v>
      </c>
      <c r="H52" s="3">
        <v>0</v>
      </c>
      <c r="I52" s="3">
        <v>0</v>
      </c>
      <c r="J52" s="3">
        <v>2</v>
      </c>
      <c r="K52" s="3">
        <v>0</v>
      </c>
      <c r="L52" s="3">
        <v>0</v>
      </c>
      <c r="M52" s="3">
        <v>2</v>
      </c>
      <c r="N52" s="3">
        <v>2</v>
      </c>
    </row>
    <row r="53" spans="1:14" ht="9.6" customHeight="1" x14ac:dyDescent="0.2">
      <c r="A53" s="3" t="s">
        <v>253</v>
      </c>
      <c r="B53" s="3">
        <v>314</v>
      </c>
      <c r="C53" s="3">
        <v>29</v>
      </c>
      <c r="D53" s="3">
        <v>24</v>
      </c>
      <c r="E53" s="3">
        <v>1</v>
      </c>
      <c r="F53" s="3">
        <v>0</v>
      </c>
      <c r="G53" s="3">
        <v>44</v>
      </c>
      <c r="H53" s="3">
        <v>10</v>
      </c>
      <c r="I53" s="3">
        <v>26</v>
      </c>
      <c r="J53" s="3">
        <v>24</v>
      </c>
      <c r="K53" s="3">
        <v>14</v>
      </c>
      <c r="L53" s="3">
        <v>0</v>
      </c>
      <c r="M53" s="3">
        <v>48</v>
      </c>
      <c r="N53" s="3">
        <v>94</v>
      </c>
    </row>
    <row r="54" spans="1:14" ht="9.6" customHeight="1" x14ac:dyDescent="0.2">
      <c r="A54" s="3" t="s">
        <v>254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</row>
    <row r="55" spans="1:14" ht="9.6" customHeight="1" x14ac:dyDescent="0.2">
      <c r="A55" s="3" t="s">
        <v>255</v>
      </c>
      <c r="B55" s="3">
        <v>38</v>
      </c>
      <c r="C55" s="3">
        <v>3</v>
      </c>
      <c r="D55" s="3">
        <v>5</v>
      </c>
      <c r="E55" s="3">
        <v>2</v>
      </c>
      <c r="F55" s="3">
        <v>0</v>
      </c>
      <c r="G55" s="3">
        <v>4</v>
      </c>
      <c r="H55" s="3">
        <v>0</v>
      </c>
      <c r="I55" s="3">
        <v>4</v>
      </c>
      <c r="J55" s="3">
        <v>6</v>
      </c>
      <c r="K55" s="3">
        <v>0</v>
      </c>
      <c r="L55" s="3">
        <v>0</v>
      </c>
      <c r="M55" s="3">
        <v>7</v>
      </c>
      <c r="N55" s="3">
        <v>7</v>
      </c>
    </row>
    <row r="56" spans="1:14" ht="9.6" customHeight="1" x14ac:dyDescent="0.2">
      <c r="A56" s="3" t="s">
        <v>256</v>
      </c>
      <c r="B56" s="3">
        <v>45</v>
      </c>
      <c r="C56" s="3">
        <v>3</v>
      </c>
      <c r="D56" s="3">
        <v>4</v>
      </c>
      <c r="E56" s="3">
        <v>1</v>
      </c>
      <c r="F56" s="3">
        <v>0</v>
      </c>
      <c r="G56" s="3">
        <v>4</v>
      </c>
      <c r="H56" s="3">
        <v>2</v>
      </c>
      <c r="I56" s="3">
        <v>1</v>
      </c>
      <c r="J56" s="3">
        <v>9</v>
      </c>
      <c r="K56" s="3">
        <v>2</v>
      </c>
      <c r="L56" s="3">
        <v>0</v>
      </c>
      <c r="M56" s="3">
        <v>6</v>
      </c>
      <c r="N56" s="3">
        <v>13</v>
      </c>
    </row>
    <row r="57" spans="1:14" ht="9.6" customHeight="1" x14ac:dyDescent="0.2">
      <c r="A57" s="3" t="s">
        <v>257</v>
      </c>
      <c r="B57" s="3">
        <v>1504</v>
      </c>
      <c r="C57" s="3">
        <v>233</v>
      </c>
      <c r="D57" s="3">
        <v>101</v>
      </c>
      <c r="E57" s="3">
        <v>45</v>
      </c>
      <c r="F57" s="3">
        <v>5</v>
      </c>
      <c r="G57" s="3">
        <v>224</v>
      </c>
      <c r="H57" s="3">
        <v>56</v>
      </c>
      <c r="I57" s="3">
        <v>167</v>
      </c>
      <c r="J57" s="3">
        <v>188</v>
      </c>
      <c r="K57" s="3">
        <v>41</v>
      </c>
      <c r="L57" s="3">
        <v>11</v>
      </c>
      <c r="M57" s="3">
        <v>190</v>
      </c>
      <c r="N57" s="3">
        <v>243</v>
      </c>
    </row>
    <row r="58" spans="1:14" ht="9.6" customHeight="1" x14ac:dyDescent="0.2">
      <c r="A58" s="3" t="s">
        <v>258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</row>
    <row r="59" spans="1:14" ht="9.6" customHeight="1" x14ac:dyDescent="0.2">
      <c r="A59" s="3" t="s">
        <v>259</v>
      </c>
      <c r="B59" s="3">
        <v>371</v>
      </c>
      <c r="C59" s="3">
        <v>63</v>
      </c>
      <c r="D59" s="3">
        <v>12</v>
      </c>
      <c r="E59" s="3">
        <v>11</v>
      </c>
      <c r="F59" s="3">
        <v>2</v>
      </c>
      <c r="G59" s="3">
        <v>43</v>
      </c>
      <c r="H59" s="3">
        <v>17</v>
      </c>
      <c r="I59" s="3">
        <v>33</v>
      </c>
      <c r="J59" s="3">
        <v>70</v>
      </c>
      <c r="K59" s="3">
        <v>7</v>
      </c>
      <c r="L59" s="3">
        <v>3</v>
      </c>
      <c r="M59" s="3">
        <v>46</v>
      </c>
      <c r="N59" s="3">
        <v>64</v>
      </c>
    </row>
    <row r="60" spans="1:14" ht="9.6" customHeight="1" x14ac:dyDescent="0.2">
      <c r="A60" s="3" t="s">
        <v>260</v>
      </c>
      <c r="B60" s="3">
        <v>110</v>
      </c>
      <c r="C60" s="3">
        <v>9</v>
      </c>
      <c r="D60" s="3">
        <v>10</v>
      </c>
      <c r="E60" s="3">
        <v>8</v>
      </c>
      <c r="F60" s="3">
        <v>0</v>
      </c>
      <c r="G60" s="3">
        <v>21</v>
      </c>
      <c r="H60" s="3">
        <v>1</v>
      </c>
      <c r="I60" s="3">
        <v>11</v>
      </c>
      <c r="J60" s="3">
        <v>17</v>
      </c>
      <c r="K60" s="3">
        <v>3</v>
      </c>
      <c r="L60" s="3">
        <v>0</v>
      </c>
      <c r="M60" s="3">
        <v>13</v>
      </c>
      <c r="N60" s="3">
        <v>17</v>
      </c>
    </row>
    <row r="61" spans="1:14" ht="9.6" customHeight="1" x14ac:dyDescent="0.2">
      <c r="A61" s="3" t="s">
        <v>261</v>
      </c>
      <c r="B61" s="3">
        <v>177</v>
      </c>
      <c r="C61" s="3">
        <v>29</v>
      </c>
      <c r="D61" s="3">
        <v>25</v>
      </c>
      <c r="E61" s="3">
        <v>7</v>
      </c>
      <c r="F61" s="3">
        <v>0</v>
      </c>
      <c r="G61" s="3">
        <v>21</v>
      </c>
      <c r="H61" s="3">
        <v>1</v>
      </c>
      <c r="I61" s="3">
        <v>11</v>
      </c>
      <c r="J61" s="3">
        <v>25</v>
      </c>
      <c r="K61" s="3">
        <v>7</v>
      </c>
      <c r="L61" s="3">
        <v>0</v>
      </c>
      <c r="M61" s="3">
        <v>31</v>
      </c>
      <c r="N61" s="3">
        <v>20</v>
      </c>
    </row>
    <row r="62" spans="1:14" ht="9.6" customHeight="1" x14ac:dyDescent="0.2">
      <c r="A62" s="3" t="s">
        <v>262</v>
      </c>
      <c r="B62" s="3">
        <v>2</v>
      </c>
      <c r="C62" s="3">
        <v>1</v>
      </c>
      <c r="D62" s="3">
        <v>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</row>
    <row r="63" spans="1:14" ht="9.6" customHeight="1" x14ac:dyDescent="0.2">
      <c r="A63" s="3" t="s">
        <v>263</v>
      </c>
      <c r="B63" s="3">
        <v>89</v>
      </c>
      <c r="C63" s="3">
        <v>9</v>
      </c>
      <c r="D63" s="3">
        <v>5</v>
      </c>
      <c r="E63" s="3">
        <v>5</v>
      </c>
      <c r="F63" s="3">
        <v>0</v>
      </c>
      <c r="G63" s="3">
        <v>11</v>
      </c>
      <c r="H63" s="3">
        <v>1</v>
      </c>
      <c r="I63" s="3">
        <v>4</v>
      </c>
      <c r="J63" s="3">
        <v>12</v>
      </c>
      <c r="K63" s="3">
        <v>7</v>
      </c>
      <c r="L63" s="3">
        <v>0</v>
      </c>
      <c r="M63" s="3">
        <v>21</v>
      </c>
      <c r="N63" s="3">
        <v>14</v>
      </c>
    </row>
    <row r="64" spans="1:14" ht="9.6" customHeight="1" x14ac:dyDescent="0.2">
      <c r="A64" s="3" t="s">
        <v>264</v>
      </c>
      <c r="B64" s="3">
        <v>94</v>
      </c>
      <c r="C64" s="3">
        <v>14</v>
      </c>
      <c r="D64" s="3">
        <v>12</v>
      </c>
      <c r="E64" s="3">
        <v>10</v>
      </c>
      <c r="F64" s="3">
        <v>0</v>
      </c>
      <c r="G64" s="3">
        <v>8</v>
      </c>
      <c r="H64" s="3">
        <v>1</v>
      </c>
      <c r="I64" s="3">
        <v>3</v>
      </c>
      <c r="J64" s="3">
        <v>16</v>
      </c>
      <c r="K64" s="3">
        <v>0</v>
      </c>
      <c r="L64" s="3">
        <v>0</v>
      </c>
      <c r="M64" s="3">
        <v>6</v>
      </c>
      <c r="N64" s="3">
        <v>24</v>
      </c>
    </row>
    <row r="65" spans="1:14" ht="9.6" customHeight="1" x14ac:dyDescent="0.2">
      <c r="A65" s="3" t="s">
        <v>265</v>
      </c>
      <c r="B65" s="3">
        <v>831</v>
      </c>
      <c r="C65" s="3">
        <v>113</v>
      </c>
      <c r="D65" s="3">
        <v>46</v>
      </c>
      <c r="E65" s="3">
        <v>58</v>
      </c>
      <c r="F65" s="3">
        <v>3</v>
      </c>
      <c r="G65" s="3">
        <v>126</v>
      </c>
      <c r="H65" s="3">
        <v>9</v>
      </c>
      <c r="I65" s="3">
        <v>53</v>
      </c>
      <c r="J65" s="3">
        <v>119</v>
      </c>
      <c r="K65" s="3">
        <v>35</v>
      </c>
      <c r="L65" s="3">
        <v>4</v>
      </c>
      <c r="M65" s="3">
        <v>143</v>
      </c>
      <c r="N65" s="3">
        <v>122</v>
      </c>
    </row>
    <row r="66" spans="1:14" ht="9.6" customHeight="1" x14ac:dyDescent="0.2">
      <c r="A66" s="3" t="s">
        <v>266</v>
      </c>
      <c r="B66" s="3">
        <v>606</v>
      </c>
      <c r="C66" s="3">
        <v>74</v>
      </c>
      <c r="D66" s="3">
        <v>31</v>
      </c>
      <c r="E66" s="3">
        <v>23</v>
      </c>
      <c r="F66" s="3">
        <v>2</v>
      </c>
      <c r="G66" s="3">
        <v>57</v>
      </c>
      <c r="H66" s="3">
        <v>5</v>
      </c>
      <c r="I66" s="3">
        <v>40</v>
      </c>
      <c r="J66" s="3">
        <v>99</v>
      </c>
      <c r="K66" s="3">
        <v>17</v>
      </c>
      <c r="L66" s="3">
        <v>1</v>
      </c>
      <c r="M66" s="3">
        <v>96</v>
      </c>
      <c r="N66" s="3">
        <v>161</v>
      </c>
    </row>
    <row r="67" spans="1:14" ht="9.6" customHeight="1" x14ac:dyDescent="0.2">
      <c r="A67" s="3" t="s">
        <v>267</v>
      </c>
      <c r="B67" s="3">
        <v>286</v>
      </c>
      <c r="C67" s="3">
        <v>39</v>
      </c>
      <c r="D67" s="3">
        <v>14</v>
      </c>
      <c r="E67" s="3">
        <v>6</v>
      </c>
      <c r="F67" s="3">
        <v>4</v>
      </c>
      <c r="G67" s="3">
        <v>17</v>
      </c>
      <c r="H67" s="3">
        <v>7</v>
      </c>
      <c r="I67" s="3">
        <v>16</v>
      </c>
      <c r="J67" s="3">
        <v>63</v>
      </c>
      <c r="K67" s="3">
        <v>17</v>
      </c>
      <c r="L67" s="3">
        <v>1</v>
      </c>
      <c r="M67" s="3">
        <v>42</v>
      </c>
      <c r="N67" s="3">
        <v>60</v>
      </c>
    </row>
    <row r="68" spans="1:14" ht="9.6" customHeight="1" x14ac:dyDescent="0.2">
      <c r="A68" s="3" t="s">
        <v>268</v>
      </c>
      <c r="B68" s="3">
        <v>127</v>
      </c>
      <c r="C68" s="3">
        <v>23</v>
      </c>
      <c r="D68" s="3">
        <v>5</v>
      </c>
      <c r="E68" s="3">
        <v>7</v>
      </c>
      <c r="F68" s="3">
        <v>0</v>
      </c>
      <c r="G68" s="3">
        <v>12</v>
      </c>
      <c r="H68" s="3">
        <v>4</v>
      </c>
      <c r="I68" s="3">
        <v>15</v>
      </c>
      <c r="J68" s="3">
        <v>15</v>
      </c>
      <c r="K68" s="3">
        <v>8</v>
      </c>
      <c r="L68" s="3">
        <v>1</v>
      </c>
      <c r="M68" s="3">
        <v>14</v>
      </c>
      <c r="N68" s="3">
        <v>23</v>
      </c>
    </row>
    <row r="69" spans="1:14" ht="9.6" customHeight="1" x14ac:dyDescent="0.2">
      <c r="A69" s="3" t="s">
        <v>269</v>
      </c>
      <c r="B69" s="3">
        <v>218</v>
      </c>
      <c r="C69" s="3">
        <v>32</v>
      </c>
      <c r="D69" s="3">
        <v>18</v>
      </c>
      <c r="E69" s="3">
        <v>5</v>
      </c>
      <c r="F69" s="3">
        <v>0</v>
      </c>
      <c r="G69" s="3">
        <v>30</v>
      </c>
      <c r="H69" s="3">
        <v>14</v>
      </c>
      <c r="I69" s="3">
        <v>14</v>
      </c>
      <c r="J69" s="3">
        <v>28</v>
      </c>
      <c r="K69" s="3">
        <v>8</v>
      </c>
      <c r="L69" s="3">
        <v>2</v>
      </c>
      <c r="M69" s="3">
        <v>32</v>
      </c>
      <c r="N69" s="3">
        <v>35</v>
      </c>
    </row>
    <row r="70" spans="1:14" ht="9.6" customHeight="1" x14ac:dyDescent="0.2">
      <c r="A70" s="3" t="s">
        <v>270</v>
      </c>
      <c r="B70" s="3">
        <v>2802</v>
      </c>
      <c r="C70" s="3">
        <v>535</v>
      </c>
      <c r="D70" s="3">
        <v>180</v>
      </c>
      <c r="E70" s="3">
        <v>49</v>
      </c>
      <c r="F70" s="3">
        <v>10</v>
      </c>
      <c r="G70" s="3">
        <v>257</v>
      </c>
      <c r="H70" s="3">
        <v>31</v>
      </c>
      <c r="I70" s="3">
        <v>168</v>
      </c>
      <c r="J70" s="3">
        <v>200</v>
      </c>
      <c r="K70" s="3">
        <v>31</v>
      </c>
      <c r="L70" s="3">
        <v>6</v>
      </c>
      <c r="M70" s="3">
        <v>540</v>
      </c>
      <c r="N70" s="3">
        <v>795</v>
      </c>
    </row>
    <row r="71" spans="1:14" ht="9.6" customHeight="1" x14ac:dyDescent="0.2">
      <c r="A71" s="3" t="s">
        <v>271</v>
      </c>
      <c r="B71" s="3">
        <v>184</v>
      </c>
      <c r="C71" s="3">
        <v>31</v>
      </c>
      <c r="D71" s="3">
        <v>13</v>
      </c>
      <c r="E71" s="3">
        <v>12</v>
      </c>
      <c r="F71" s="3">
        <v>0</v>
      </c>
      <c r="G71" s="3">
        <v>11</v>
      </c>
      <c r="H71" s="3">
        <v>2</v>
      </c>
      <c r="I71" s="3">
        <v>9</v>
      </c>
      <c r="J71" s="3">
        <v>54</v>
      </c>
      <c r="K71" s="3">
        <v>5</v>
      </c>
      <c r="L71" s="3">
        <v>0</v>
      </c>
      <c r="M71" s="3">
        <v>26</v>
      </c>
      <c r="N71" s="3">
        <v>21</v>
      </c>
    </row>
    <row r="72" spans="1:14" ht="10.199999999999999" x14ac:dyDescent="0.2">
      <c r="A72" s="28" t="s">
        <v>358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</sheetData>
  <mergeCells count="1">
    <mergeCell ref="A72:N72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0E438-C66B-4FB5-8E31-70357BD2D832}">
  <dimension ref="A1:N63"/>
  <sheetViews>
    <sheetView view="pageBreakPreview" zoomScale="125" zoomScaleNormal="100" zoomScaleSheetLayoutView="125" workbookViewId="0"/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360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350</v>
      </c>
    </row>
    <row r="6" spans="1:14" x14ac:dyDescent="0.2">
      <c r="A6" s="3" t="s">
        <v>316</v>
      </c>
      <c r="B6" s="3">
        <v>26842</v>
      </c>
      <c r="C6" s="3">
        <v>4138</v>
      </c>
      <c r="D6" s="3">
        <v>1479</v>
      </c>
      <c r="E6" s="3">
        <v>1277</v>
      </c>
      <c r="F6" s="3">
        <v>144</v>
      </c>
      <c r="G6" s="3">
        <v>2759</v>
      </c>
      <c r="H6" s="3">
        <v>469</v>
      </c>
      <c r="I6" s="3">
        <v>1777</v>
      </c>
      <c r="J6" s="3">
        <v>4590</v>
      </c>
      <c r="K6" s="3">
        <v>858</v>
      </c>
      <c r="L6" s="3">
        <v>145</v>
      </c>
      <c r="M6" s="3">
        <v>3733</v>
      </c>
      <c r="N6" s="3">
        <v>5473</v>
      </c>
    </row>
    <row r="7" spans="1:14" x14ac:dyDescent="0.2">
      <c r="A7" s="3" t="s">
        <v>272</v>
      </c>
      <c r="B7" s="3">
        <v>2156</v>
      </c>
      <c r="C7" s="3">
        <v>261</v>
      </c>
      <c r="D7" s="3">
        <v>147</v>
      </c>
      <c r="E7" s="3">
        <v>83</v>
      </c>
      <c r="F7" s="3">
        <v>3</v>
      </c>
      <c r="G7" s="3">
        <v>338</v>
      </c>
      <c r="H7" s="3">
        <v>66</v>
      </c>
      <c r="I7" s="3">
        <v>276</v>
      </c>
      <c r="J7" s="3">
        <v>340</v>
      </c>
      <c r="K7" s="3">
        <v>54</v>
      </c>
      <c r="L7" s="3">
        <v>9</v>
      </c>
      <c r="M7" s="3">
        <v>230</v>
      </c>
      <c r="N7" s="3">
        <v>349</v>
      </c>
    </row>
    <row r="8" spans="1:14" x14ac:dyDescent="0.2">
      <c r="A8" s="3" t="s">
        <v>273</v>
      </c>
      <c r="B8" s="3">
        <v>24686</v>
      </c>
      <c r="C8" s="3">
        <v>3877</v>
      </c>
      <c r="D8" s="3">
        <v>1332</v>
      </c>
      <c r="E8" s="3">
        <v>1194</v>
      </c>
      <c r="F8" s="3">
        <v>141</v>
      </c>
      <c r="G8" s="3">
        <v>2421</v>
      </c>
      <c r="H8" s="3">
        <v>403</v>
      </c>
      <c r="I8" s="3">
        <v>1501</v>
      </c>
      <c r="J8" s="3">
        <v>4250</v>
      </c>
      <c r="K8" s="3">
        <v>804</v>
      </c>
      <c r="L8" s="3">
        <v>136</v>
      </c>
      <c r="M8" s="3">
        <v>3503</v>
      </c>
      <c r="N8" s="3">
        <v>5124</v>
      </c>
    </row>
    <row r="10" spans="1:14" x14ac:dyDescent="0.2">
      <c r="A10" s="3" t="s">
        <v>330</v>
      </c>
      <c r="B10" s="3">
        <v>13156</v>
      </c>
      <c r="C10" s="3">
        <v>1997</v>
      </c>
      <c r="D10" s="3">
        <v>749</v>
      </c>
      <c r="E10" s="3">
        <v>712</v>
      </c>
      <c r="F10" s="3">
        <v>82</v>
      </c>
      <c r="G10" s="3">
        <v>1321</v>
      </c>
      <c r="H10" s="3">
        <v>229</v>
      </c>
      <c r="I10" s="3">
        <v>872</v>
      </c>
      <c r="J10" s="3">
        <v>2108</v>
      </c>
      <c r="K10" s="3">
        <v>433</v>
      </c>
      <c r="L10" s="3">
        <v>64</v>
      </c>
      <c r="M10" s="3">
        <v>1832</v>
      </c>
      <c r="N10" s="3">
        <v>2757</v>
      </c>
    </row>
    <row r="11" spans="1:14" x14ac:dyDescent="0.2">
      <c r="A11" s="3" t="s">
        <v>272</v>
      </c>
      <c r="B11" s="3">
        <v>1198</v>
      </c>
      <c r="C11" s="3">
        <v>146</v>
      </c>
      <c r="D11" s="3">
        <v>90</v>
      </c>
      <c r="E11" s="3">
        <v>59</v>
      </c>
      <c r="F11" s="3">
        <v>2</v>
      </c>
      <c r="G11" s="3">
        <v>183</v>
      </c>
      <c r="H11" s="3">
        <v>33</v>
      </c>
      <c r="I11" s="3">
        <v>173</v>
      </c>
      <c r="J11" s="3">
        <v>170</v>
      </c>
      <c r="K11" s="3">
        <v>30</v>
      </c>
      <c r="L11" s="3">
        <v>3</v>
      </c>
      <c r="M11" s="3">
        <v>113</v>
      </c>
      <c r="N11" s="3">
        <v>196</v>
      </c>
    </row>
    <row r="12" spans="1:14" x14ac:dyDescent="0.2">
      <c r="A12" s="3" t="s">
        <v>273</v>
      </c>
      <c r="B12" s="3">
        <v>11958</v>
      </c>
      <c r="C12" s="3">
        <v>1851</v>
      </c>
      <c r="D12" s="3">
        <v>659</v>
      </c>
      <c r="E12" s="3">
        <v>653</v>
      </c>
      <c r="F12" s="3">
        <v>80</v>
      </c>
      <c r="G12" s="3">
        <v>1138</v>
      </c>
      <c r="H12" s="3">
        <v>196</v>
      </c>
      <c r="I12" s="3">
        <v>699</v>
      </c>
      <c r="J12" s="3">
        <v>1938</v>
      </c>
      <c r="K12" s="3">
        <v>403</v>
      </c>
      <c r="L12" s="3">
        <v>61</v>
      </c>
      <c r="M12" s="3">
        <v>1719</v>
      </c>
      <c r="N12" s="3">
        <v>2561</v>
      </c>
    </row>
    <row r="14" spans="1:14" x14ac:dyDescent="0.2">
      <c r="A14" s="3" t="s">
        <v>329</v>
      </c>
      <c r="B14" s="3">
        <v>13686</v>
      </c>
      <c r="C14" s="3">
        <v>2141</v>
      </c>
      <c r="D14" s="3">
        <v>730</v>
      </c>
      <c r="E14" s="3">
        <v>565</v>
      </c>
      <c r="F14" s="3">
        <v>62</v>
      </c>
      <c r="G14" s="3">
        <v>1438</v>
      </c>
      <c r="H14" s="3">
        <v>240</v>
      </c>
      <c r="I14" s="3">
        <v>905</v>
      </c>
      <c r="J14" s="3">
        <v>2482</v>
      </c>
      <c r="K14" s="3">
        <v>425</v>
      </c>
      <c r="L14" s="3">
        <v>81</v>
      </c>
      <c r="M14" s="3">
        <v>1901</v>
      </c>
      <c r="N14" s="3">
        <v>2716</v>
      </c>
    </row>
    <row r="15" spans="1:14" x14ac:dyDescent="0.2">
      <c r="A15" s="3" t="s">
        <v>272</v>
      </c>
      <c r="B15" s="3">
        <v>958</v>
      </c>
      <c r="C15" s="3">
        <v>115</v>
      </c>
      <c r="D15" s="3">
        <v>57</v>
      </c>
      <c r="E15" s="3">
        <v>24</v>
      </c>
      <c r="F15" s="3">
        <v>1</v>
      </c>
      <c r="G15" s="3">
        <v>155</v>
      </c>
      <c r="H15" s="3">
        <v>33</v>
      </c>
      <c r="I15" s="3">
        <v>103</v>
      </c>
      <c r="J15" s="3">
        <v>170</v>
      </c>
      <c r="K15" s="3">
        <v>24</v>
      </c>
      <c r="L15" s="3">
        <v>6</v>
      </c>
      <c r="M15" s="3">
        <v>117</v>
      </c>
      <c r="N15" s="3">
        <v>153</v>
      </c>
    </row>
    <row r="16" spans="1:14" x14ac:dyDescent="0.2">
      <c r="A16" s="3" t="s">
        <v>273</v>
      </c>
      <c r="B16" s="3">
        <v>12728</v>
      </c>
      <c r="C16" s="3">
        <v>2026</v>
      </c>
      <c r="D16" s="3">
        <v>673</v>
      </c>
      <c r="E16" s="3">
        <v>541</v>
      </c>
      <c r="F16" s="3">
        <v>61</v>
      </c>
      <c r="G16" s="3">
        <v>1283</v>
      </c>
      <c r="H16" s="3">
        <v>207</v>
      </c>
      <c r="I16" s="3">
        <v>802</v>
      </c>
      <c r="J16" s="3">
        <v>2312</v>
      </c>
      <c r="K16" s="3">
        <v>401</v>
      </c>
      <c r="L16" s="3">
        <v>75</v>
      </c>
      <c r="M16" s="3">
        <v>1784</v>
      </c>
      <c r="N16" s="3">
        <v>2563</v>
      </c>
    </row>
    <row r="18" spans="1:14" x14ac:dyDescent="0.2">
      <c r="A18" s="3" t="s">
        <v>351</v>
      </c>
    </row>
    <row r="20" spans="1:14" x14ac:dyDescent="0.2">
      <c r="A20" s="3" t="s">
        <v>319</v>
      </c>
      <c r="B20" s="3">
        <v>24686</v>
      </c>
      <c r="C20" s="3">
        <v>3877</v>
      </c>
      <c r="D20" s="3">
        <v>1332</v>
      </c>
      <c r="E20" s="3">
        <v>1194</v>
      </c>
      <c r="F20" s="3">
        <v>141</v>
      </c>
      <c r="G20" s="3">
        <v>2421</v>
      </c>
      <c r="H20" s="3">
        <v>403</v>
      </c>
      <c r="I20" s="3">
        <v>1501</v>
      </c>
      <c r="J20" s="3">
        <v>4250</v>
      </c>
      <c r="K20" s="3">
        <v>804</v>
      </c>
      <c r="L20" s="3">
        <v>136</v>
      </c>
      <c r="M20" s="3">
        <v>3503</v>
      </c>
      <c r="N20" s="3">
        <v>5124</v>
      </c>
    </row>
    <row r="21" spans="1:14" x14ac:dyDescent="0.2">
      <c r="A21" s="3" t="s">
        <v>274</v>
      </c>
      <c r="B21" s="3">
        <v>3364</v>
      </c>
      <c r="C21" s="3">
        <v>530</v>
      </c>
      <c r="D21" s="3">
        <v>173</v>
      </c>
      <c r="E21" s="3">
        <v>199</v>
      </c>
      <c r="F21" s="3">
        <v>4</v>
      </c>
      <c r="G21" s="3">
        <v>354</v>
      </c>
      <c r="H21" s="3">
        <v>59</v>
      </c>
      <c r="I21" s="3">
        <v>258</v>
      </c>
      <c r="J21" s="3">
        <v>785</v>
      </c>
      <c r="K21" s="3">
        <v>104</v>
      </c>
      <c r="L21" s="3">
        <v>24</v>
      </c>
      <c r="M21" s="3">
        <v>270</v>
      </c>
      <c r="N21" s="3">
        <v>604</v>
      </c>
    </row>
    <row r="22" spans="1:14" x14ac:dyDescent="0.2">
      <c r="A22" s="3" t="s">
        <v>275</v>
      </c>
      <c r="B22" s="3">
        <v>12084</v>
      </c>
      <c r="C22" s="3">
        <v>1800</v>
      </c>
      <c r="D22" s="3">
        <v>621</v>
      </c>
      <c r="E22" s="3">
        <v>485</v>
      </c>
      <c r="F22" s="3">
        <v>37</v>
      </c>
      <c r="G22" s="3">
        <v>1142</v>
      </c>
      <c r="H22" s="3">
        <v>137</v>
      </c>
      <c r="I22" s="3">
        <v>716</v>
      </c>
      <c r="J22" s="3">
        <v>1896</v>
      </c>
      <c r="K22" s="3">
        <v>358</v>
      </c>
      <c r="L22" s="3">
        <v>44</v>
      </c>
      <c r="M22" s="3">
        <v>1948</v>
      </c>
      <c r="N22" s="3">
        <v>2900</v>
      </c>
    </row>
    <row r="23" spans="1:14" x14ac:dyDescent="0.2">
      <c r="A23" s="3" t="s">
        <v>276</v>
      </c>
      <c r="B23" s="3">
        <v>1193</v>
      </c>
      <c r="C23" s="3">
        <v>164</v>
      </c>
      <c r="D23" s="3">
        <v>51</v>
      </c>
      <c r="E23" s="3">
        <v>50</v>
      </c>
      <c r="F23" s="3">
        <v>1</v>
      </c>
      <c r="G23" s="3">
        <v>175</v>
      </c>
      <c r="H23" s="3">
        <v>32</v>
      </c>
      <c r="I23" s="3">
        <v>101</v>
      </c>
      <c r="J23" s="3">
        <v>171</v>
      </c>
      <c r="K23" s="3">
        <v>45</v>
      </c>
      <c r="L23" s="3">
        <v>11</v>
      </c>
      <c r="M23" s="3">
        <v>146</v>
      </c>
      <c r="N23" s="3">
        <v>246</v>
      </c>
    </row>
    <row r="24" spans="1:14" x14ac:dyDescent="0.2">
      <c r="A24" s="3" t="s">
        <v>277</v>
      </c>
      <c r="B24" s="3">
        <v>98</v>
      </c>
      <c r="C24" s="3">
        <v>13</v>
      </c>
      <c r="D24" s="3">
        <v>7</v>
      </c>
      <c r="E24" s="3">
        <v>8</v>
      </c>
      <c r="F24" s="3">
        <v>1</v>
      </c>
      <c r="G24" s="3">
        <v>15</v>
      </c>
      <c r="H24" s="3">
        <v>3</v>
      </c>
      <c r="I24" s="3">
        <v>10</v>
      </c>
      <c r="J24" s="3">
        <v>16</v>
      </c>
      <c r="K24" s="3">
        <v>5</v>
      </c>
      <c r="L24" s="3">
        <v>0</v>
      </c>
      <c r="M24" s="3">
        <v>11</v>
      </c>
      <c r="N24" s="3">
        <v>9</v>
      </c>
    </row>
    <row r="25" spans="1:14" x14ac:dyDescent="0.2">
      <c r="A25" s="3" t="s">
        <v>278</v>
      </c>
      <c r="B25" s="3">
        <v>1188</v>
      </c>
      <c r="C25" s="3">
        <v>193</v>
      </c>
      <c r="D25" s="3">
        <v>73</v>
      </c>
      <c r="E25" s="3">
        <v>88</v>
      </c>
      <c r="F25" s="3">
        <v>3</v>
      </c>
      <c r="G25" s="3">
        <v>160</v>
      </c>
      <c r="H25" s="3">
        <v>37</v>
      </c>
      <c r="I25" s="3">
        <v>74</v>
      </c>
      <c r="J25" s="3">
        <v>238</v>
      </c>
      <c r="K25" s="3">
        <v>46</v>
      </c>
      <c r="L25" s="3">
        <v>26</v>
      </c>
      <c r="M25" s="3">
        <v>113</v>
      </c>
      <c r="N25" s="3">
        <v>137</v>
      </c>
    </row>
    <row r="26" spans="1:14" x14ac:dyDescent="0.2">
      <c r="A26" s="3" t="s">
        <v>279</v>
      </c>
      <c r="B26" s="3">
        <v>656</v>
      </c>
      <c r="C26" s="3">
        <v>94</v>
      </c>
      <c r="D26" s="3">
        <v>23</v>
      </c>
      <c r="E26" s="3">
        <v>53</v>
      </c>
      <c r="F26" s="3">
        <v>1</v>
      </c>
      <c r="G26" s="3">
        <v>82</v>
      </c>
      <c r="H26" s="3">
        <v>13</v>
      </c>
      <c r="I26" s="3">
        <v>60</v>
      </c>
      <c r="J26" s="3">
        <v>84</v>
      </c>
      <c r="K26" s="3">
        <v>20</v>
      </c>
      <c r="L26" s="3">
        <v>21</v>
      </c>
      <c r="M26" s="3">
        <v>105</v>
      </c>
      <c r="N26" s="3">
        <v>100</v>
      </c>
    </row>
    <row r="27" spans="1:14" x14ac:dyDescent="0.2">
      <c r="A27" s="3" t="s">
        <v>280</v>
      </c>
      <c r="B27" s="3">
        <v>8</v>
      </c>
      <c r="C27" s="3">
        <v>1</v>
      </c>
      <c r="D27" s="3">
        <v>2</v>
      </c>
      <c r="E27" s="3">
        <v>0</v>
      </c>
      <c r="F27" s="3">
        <v>0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1</v>
      </c>
      <c r="M27" s="3">
        <v>1</v>
      </c>
      <c r="N27" s="3">
        <v>2</v>
      </c>
    </row>
    <row r="28" spans="1:14" x14ac:dyDescent="0.2">
      <c r="A28" s="3" t="s">
        <v>50</v>
      </c>
      <c r="B28" s="3">
        <v>6095</v>
      </c>
      <c r="C28" s="3">
        <v>1082</v>
      </c>
      <c r="D28" s="3">
        <v>382</v>
      </c>
      <c r="E28" s="3">
        <v>311</v>
      </c>
      <c r="F28" s="3">
        <v>94</v>
      </c>
      <c r="G28" s="3">
        <v>493</v>
      </c>
      <c r="H28" s="3">
        <v>122</v>
      </c>
      <c r="I28" s="3">
        <v>281</v>
      </c>
      <c r="J28" s="3">
        <v>1060</v>
      </c>
      <c r="K28" s="3">
        <v>226</v>
      </c>
      <c r="L28" s="3">
        <v>9</v>
      </c>
      <c r="M28" s="3">
        <v>909</v>
      </c>
      <c r="N28" s="3">
        <v>1126</v>
      </c>
    </row>
    <row r="30" spans="1:14" x14ac:dyDescent="0.2">
      <c r="A30" s="3" t="s">
        <v>330</v>
      </c>
      <c r="B30" s="3">
        <v>11958</v>
      </c>
      <c r="C30" s="3">
        <v>1851</v>
      </c>
      <c r="D30" s="3">
        <v>659</v>
      </c>
      <c r="E30" s="3">
        <v>653</v>
      </c>
      <c r="F30" s="3">
        <v>80</v>
      </c>
      <c r="G30" s="3">
        <v>1138</v>
      </c>
      <c r="H30" s="3">
        <v>196</v>
      </c>
      <c r="I30" s="3">
        <v>699</v>
      </c>
      <c r="J30" s="3">
        <v>1938</v>
      </c>
      <c r="K30" s="3">
        <v>403</v>
      </c>
      <c r="L30" s="3">
        <v>61</v>
      </c>
      <c r="M30" s="3">
        <v>1719</v>
      </c>
      <c r="N30" s="3">
        <v>2561</v>
      </c>
    </row>
    <row r="31" spans="1:14" x14ac:dyDescent="0.2">
      <c r="A31" s="3" t="s">
        <v>274</v>
      </c>
      <c r="B31" s="3">
        <v>345</v>
      </c>
      <c r="C31" s="3">
        <v>42</v>
      </c>
      <c r="D31" s="3">
        <v>34</v>
      </c>
      <c r="E31" s="3">
        <v>25</v>
      </c>
      <c r="F31" s="3">
        <v>1</v>
      </c>
      <c r="G31" s="3">
        <v>33</v>
      </c>
      <c r="H31" s="3">
        <v>2</v>
      </c>
      <c r="I31" s="3">
        <v>27</v>
      </c>
      <c r="J31" s="3">
        <v>67</v>
      </c>
      <c r="K31" s="3">
        <v>8</v>
      </c>
      <c r="L31" s="3">
        <v>2</v>
      </c>
      <c r="M31" s="3">
        <v>25</v>
      </c>
      <c r="N31" s="3">
        <v>79</v>
      </c>
    </row>
    <row r="32" spans="1:14" x14ac:dyDescent="0.2">
      <c r="A32" s="3" t="s">
        <v>275</v>
      </c>
      <c r="B32" s="3">
        <v>6757</v>
      </c>
      <c r="C32" s="3">
        <v>1000</v>
      </c>
      <c r="D32" s="3">
        <v>353</v>
      </c>
      <c r="E32" s="3">
        <v>268</v>
      </c>
      <c r="F32" s="3">
        <v>17</v>
      </c>
      <c r="G32" s="3">
        <v>643</v>
      </c>
      <c r="H32" s="3">
        <v>90</v>
      </c>
      <c r="I32" s="3">
        <v>388</v>
      </c>
      <c r="J32" s="3">
        <v>1068</v>
      </c>
      <c r="K32" s="3">
        <v>207</v>
      </c>
      <c r="L32" s="3">
        <v>23</v>
      </c>
      <c r="M32" s="3">
        <v>1054</v>
      </c>
      <c r="N32" s="3">
        <v>1646</v>
      </c>
    </row>
    <row r="33" spans="1:14" x14ac:dyDescent="0.2">
      <c r="A33" s="3" t="s">
        <v>276</v>
      </c>
      <c r="B33" s="3">
        <v>612</v>
      </c>
      <c r="C33" s="3">
        <v>83</v>
      </c>
      <c r="D33" s="3">
        <v>32</v>
      </c>
      <c r="E33" s="3">
        <v>31</v>
      </c>
      <c r="F33" s="3">
        <v>0</v>
      </c>
      <c r="G33" s="3">
        <v>94</v>
      </c>
      <c r="H33" s="3">
        <v>17</v>
      </c>
      <c r="I33" s="3">
        <v>48</v>
      </c>
      <c r="J33" s="3">
        <v>88</v>
      </c>
      <c r="K33" s="3">
        <v>20</v>
      </c>
      <c r="L33" s="3">
        <v>7</v>
      </c>
      <c r="M33" s="3">
        <v>75</v>
      </c>
      <c r="N33" s="3">
        <v>117</v>
      </c>
    </row>
    <row r="34" spans="1:14" x14ac:dyDescent="0.2">
      <c r="A34" s="3" t="s">
        <v>277</v>
      </c>
      <c r="B34" s="3">
        <v>57</v>
      </c>
      <c r="C34" s="3">
        <v>10</v>
      </c>
      <c r="D34" s="3">
        <v>3</v>
      </c>
      <c r="E34" s="3">
        <v>7</v>
      </c>
      <c r="F34" s="3">
        <v>0</v>
      </c>
      <c r="G34" s="3">
        <v>6</v>
      </c>
      <c r="H34" s="3">
        <v>3</v>
      </c>
      <c r="I34" s="3">
        <v>9</v>
      </c>
      <c r="J34" s="3">
        <v>8</v>
      </c>
      <c r="K34" s="3">
        <v>3</v>
      </c>
      <c r="L34" s="3">
        <v>0</v>
      </c>
      <c r="M34" s="3">
        <v>4</v>
      </c>
      <c r="N34" s="3">
        <v>4</v>
      </c>
    </row>
    <row r="35" spans="1:14" x14ac:dyDescent="0.2">
      <c r="A35" s="3" t="s">
        <v>278</v>
      </c>
      <c r="B35" s="3">
        <v>651</v>
      </c>
      <c r="C35" s="3">
        <v>101</v>
      </c>
      <c r="D35" s="3">
        <v>46</v>
      </c>
      <c r="E35" s="3">
        <v>58</v>
      </c>
      <c r="F35" s="3">
        <v>2</v>
      </c>
      <c r="G35" s="3">
        <v>62</v>
      </c>
      <c r="H35" s="3">
        <v>15</v>
      </c>
      <c r="I35" s="3">
        <v>45</v>
      </c>
      <c r="J35" s="3">
        <v>122</v>
      </c>
      <c r="K35" s="3">
        <v>34</v>
      </c>
      <c r="L35" s="3">
        <v>17</v>
      </c>
      <c r="M35" s="3">
        <v>58</v>
      </c>
      <c r="N35" s="3">
        <v>91</v>
      </c>
    </row>
    <row r="36" spans="1:14" x14ac:dyDescent="0.2">
      <c r="A36" s="3" t="s">
        <v>279</v>
      </c>
      <c r="B36" s="3">
        <v>403</v>
      </c>
      <c r="C36" s="3">
        <v>65</v>
      </c>
      <c r="D36" s="3">
        <v>14</v>
      </c>
      <c r="E36" s="3">
        <v>25</v>
      </c>
      <c r="F36" s="3">
        <v>0</v>
      </c>
      <c r="G36" s="3">
        <v>52</v>
      </c>
      <c r="H36" s="3">
        <v>8</v>
      </c>
      <c r="I36" s="3">
        <v>38</v>
      </c>
      <c r="J36" s="3">
        <v>45</v>
      </c>
      <c r="K36" s="3">
        <v>12</v>
      </c>
      <c r="L36" s="3">
        <v>8</v>
      </c>
      <c r="M36" s="3">
        <v>69</v>
      </c>
      <c r="N36" s="3">
        <v>67</v>
      </c>
    </row>
    <row r="37" spans="1:14" x14ac:dyDescent="0.2">
      <c r="A37" s="3" t="s">
        <v>280</v>
      </c>
      <c r="B37" s="3">
        <v>4</v>
      </c>
      <c r="C37" s="3">
        <v>1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2</v>
      </c>
    </row>
    <row r="38" spans="1:14" x14ac:dyDescent="0.2">
      <c r="A38" s="3" t="s">
        <v>50</v>
      </c>
      <c r="B38" s="3">
        <v>3129</v>
      </c>
      <c r="C38" s="3">
        <v>549</v>
      </c>
      <c r="D38" s="3">
        <v>176</v>
      </c>
      <c r="E38" s="3">
        <v>239</v>
      </c>
      <c r="F38" s="3">
        <v>60</v>
      </c>
      <c r="G38" s="3">
        <v>248</v>
      </c>
      <c r="H38" s="3">
        <v>61</v>
      </c>
      <c r="I38" s="3">
        <v>144</v>
      </c>
      <c r="J38" s="3">
        <v>540</v>
      </c>
      <c r="K38" s="3">
        <v>119</v>
      </c>
      <c r="L38" s="3">
        <v>4</v>
      </c>
      <c r="M38" s="3">
        <v>434</v>
      </c>
      <c r="N38" s="3">
        <v>555</v>
      </c>
    </row>
    <row r="40" spans="1:14" x14ac:dyDescent="0.2">
      <c r="A40" s="3" t="s">
        <v>329</v>
      </c>
      <c r="B40" s="3">
        <v>12728</v>
      </c>
      <c r="C40" s="3">
        <v>2026</v>
      </c>
      <c r="D40" s="3">
        <v>673</v>
      </c>
      <c r="E40" s="3">
        <v>541</v>
      </c>
      <c r="F40" s="3">
        <v>61</v>
      </c>
      <c r="G40" s="3">
        <v>1283</v>
      </c>
      <c r="H40" s="3">
        <v>207</v>
      </c>
      <c r="I40" s="3">
        <v>802</v>
      </c>
      <c r="J40" s="3">
        <v>2312</v>
      </c>
      <c r="K40" s="3">
        <v>401</v>
      </c>
      <c r="L40" s="3">
        <v>75</v>
      </c>
      <c r="M40" s="3">
        <v>1784</v>
      </c>
      <c r="N40" s="3">
        <v>2563</v>
      </c>
    </row>
    <row r="41" spans="1:14" x14ac:dyDescent="0.2">
      <c r="A41" s="3" t="s">
        <v>274</v>
      </c>
      <c r="B41" s="3">
        <v>3019</v>
      </c>
      <c r="C41" s="3">
        <v>488</v>
      </c>
      <c r="D41" s="3">
        <v>139</v>
      </c>
      <c r="E41" s="3">
        <v>174</v>
      </c>
      <c r="F41" s="3">
        <v>3</v>
      </c>
      <c r="G41" s="3">
        <v>321</v>
      </c>
      <c r="H41" s="3">
        <v>57</v>
      </c>
      <c r="I41" s="3">
        <v>231</v>
      </c>
      <c r="J41" s="3">
        <v>718</v>
      </c>
      <c r="K41" s="3">
        <v>96</v>
      </c>
      <c r="L41" s="3">
        <v>22</v>
      </c>
      <c r="M41" s="3">
        <v>245</v>
      </c>
      <c r="N41" s="3">
        <v>525</v>
      </c>
    </row>
    <row r="42" spans="1:14" x14ac:dyDescent="0.2">
      <c r="A42" s="3" t="s">
        <v>275</v>
      </c>
      <c r="B42" s="3">
        <v>5327</v>
      </c>
      <c r="C42" s="3">
        <v>800</v>
      </c>
      <c r="D42" s="3">
        <v>268</v>
      </c>
      <c r="E42" s="3">
        <v>217</v>
      </c>
      <c r="F42" s="3">
        <v>20</v>
      </c>
      <c r="G42" s="3">
        <v>499</v>
      </c>
      <c r="H42" s="3">
        <v>47</v>
      </c>
      <c r="I42" s="3">
        <v>328</v>
      </c>
      <c r="J42" s="3">
        <v>828</v>
      </c>
      <c r="K42" s="3">
        <v>151</v>
      </c>
      <c r="L42" s="3">
        <v>21</v>
      </c>
      <c r="M42" s="3">
        <v>894</v>
      </c>
      <c r="N42" s="3">
        <v>1254</v>
      </c>
    </row>
    <row r="43" spans="1:14" x14ac:dyDescent="0.2">
      <c r="A43" s="3" t="s">
        <v>276</v>
      </c>
      <c r="B43" s="3">
        <v>581</v>
      </c>
      <c r="C43" s="3">
        <v>81</v>
      </c>
      <c r="D43" s="3">
        <v>19</v>
      </c>
      <c r="E43" s="3">
        <v>19</v>
      </c>
      <c r="F43" s="3">
        <v>1</v>
      </c>
      <c r="G43" s="3">
        <v>81</v>
      </c>
      <c r="H43" s="3">
        <v>15</v>
      </c>
      <c r="I43" s="3">
        <v>53</v>
      </c>
      <c r="J43" s="3">
        <v>83</v>
      </c>
      <c r="K43" s="3">
        <v>25</v>
      </c>
      <c r="L43" s="3">
        <v>4</v>
      </c>
      <c r="M43" s="3">
        <v>71</v>
      </c>
      <c r="N43" s="3">
        <v>129</v>
      </c>
    </row>
    <row r="44" spans="1:14" x14ac:dyDescent="0.2">
      <c r="A44" s="3" t="s">
        <v>277</v>
      </c>
      <c r="B44" s="3">
        <v>41</v>
      </c>
      <c r="C44" s="3">
        <v>3</v>
      </c>
      <c r="D44" s="3">
        <v>4</v>
      </c>
      <c r="E44" s="3">
        <v>1</v>
      </c>
      <c r="F44" s="3">
        <v>1</v>
      </c>
      <c r="G44" s="3">
        <v>9</v>
      </c>
      <c r="H44" s="3">
        <v>0</v>
      </c>
      <c r="I44" s="3">
        <v>1</v>
      </c>
      <c r="J44" s="3">
        <v>8</v>
      </c>
      <c r="K44" s="3">
        <v>2</v>
      </c>
      <c r="L44" s="3">
        <v>0</v>
      </c>
      <c r="M44" s="3">
        <v>7</v>
      </c>
      <c r="N44" s="3">
        <v>5</v>
      </c>
    </row>
    <row r="45" spans="1:14" x14ac:dyDescent="0.2">
      <c r="A45" s="3" t="s">
        <v>278</v>
      </c>
      <c r="B45" s="3">
        <v>537</v>
      </c>
      <c r="C45" s="3">
        <v>92</v>
      </c>
      <c r="D45" s="3">
        <v>27</v>
      </c>
      <c r="E45" s="3">
        <v>30</v>
      </c>
      <c r="F45" s="3">
        <v>1</v>
      </c>
      <c r="G45" s="3">
        <v>98</v>
      </c>
      <c r="H45" s="3">
        <v>22</v>
      </c>
      <c r="I45" s="3">
        <v>29</v>
      </c>
      <c r="J45" s="3">
        <v>116</v>
      </c>
      <c r="K45" s="3">
        <v>12</v>
      </c>
      <c r="L45" s="3">
        <v>9</v>
      </c>
      <c r="M45" s="3">
        <v>55</v>
      </c>
      <c r="N45" s="3">
        <v>46</v>
      </c>
    </row>
    <row r="46" spans="1:14" x14ac:dyDescent="0.2">
      <c r="A46" s="3" t="s">
        <v>279</v>
      </c>
      <c r="B46" s="3">
        <v>253</v>
      </c>
      <c r="C46" s="3">
        <v>29</v>
      </c>
      <c r="D46" s="3">
        <v>9</v>
      </c>
      <c r="E46" s="3">
        <v>28</v>
      </c>
      <c r="F46" s="3">
        <v>1</v>
      </c>
      <c r="G46" s="3">
        <v>30</v>
      </c>
      <c r="H46" s="3">
        <v>5</v>
      </c>
      <c r="I46" s="3">
        <v>22</v>
      </c>
      <c r="J46" s="3">
        <v>39</v>
      </c>
      <c r="K46" s="3">
        <v>8</v>
      </c>
      <c r="L46" s="3">
        <v>13</v>
      </c>
      <c r="M46" s="3">
        <v>36</v>
      </c>
      <c r="N46" s="3">
        <v>33</v>
      </c>
    </row>
    <row r="47" spans="1:14" x14ac:dyDescent="0.2">
      <c r="A47" s="3" t="s">
        <v>280</v>
      </c>
      <c r="B47" s="3">
        <v>4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1</v>
      </c>
      <c r="J47" s="3">
        <v>0</v>
      </c>
      <c r="K47" s="3">
        <v>0</v>
      </c>
      <c r="L47" s="3">
        <v>1</v>
      </c>
      <c r="M47" s="3">
        <v>1</v>
      </c>
      <c r="N47" s="3">
        <v>0</v>
      </c>
    </row>
    <row r="48" spans="1:14" x14ac:dyDescent="0.2">
      <c r="A48" s="3" t="s">
        <v>50</v>
      </c>
      <c r="B48" s="3">
        <v>2966</v>
      </c>
      <c r="C48" s="3">
        <v>533</v>
      </c>
      <c r="D48" s="3">
        <v>206</v>
      </c>
      <c r="E48" s="3">
        <v>72</v>
      </c>
      <c r="F48" s="3">
        <v>34</v>
      </c>
      <c r="G48" s="3">
        <v>245</v>
      </c>
      <c r="H48" s="3">
        <v>61</v>
      </c>
      <c r="I48" s="3">
        <v>137</v>
      </c>
      <c r="J48" s="3">
        <v>520</v>
      </c>
      <c r="K48" s="3">
        <v>107</v>
      </c>
      <c r="L48" s="3">
        <v>5</v>
      </c>
      <c r="M48" s="3">
        <v>475</v>
      </c>
      <c r="N48" s="3">
        <v>571</v>
      </c>
    </row>
    <row r="50" spans="1:14" x14ac:dyDescent="0.2">
      <c r="A50" s="3" t="s">
        <v>352</v>
      </c>
    </row>
    <row r="52" spans="1:14" x14ac:dyDescent="0.2">
      <c r="A52" s="3" t="s">
        <v>319</v>
      </c>
      <c r="B52" s="3">
        <v>26842</v>
      </c>
      <c r="C52" s="3">
        <v>4138</v>
      </c>
      <c r="D52" s="3">
        <v>1479</v>
      </c>
      <c r="E52" s="3">
        <v>1277</v>
      </c>
      <c r="F52" s="3">
        <v>144</v>
      </c>
      <c r="G52" s="3">
        <v>2759</v>
      </c>
      <c r="H52" s="3">
        <v>469</v>
      </c>
      <c r="I52" s="3">
        <v>1777</v>
      </c>
      <c r="J52" s="3">
        <v>4590</v>
      </c>
      <c r="K52" s="3">
        <v>858</v>
      </c>
      <c r="L52" s="3">
        <v>145</v>
      </c>
      <c r="M52" s="3">
        <v>3733</v>
      </c>
      <c r="N52" s="3">
        <v>5473</v>
      </c>
    </row>
    <row r="53" spans="1:14" x14ac:dyDescent="0.2">
      <c r="A53" s="3" t="s">
        <v>281</v>
      </c>
      <c r="B53" s="3">
        <v>1906</v>
      </c>
      <c r="C53" s="3">
        <v>223</v>
      </c>
      <c r="D53" s="3">
        <v>142</v>
      </c>
      <c r="E53" s="3">
        <v>75</v>
      </c>
      <c r="F53" s="3">
        <v>2</v>
      </c>
      <c r="G53" s="3">
        <v>307</v>
      </c>
      <c r="H53" s="3">
        <v>38</v>
      </c>
      <c r="I53" s="3">
        <v>263</v>
      </c>
      <c r="J53" s="3">
        <v>305</v>
      </c>
      <c r="K53" s="3">
        <v>51</v>
      </c>
      <c r="L53" s="3">
        <v>7</v>
      </c>
      <c r="M53" s="3">
        <v>166</v>
      </c>
      <c r="N53" s="3">
        <v>327</v>
      </c>
    </row>
    <row r="54" spans="1:14" x14ac:dyDescent="0.2">
      <c r="A54" s="3" t="s">
        <v>282</v>
      </c>
      <c r="B54" s="3">
        <v>24936</v>
      </c>
      <c r="C54" s="3">
        <v>3915</v>
      </c>
      <c r="D54" s="3">
        <v>1337</v>
      </c>
      <c r="E54" s="3">
        <v>1202</v>
      </c>
      <c r="F54" s="3">
        <v>142</v>
      </c>
      <c r="G54" s="3">
        <v>2452</v>
      </c>
      <c r="H54" s="3">
        <v>431</v>
      </c>
      <c r="I54" s="3">
        <v>1514</v>
      </c>
      <c r="J54" s="3">
        <v>4285</v>
      </c>
      <c r="K54" s="3">
        <v>807</v>
      </c>
      <c r="L54" s="3">
        <v>138</v>
      </c>
      <c r="M54" s="3">
        <v>3567</v>
      </c>
      <c r="N54" s="3">
        <v>5146</v>
      </c>
    </row>
    <row r="56" spans="1:14" x14ac:dyDescent="0.2">
      <c r="A56" s="3" t="s">
        <v>330</v>
      </c>
      <c r="B56" s="3">
        <v>13156</v>
      </c>
      <c r="C56" s="3">
        <v>1997</v>
      </c>
      <c r="D56" s="3">
        <v>749</v>
      </c>
      <c r="E56" s="3">
        <v>712</v>
      </c>
      <c r="F56" s="3">
        <v>82</v>
      </c>
      <c r="G56" s="3">
        <v>1321</v>
      </c>
      <c r="H56" s="3">
        <v>229</v>
      </c>
      <c r="I56" s="3">
        <v>872</v>
      </c>
      <c r="J56" s="3">
        <v>2108</v>
      </c>
      <c r="K56" s="3">
        <v>433</v>
      </c>
      <c r="L56" s="3">
        <v>64</v>
      </c>
      <c r="M56" s="3">
        <v>1832</v>
      </c>
      <c r="N56" s="3">
        <v>2757</v>
      </c>
    </row>
    <row r="57" spans="1:14" x14ac:dyDescent="0.2">
      <c r="A57" s="3" t="s">
        <v>281</v>
      </c>
      <c r="B57" s="3">
        <v>1067</v>
      </c>
      <c r="C57" s="3">
        <v>122</v>
      </c>
      <c r="D57" s="3">
        <v>88</v>
      </c>
      <c r="E57" s="3">
        <v>53</v>
      </c>
      <c r="F57" s="3">
        <v>1</v>
      </c>
      <c r="G57" s="3">
        <v>166</v>
      </c>
      <c r="H57" s="3">
        <v>19</v>
      </c>
      <c r="I57" s="3">
        <v>171</v>
      </c>
      <c r="J57" s="3">
        <v>153</v>
      </c>
      <c r="K57" s="3">
        <v>28</v>
      </c>
      <c r="L57" s="3">
        <v>2</v>
      </c>
      <c r="M57" s="3">
        <v>80</v>
      </c>
      <c r="N57" s="3">
        <v>184</v>
      </c>
    </row>
    <row r="58" spans="1:14" x14ac:dyDescent="0.2">
      <c r="A58" s="3" t="s">
        <v>282</v>
      </c>
      <c r="B58" s="3">
        <v>12089</v>
      </c>
      <c r="C58" s="3">
        <v>1875</v>
      </c>
      <c r="D58" s="3">
        <v>661</v>
      </c>
      <c r="E58" s="3">
        <v>659</v>
      </c>
      <c r="F58" s="3">
        <v>81</v>
      </c>
      <c r="G58" s="3">
        <v>1155</v>
      </c>
      <c r="H58" s="3">
        <v>210</v>
      </c>
      <c r="I58" s="3">
        <v>701</v>
      </c>
      <c r="J58" s="3">
        <v>1955</v>
      </c>
      <c r="K58" s="3">
        <v>405</v>
      </c>
      <c r="L58" s="3">
        <v>62</v>
      </c>
      <c r="M58" s="3">
        <v>1752</v>
      </c>
      <c r="N58" s="3">
        <v>2573</v>
      </c>
    </row>
    <row r="60" spans="1:14" x14ac:dyDescent="0.2">
      <c r="A60" s="3" t="s">
        <v>329</v>
      </c>
      <c r="B60" s="3">
        <v>13686</v>
      </c>
      <c r="C60" s="3">
        <v>2141</v>
      </c>
      <c r="D60" s="3">
        <v>730</v>
      </c>
      <c r="E60" s="3">
        <v>565</v>
      </c>
      <c r="F60" s="3">
        <v>62</v>
      </c>
      <c r="G60" s="3">
        <v>1438</v>
      </c>
      <c r="H60" s="3">
        <v>240</v>
      </c>
      <c r="I60" s="3">
        <v>905</v>
      </c>
      <c r="J60" s="3">
        <v>2482</v>
      </c>
      <c r="K60" s="3">
        <v>425</v>
      </c>
      <c r="L60" s="3">
        <v>81</v>
      </c>
      <c r="M60" s="3">
        <v>1901</v>
      </c>
      <c r="N60" s="3">
        <v>2716</v>
      </c>
    </row>
    <row r="61" spans="1:14" x14ac:dyDescent="0.2">
      <c r="A61" s="3" t="s">
        <v>281</v>
      </c>
      <c r="B61" s="3">
        <v>839</v>
      </c>
      <c r="C61" s="3">
        <v>101</v>
      </c>
      <c r="D61" s="3">
        <v>54</v>
      </c>
      <c r="E61" s="3">
        <v>22</v>
      </c>
      <c r="F61" s="3">
        <v>1</v>
      </c>
      <c r="G61" s="3">
        <v>141</v>
      </c>
      <c r="H61" s="3">
        <v>19</v>
      </c>
      <c r="I61" s="3">
        <v>92</v>
      </c>
      <c r="J61" s="3">
        <v>152</v>
      </c>
      <c r="K61" s="3">
        <v>23</v>
      </c>
      <c r="L61" s="3">
        <v>5</v>
      </c>
      <c r="M61" s="3">
        <v>86</v>
      </c>
      <c r="N61" s="3">
        <v>143</v>
      </c>
    </row>
    <row r="62" spans="1:14" x14ac:dyDescent="0.2">
      <c r="A62" s="3" t="s">
        <v>282</v>
      </c>
      <c r="B62" s="3">
        <v>12847</v>
      </c>
      <c r="C62" s="3">
        <v>2040</v>
      </c>
      <c r="D62" s="3">
        <v>676</v>
      </c>
      <c r="E62" s="3">
        <v>543</v>
      </c>
      <c r="F62" s="3">
        <v>61</v>
      </c>
      <c r="G62" s="3">
        <v>1297</v>
      </c>
      <c r="H62" s="3">
        <v>221</v>
      </c>
      <c r="I62" s="3">
        <v>813</v>
      </c>
      <c r="J62" s="3">
        <v>2330</v>
      </c>
      <c r="K62" s="3">
        <v>402</v>
      </c>
      <c r="L62" s="3">
        <v>76</v>
      </c>
      <c r="M62" s="3">
        <v>1815</v>
      </c>
      <c r="N62" s="3">
        <v>2573</v>
      </c>
    </row>
    <row r="63" spans="1:14" x14ac:dyDescent="0.2">
      <c r="A63" s="28" t="s">
        <v>358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</row>
  </sheetData>
  <mergeCells count="1">
    <mergeCell ref="A63:N6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38938-D59A-4800-AF34-687D29F7C37D}">
  <dimension ref="A1:T136"/>
  <sheetViews>
    <sheetView view="pageBreakPreview" topLeftCell="A115" zoomScale="125" zoomScaleNormal="100" zoomScaleSheetLayoutView="125" workbookViewId="0">
      <selection activeCell="C139" sqref="C139"/>
    </sheetView>
  </sheetViews>
  <sheetFormatPr defaultRowHeight="9.6" customHeight="1" x14ac:dyDescent="0.2"/>
  <cols>
    <col min="1" max="1" width="8.88671875" style="5"/>
    <col min="2" max="9" width="9.21875" style="3" customWidth="1"/>
    <col min="10" max="10" width="8.88671875" style="5"/>
    <col min="11" max="20" width="8.109375" style="5" customWidth="1"/>
    <col min="21" max="16384" width="8.88671875" style="5"/>
  </cols>
  <sheetData>
    <row r="1" spans="1:20" ht="9.6" customHeight="1" x14ac:dyDescent="0.2">
      <c r="A1" s="5" t="s">
        <v>359</v>
      </c>
      <c r="J1" s="5" t="s">
        <v>359</v>
      </c>
    </row>
    <row r="2" spans="1:20" ht="9.6" customHeight="1" x14ac:dyDescent="0.2">
      <c r="A2" s="21" t="s">
        <v>303</v>
      </c>
      <c r="B2" s="7" t="s">
        <v>301</v>
      </c>
      <c r="C2" s="7" t="s">
        <v>283</v>
      </c>
      <c r="D2" s="7" t="s">
        <v>284</v>
      </c>
      <c r="E2" s="7" t="s">
        <v>285</v>
      </c>
      <c r="F2" s="7" t="s">
        <v>286</v>
      </c>
      <c r="G2" s="7" t="s">
        <v>287</v>
      </c>
      <c r="H2" s="7" t="s">
        <v>288</v>
      </c>
      <c r="I2" s="7" t="s">
        <v>302</v>
      </c>
      <c r="J2" s="22" t="s">
        <v>303</v>
      </c>
      <c r="K2" s="7" t="s">
        <v>290</v>
      </c>
      <c r="L2" s="7" t="s">
        <v>291</v>
      </c>
      <c r="M2" s="7" t="s">
        <v>292</v>
      </c>
      <c r="N2" s="7" t="s">
        <v>293</v>
      </c>
      <c r="O2" s="7" t="s">
        <v>294</v>
      </c>
      <c r="P2" s="7" t="s">
        <v>295</v>
      </c>
      <c r="Q2" s="7" t="s">
        <v>296</v>
      </c>
      <c r="R2" s="7" t="s">
        <v>297</v>
      </c>
      <c r="S2" s="7" t="s">
        <v>298</v>
      </c>
      <c r="T2" s="8" t="s">
        <v>299</v>
      </c>
    </row>
    <row r="3" spans="1:20" ht="9.6" customHeight="1" x14ac:dyDescent="0.2">
      <c r="A3" s="5" t="s">
        <v>1</v>
      </c>
      <c r="B3" s="3">
        <v>18593</v>
      </c>
      <c r="C3" s="3">
        <v>29839</v>
      </c>
      <c r="D3" s="3">
        <v>29111</v>
      </c>
      <c r="E3" s="3">
        <v>15522</v>
      </c>
      <c r="F3" s="3">
        <v>15128</v>
      </c>
      <c r="G3" s="3">
        <v>14317</v>
      </c>
      <c r="H3" s="3">
        <v>13983</v>
      </c>
      <c r="I3" s="3">
        <v>1800</v>
      </c>
      <c r="J3" s="5" t="s">
        <v>1</v>
      </c>
      <c r="K3" s="1">
        <f>C3/B3</f>
        <v>1.6048512881191845</v>
      </c>
      <c r="L3" s="1">
        <f>D3/B3</f>
        <v>1.5656967676007099</v>
      </c>
      <c r="M3" s="2">
        <f>D3*100/C3</f>
        <v>97.560239954422059</v>
      </c>
      <c r="N3" s="1">
        <f>E3/B3</f>
        <v>0.83483031248319262</v>
      </c>
      <c r="O3" s="1">
        <f>F3/B3</f>
        <v>0.81363954176302911</v>
      </c>
      <c r="P3" s="2">
        <f>F3*100/E3</f>
        <v>97.461667310913541</v>
      </c>
      <c r="Q3" s="1">
        <f>G3/B3</f>
        <v>0.77002097563599203</v>
      </c>
      <c r="R3" s="1">
        <f>H3/B3</f>
        <v>0.75205722583768086</v>
      </c>
      <c r="S3" s="2">
        <f>H3*100/G3</f>
        <v>97.667109031221628</v>
      </c>
      <c r="T3" s="2">
        <f>I3*1000/B3</f>
        <v>96.810627655569306</v>
      </c>
    </row>
    <row r="4" spans="1:20" ht="9.6" customHeight="1" x14ac:dyDescent="0.2">
      <c r="A4" s="5" t="s">
        <v>73</v>
      </c>
      <c r="B4" s="3">
        <v>3473</v>
      </c>
      <c r="C4" s="3">
        <v>177</v>
      </c>
      <c r="D4" s="3">
        <v>172</v>
      </c>
      <c r="E4" s="3">
        <v>85</v>
      </c>
      <c r="F4" s="3">
        <v>82</v>
      </c>
      <c r="G4" s="3">
        <v>92</v>
      </c>
      <c r="H4" s="3">
        <v>90</v>
      </c>
      <c r="I4" s="3">
        <v>91</v>
      </c>
      <c r="J4" s="5" t="s">
        <v>73</v>
      </c>
      <c r="K4" s="1">
        <f t="shared" ref="K4:K10" si="0">C4/B4</f>
        <v>5.0964583933198963E-2</v>
      </c>
      <c r="L4" s="1">
        <f t="shared" ref="L4:L10" si="1">D4/B4</f>
        <v>4.9524906420961703E-2</v>
      </c>
      <c r="M4" s="2">
        <f t="shared" ref="M4:M10" si="2">D4*100/C4</f>
        <v>97.175141242937855</v>
      </c>
      <c r="N4" s="1">
        <f t="shared" ref="N4:N10" si="3">E4/B4</f>
        <v>2.44745177080334E-2</v>
      </c>
      <c r="O4" s="1">
        <f t="shared" ref="O4:O10" si="4">F4/B4</f>
        <v>2.3610711200691047E-2</v>
      </c>
      <c r="P4" s="2">
        <f t="shared" ref="P4:P10" si="5">F4*100/E4</f>
        <v>96.470588235294116</v>
      </c>
      <c r="Q4" s="1">
        <f t="shared" ref="Q4:Q10" si="6">G4/B4</f>
        <v>2.6490066225165563E-2</v>
      </c>
      <c r="R4" s="1">
        <f t="shared" ref="R4:R10" si="7">H4/B4</f>
        <v>2.591419522027066E-2</v>
      </c>
      <c r="S4" s="2">
        <f t="shared" ref="S4:S10" si="8">H4*100/G4</f>
        <v>97.826086956521735</v>
      </c>
      <c r="T4" s="2">
        <f t="shared" ref="T4:T10" si="9">I4*1000/B4</f>
        <v>26.20213072271811</v>
      </c>
    </row>
    <row r="5" spans="1:20" ht="9.6" customHeight="1" x14ac:dyDescent="0.2">
      <c r="A5" s="5" t="s">
        <v>74</v>
      </c>
      <c r="B5" s="3">
        <v>4059</v>
      </c>
      <c r="C5" s="3">
        <v>1749</v>
      </c>
      <c r="D5" s="3">
        <v>1716</v>
      </c>
      <c r="E5" s="3">
        <v>943</v>
      </c>
      <c r="F5" s="3">
        <v>922</v>
      </c>
      <c r="G5" s="3">
        <v>806</v>
      </c>
      <c r="H5" s="3">
        <v>794</v>
      </c>
      <c r="I5" s="3">
        <v>412</v>
      </c>
      <c r="J5" s="5" t="s">
        <v>74</v>
      </c>
      <c r="K5" s="1">
        <f t="shared" si="0"/>
        <v>0.43089430894308944</v>
      </c>
      <c r="L5" s="1">
        <f t="shared" si="1"/>
        <v>0.42276422764227645</v>
      </c>
      <c r="M5" s="2">
        <f t="shared" si="2"/>
        <v>98.113207547169807</v>
      </c>
      <c r="N5" s="1">
        <f t="shared" si="3"/>
        <v>0.23232323232323232</v>
      </c>
      <c r="O5" s="1">
        <f t="shared" si="4"/>
        <v>0.22714954422271497</v>
      </c>
      <c r="P5" s="2">
        <f t="shared" si="5"/>
        <v>97.773064687168613</v>
      </c>
      <c r="Q5" s="1">
        <f t="shared" si="6"/>
        <v>0.1985710766198571</v>
      </c>
      <c r="R5" s="1">
        <f t="shared" si="7"/>
        <v>0.19561468341956148</v>
      </c>
      <c r="S5" s="2">
        <f t="shared" si="8"/>
        <v>98.511166253101734</v>
      </c>
      <c r="T5" s="2">
        <f t="shared" si="9"/>
        <v>101.50283321015029</v>
      </c>
    </row>
    <row r="6" spans="1:20" ht="9.6" customHeight="1" x14ac:dyDescent="0.2">
      <c r="A6" s="5" t="s">
        <v>75</v>
      </c>
      <c r="B6" s="3">
        <v>3565</v>
      </c>
      <c r="C6" s="3">
        <v>4393</v>
      </c>
      <c r="D6" s="3">
        <v>4287</v>
      </c>
      <c r="E6" s="3">
        <v>2289</v>
      </c>
      <c r="F6" s="3">
        <v>2230</v>
      </c>
      <c r="G6" s="3">
        <v>2104</v>
      </c>
      <c r="H6" s="3">
        <v>2057</v>
      </c>
      <c r="I6" s="3">
        <v>592</v>
      </c>
      <c r="J6" s="5" t="s">
        <v>75</v>
      </c>
      <c r="K6" s="1">
        <f t="shared" si="0"/>
        <v>1.232258064516129</v>
      </c>
      <c r="L6" s="1">
        <f t="shared" si="1"/>
        <v>1.2025245441795231</v>
      </c>
      <c r="M6" s="2">
        <f t="shared" si="2"/>
        <v>97.587070339175966</v>
      </c>
      <c r="N6" s="1">
        <f t="shared" si="3"/>
        <v>0.64207573632538573</v>
      </c>
      <c r="O6" s="1">
        <f t="shared" si="4"/>
        <v>0.62552594670406736</v>
      </c>
      <c r="P6" s="2">
        <f t="shared" si="5"/>
        <v>97.422455220620364</v>
      </c>
      <c r="Q6" s="1">
        <f t="shared" si="6"/>
        <v>0.59018232819074334</v>
      </c>
      <c r="R6" s="1">
        <f t="shared" si="7"/>
        <v>0.57699859747545579</v>
      </c>
      <c r="S6" s="2">
        <f t="shared" si="8"/>
        <v>97.766159695817493</v>
      </c>
      <c r="T6" s="2">
        <f t="shared" si="9"/>
        <v>166.05890603085555</v>
      </c>
    </row>
    <row r="7" spans="1:20" ht="9.6" customHeight="1" x14ac:dyDescent="0.2">
      <c r="A7" s="5" t="s">
        <v>76</v>
      </c>
      <c r="B7" s="3">
        <v>2730</v>
      </c>
      <c r="C7" s="3">
        <v>6259</v>
      </c>
      <c r="D7" s="3">
        <v>6118</v>
      </c>
      <c r="E7" s="3">
        <v>3239</v>
      </c>
      <c r="F7" s="3">
        <v>3167</v>
      </c>
      <c r="G7" s="3">
        <v>3020</v>
      </c>
      <c r="H7" s="3">
        <v>2951</v>
      </c>
      <c r="I7" s="3">
        <v>400</v>
      </c>
      <c r="J7" s="5" t="s">
        <v>76</v>
      </c>
      <c r="K7" s="1">
        <f t="shared" si="0"/>
        <v>2.2926739926739925</v>
      </c>
      <c r="L7" s="1">
        <f t="shared" si="1"/>
        <v>2.2410256410256411</v>
      </c>
      <c r="M7" s="2">
        <f t="shared" si="2"/>
        <v>97.747243968685098</v>
      </c>
      <c r="N7" s="1">
        <f t="shared" si="3"/>
        <v>1.1864468864468865</v>
      </c>
      <c r="O7" s="1">
        <f t="shared" si="4"/>
        <v>1.1600732600732602</v>
      </c>
      <c r="P7" s="2">
        <f t="shared" si="5"/>
        <v>97.777091694967581</v>
      </c>
      <c r="Q7" s="1">
        <f t="shared" si="6"/>
        <v>1.1062271062271063</v>
      </c>
      <c r="R7" s="1">
        <f t="shared" si="7"/>
        <v>1.0809523809523809</v>
      </c>
      <c r="S7" s="2">
        <f t="shared" si="8"/>
        <v>97.715231788079464</v>
      </c>
      <c r="T7" s="2">
        <f t="shared" si="9"/>
        <v>146.52014652014651</v>
      </c>
    </row>
    <row r="8" spans="1:20" ht="9.6" customHeight="1" x14ac:dyDescent="0.2">
      <c r="A8" s="5" t="s">
        <v>77</v>
      </c>
      <c r="B8" s="3">
        <v>2186</v>
      </c>
      <c r="C8" s="3">
        <v>6983</v>
      </c>
      <c r="D8" s="3">
        <v>6812</v>
      </c>
      <c r="E8" s="3">
        <v>3667</v>
      </c>
      <c r="F8" s="3">
        <v>3569</v>
      </c>
      <c r="G8" s="3">
        <v>3316</v>
      </c>
      <c r="H8" s="3">
        <v>3243</v>
      </c>
      <c r="I8" s="3">
        <v>210</v>
      </c>
      <c r="J8" s="5" t="s">
        <v>77</v>
      </c>
      <c r="K8" s="1">
        <f t="shared" si="0"/>
        <v>3.1944190301921318</v>
      </c>
      <c r="L8" s="1">
        <f t="shared" si="1"/>
        <v>3.1161939615736505</v>
      </c>
      <c r="M8" s="2">
        <f t="shared" si="2"/>
        <v>97.551195761134181</v>
      </c>
      <c r="N8" s="1">
        <f t="shared" si="3"/>
        <v>1.6774931381518756</v>
      </c>
      <c r="O8" s="1">
        <f t="shared" si="4"/>
        <v>1.6326623970722782</v>
      </c>
      <c r="P8" s="2">
        <f t="shared" si="5"/>
        <v>97.327515680392693</v>
      </c>
      <c r="Q8" s="1">
        <f t="shared" si="6"/>
        <v>1.5169258920402562</v>
      </c>
      <c r="R8" s="1">
        <f t="shared" si="7"/>
        <v>1.4835315645013725</v>
      </c>
      <c r="S8" s="2">
        <f t="shared" si="8"/>
        <v>97.798552472858873</v>
      </c>
      <c r="T8" s="2">
        <f t="shared" si="9"/>
        <v>96.065873741994508</v>
      </c>
    </row>
    <row r="9" spans="1:20" ht="9.6" customHeight="1" x14ac:dyDescent="0.2">
      <c r="A9" s="5" t="s">
        <v>78</v>
      </c>
      <c r="B9" s="3">
        <v>1447</v>
      </c>
      <c r="C9" s="3">
        <v>5508</v>
      </c>
      <c r="D9" s="3">
        <v>5364</v>
      </c>
      <c r="E9" s="3">
        <v>2837</v>
      </c>
      <c r="F9" s="3">
        <v>2762</v>
      </c>
      <c r="G9" s="3">
        <v>2671</v>
      </c>
      <c r="H9" s="3">
        <v>2602</v>
      </c>
      <c r="I9" s="3">
        <v>70</v>
      </c>
      <c r="J9" s="5" t="s">
        <v>78</v>
      </c>
      <c r="K9" s="1">
        <f t="shared" si="0"/>
        <v>3.8064961990324808</v>
      </c>
      <c r="L9" s="1">
        <f t="shared" si="1"/>
        <v>3.7069799585348999</v>
      </c>
      <c r="M9" s="2">
        <f t="shared" si="2"/>
        <v>97.385620915032675</v>
      </c>
      <c r="N9" s="1">
        <f t="shared" si="3"/>
        <v>1.9606081548030407</v>
      </c>
      <c r="O9" s="1">
        <f t="shared" si="4"/>
        <v>1.9087767795438839</v>
      </c>
      <c r="P9" s="2">
        <f t="shared" si="5"/>
        <v>97.356362354599923</v>
      </c>
      <c r="Q9" s="1">
        <f t="shared" si="6"/>
        <v>1.8458880442294403</v>
      </c>
      <c r="R9" s="1">
        <f t="shared" si="7"/>
        <v>1.798203178991016</v>
      </c>
      <c r="S9" s="2">
        <f t="shared" si="8"/>
        <v>97.416697865967805</v>
      </c>
      <c r="T9" s="2">
        <f t="shared" si="9"/>
        <v>48.37595024187975</v>
      </c>
    </row>
    <row r="10" spans="1:20" ht="9.6" customHeight="1" x14ac:dyDescent="0.2">
      <c r="A10" s="5" t="s">
        <v>79</v>
      </c>
      <c r="B10" s="3">
        <v>1133</v>
      </c>
      <c r="C10" s="3">
        <v>4770</v>
      </c>
      <c r="D10" s="3">
        <v>4642</v>
      </c>
      <c r="E10" s="3">
        <v>2462</v>
      </c>
      <c r="F10" s="3">
        <v>2396</v>
      </c>
      <c r="G10" s="3">
        <v>2308</v>
      </c>
      <c r="H10" s="3">
        <v>2246</v>
      </c>
      <c r="I10" s="3">
        <v>25</v>
      </c>
      <c r="J10" s="5" t="s">
        <v>79</v>
      </c>
      <c r="K10" s="1">
        <f t="shared" si="0"/>
        <v>4.2100617828773172</v>
      </c>
      <c r="L10" s="1">
        <f t="shared" si="1"/>
        <v>4.0970873786407767</v>
      </c>
      <c r="M10" s="2">
        <f t="shared" si="2"/>
        <v>97.316561844863728</v>
      </c>
      <c r="N10" s="1">
        <f t="shared" si="3"/>
        <v>2.1729920564872023</v>
      </c>
      <c r="O10" s="1">
        <f t="shared" si="4"/>
        <v>2.1147396293027363</v>
      </c>
      <c r="P10" s="2">
        <f t="shared" si="5"/>
        <v>97.319252640129974</v>
      </c>
      <c r="Q10" s="1">
        <f t="shared" si="6"/>
        <v>2.0370697263901145</v>
      </c>
      <c r="R10" s="1">
        <f t="shared" si="7"/>
        <v>1.9823477493380406</v>
      </c>
      <c r="S10" s="2">
        <f t="shared" si="8"/>
        <v>97.313691507798964</v>
      </c>
      <c r="T10" s="2">
        <f t="shared" si="9"/>
        <v>22.06531332744925</v>
      </c>
    </row>
    <row r="11" spans="1:20" ht="9.6" customHeight="1" x14ac:dyDescent="0.2">
      <c r="A11" s="5" t="s">
        <v>81</v>
      </c>
      <c r="J11" s="5" t="s">
        <v>81</v>
      </c>
      <c r="K11" s="3"/>
      <c r="L11" s="3"/>
      <c r="M11" s="3"/>
      <c r="N11" s="3"/>
      <c r="O11" s="3"/>
      <c r="P11" s="3"/>
      <c r="Q11" s="3"/>
      <c r="R11" s="3"/>
      <c r="S11" s="3" t="s">
        <v>300</v>
      </c>
      <c r="T11" s="3">
        <f>SUM(T4:T10)*5</f>
        <v>3033.9557689759704</v>
      </c>
    </row>
    <row r="12" spans="1:20" ht="9.6" customHeight="1" x14ac:dyDescent="0.2">
      <c r="A12" s="5" t="s">
        <v>289</v>
      </c>
      <c r="J12" s="5" t="s">
        <v>289</v>
      </c>
      <c r="K12" s="4" t="s">
        <v>290</v>
      </c>
      <c r="L12" s="4" t="s">
        <v>291</v>
      </c>
      <c r="M12" s="4" t="s">
        <v>292</v>
      </c>
      <c r="N12" s="4" t="s">
        <v>293</v>
      </c>
      <c r="O12" s="4" t="s">
        <v>294</v>
      </c>
      <c r="P12" s="4" t="s">
        <v>295</v>
      </c>
      <c r="Q12" s="4" t="s">
        <v>296</v>
      </c>
      <c r="R12" s="4" t="s">
        <v>297</v>
      </c>
      <c r="S12" s="4" t="s">
        <v>298</v>
      </c>
      <c r="T12" s="4" t="s">
        <v>299</v>
      </c>
    </row>
    <row r="13" spans="1:20" ht="9.6" customHeight="1" x14ac:dyDescent="0.2">
      <c r="A13" s="5" t="s">
        <v>1</v>
      </c>
      <c r="B13" s="3">
        <v>2889</v>
      </c>
      <c r="C13" s="3">
        <v>4794</v>
      </c>
      <c r="D13" s="3">
        <v>4673</v>
      </c>
      <c r="E13" s="3">
        <v>2449</v>
      </c>
      <c r="F13" s="3">
        <v>2382</v>
      </c>
      <c r="G13" s="3">
        <v>2345</v>
      </c>
      <c r="H13" s="3">
        <v>2291</v>
      </c>
      <c r="I13" s="3">
        <v>322</v>
      </c>
      <c r="J13" s="5" t="s">
        <v>1</v>
      </c>
      <c r="K13" s="1">
        <f>C13/B13</f>
        <v>1.6593977154724819</v>
      </c>
      <c r="L13" s="1">
        <f>D13/B13</f>
        <v>1.6175147109726549</v>
      </c>
      <c r="M13" s="2">
        <f>D13*100/C13</f>
        <v>97.476011681268247</v>
      </c>
      <c r="N13" s="1">
        <f>E13/B13</f>
        <v>0.84769816545517485</v>
      </c>
      <c r="O13" s="1">
        <f>F13/B13</f>
        <v>0.82450674974039462</v>
      </c>
      <c r="P13" s="2">
        <f>F13*100/E13</f>
        <v>97.264189465087796</v>
      </c>
      <c r="Q13" s="1">
        <f>G13/B13</f>
        <v>0.81169955001730698</v>
      </c>
      <c r="R13" s="1">
        <f>H13/B13</f>
        <v>0.79300796123226025</v>
      </c>
      <c r="S13" s="2">
        <f>H13*100/G13</f>
        <v>97.697228144989339</v>
      </c>
      <c r="T13" s="2">
        <f>I13*1000/B13</f>
        <v>111.45725164416753</v>
      </c>
    </row>
    <row r="14" spans="1:20" ht="9.6" customHeight="1" x14ac:dyDescent="0.2">
      <c r="A14" s="5" t="s">
        <v>73</v>
      </c>
      <c r="B14" s="3">
        <v>557</v>
      </c>
      <c r="C14" s="3">
        <v>41</v>
      </c>
      <c r="D14" s="3">
        <v>40</v>
      </c>
      <c r="E14" s="3">
        <v>17</v>
      </c>
      <c r="F14" s="3">
        <v>16</v>
      </c>
      <c r="G14" s="3">
        <v>24</v>
      </c>
      <c r="H14" s="3">
        <v>24</v>
      </c>
      <c r="I14" s="3">
        <v>21</v>
      </c>
      <c r="J14" s="5" t="s">
        <v>73</v>
      </c>
      <c r="K14" s="1">
        <f t="shared" ref="K14:K20" si="10">C14/B14</f>
        <v>7.3608617594254938E-2</v>
      </c>
      <c r="L14" s="1">
        <f t="shared" ref="L14:L20" si="11">D14/B14</f>
        <v>7.1813285457809697E-2</v>
      </c>
      <c r="M14" s="2">
        <f t="shared" ref="M14:M20" si="12">D14*100/C14</f>
        <v>97.560975609756099</v>
      </c>
      <c r="N14" s="1">
        <f t="shared" ref="N14:N20" si="13">E14/B14</f>
        <v>3.052064631956912E-2</v>
      </c>
      <c r="O14" s="1">
        <f t="shared" ref="O14:O20" si="14">F14/B14</f>
        <v>2.8725314183123879E-2</v>
      </c>
      <c r="P14" s="2">
        <f t="shared" ref="P14:P20" si="15">F14*100/E14</f>
        <v>94.117647058823536</v>
      </c>
      <c r="Q14" s="1">
        <f t="shared" ref="Q14:Q20" si="16">G14/B14</f>
        <v>4.3087971274685818E-2</v>
      </c>
      <c r="R14" s="1">
        <f t="shared" ref="R14:R20" si="17">H14/B14</f>
        <v>4.3087971274685818E-2</v>
      </c>
      <c r="S14" s="2">
        <f t="shared" ref="S14:S20" si="18">H14*100/G14</f>
        <v>100</v>
      </c>
      <c r="T14" s="2">
        <f t="shared" ref="T14:T20" si="19">I14*1000/B14</f>
        <v>37.701974865350088</v>
      </c>
    </row>
    <row r="15" spans="1:20" ht="9.6" customHeight="1" x14ac:dyDescent="0.2">
      <c r="A15" s="5" t="s">
        <v>74</v>
      </c>
      <c r="B15" s="3">
        <v>646</v>
      </c>
      <c r="C15" s="3">
        <v>331</v>
      </c>
      <c r="D15" s="3">
        <v>325</v>
      </c>
      <c r="E15" s="3">
        <v>182</v>
      </c>
      <c r="F15" s="3">
        <v>179</v>
      </c>
      <c r="G15" s="3">
        <v>149</v>
      </c>
      <c r="H15" s="3">
        <v>146</v>
      </c>
      <c r="I15" s="3">
        <v>75</v>
      </c>
      <c r="J15" s="5" t="s">
        <v>74</v>
      </c>
      <c r="K15" s="1">
        <f t="shared" si="10"/>
        <v>0.5123839009287926</v>
      </c>
      <c r="L15" s="1">
        <f t="shared" si="11"/>
        <v>0.50309597523219818</v>
      </c>
      <c r="M15" s="2">
        <f t="shared" si="12"/>
        <v>98.187311178247739</v>
      </c>
      <c r="N15" s="1">
        <f t="shared" si="13"/>
        <v>0.28173374613003094</v>
      </c>
      <c r="O15" s="1">
        <f t="shared" si="14"/>
        <v>0.27708978328173373</v>
      </c>
      <c r="P15" s="2">
        <f t="shared" si="15"/>
        <v>98.35164835164835</v>
      </c>
      <c r="Q15" s="1">
        <f t="shared" si="16"/>
        <v>0.23065015479876161</v>
      </c>
      <c r="R15" s="1">
        <f t="shared" si="17"/>
        <v>0.2260061919504644</v>
      </c>
      <c r="S15" s="2">
        <f t="shared" si="18"/>
        <v>97.986577181208048</v>
      </c>
      <c r="T15" s="2">
        <f t="shared" si="19"/>
        <v>116.09907120743034</v>
      </c>
    </row>
    <row r="16" spans="1:20" ht="9.6" customHeight="1" x14ac:dyDescent="0.2">
      <c r="A16" s="5" t="s">
        <v>75</v>
      </c>
      <c r="B16" s="3">
        <v>556</v>
      </c>
      <c r="C16" s="3">
        <v>786</v>
      </c>
      <c r="D16" s="3">
        <v>760</v>
      </c>
      <c r="E16" s="3">
        <v>404</v>
      </c>
      <c r="F16" s="3">
        <v>390</v>
      </c>
      <c r="G16" s="3">
        <v>382</v>
      </c>
      <c r="H16" s="3">
        <v>370</v>
      </c>
      <c r="I16" s="3">
        <v>107</v>
      </c>
      <c r="J16" s="5" t="s">
        <v>75</v>
      </c>
      <c r="K16" s="1">
        <f t="shared" si="10"/>
        <v>1.4136690647482015</v>
      </c>
      <c r="L16" s="1">
        <f t="shared" si="11"/>
        <v>1.3669064748201438</v>
      </c>
      <c r="M16" s="2">
        <f t="shared" si="12"/>
        <v>96.69211195928753</v>
      </c>
      <c r="N16" s="1">
        <f t="shared" si="13"/>
        <v>0.72661870503597126</v>
      </c>
      <c r="O16" s="1">
        <f t="shared" si="14"/>
        <v>0.70143884892086328</v>
      </c>
      <c r="P16" s="2">
        <f t="shared" si="15"/>
        <v>96.534653465346537</v>
      </c>
      <c r="Q16" s="1">
        <f t="shared" si="16"/>
        <v>0.68705035971223016</v>
      </c>
      <c r="R16" s="1">
        <f t="shared" si="17"/>
        <v>0.66546762589928055</v>
      </c>
      <c r="S16" s="2">
        <f t="shared" si="18"/>
        <v>96.858638743455501</v>
      </c>
      <c r="T16" s="2">
        <f t="shared" si="19"/>
        <v>192.44604316546761</v>
      </c>
    </row>
    <row r="17" spans="1:20" ht="9.6" customHeight="1" x14ac:dyDescent="0.2">
      <c r="A17" s="5" t="s">
        <v>76</v>
      </c>
      <c r="B17" s="3">
        <v>408</v>
      </c>
      <c r="C17" s="3">
        <v>1046</v>
      </c>
      <c r="D17" s="3">
        <v>1020</v>
      </c>
      <c r="E17" s="3">
        <v>530</v>
      </c>
      <c r="F17" s="3">
        <v>518</v>
      </c>
      <c r="G17" s="3">
        <v>516</v>
      </c>
      <c r="H17" s="3">
        <v>502</v>
      </c>
      <c r="I17" s="3">
        <v>65</v>
      </c>
      <c r="J17" s="5" t="s">
        <v>76</v>
      </c>
      <c r="K17" s="1">
        <f t="shared" si="10"/>
        <v>2.5637254901960786</v>
      </c>
      <c r="L17" s="1">
        <f t="shared" si="11"/>
        <v>2.5</v>
      </c>
      <c r="M17" s="2">
        <f t="shared" si="12"/>
        <v>97.514340344168261</v>
      </c>
      <c r="N17" s="1">
        <f t="shared" si="13"/>
        <v>1.2990196078431373</v>
      </c>
      <c r="O17" s="1">
        <f t="shared" si="14"/>
        <v>1.2696078431372548</v>
      </c>
      <c r="P17" s="2">
        <f t="shared" si="15"/>
        <v>97.735849056603769</v>
      </c>
      <c r="Q17" s="1">
        <f t="shared" si="16"/>
        <v>1.2647058823529411</v>
      </c>
      <c r="R17" s="1">
        <f t="shared" si="17"/>
        <v>1.2303921568627452</v>
      </c>
      <c r="S17" s="2">
        <f t="shared" si="18"/>
        <v>97.286821705426362</v>
      </c>
      <c r="T17" s="2">
        <f t="shared" si="19"/>
        <v>159.31372549019608</v>
      </c>
    </row>
    <row r="18" spans="1:20" ht="9.6" customHeight="1" x14ac:dyDescent="0.2">
      <c r="A18" s="5" t="s">
        <v>77</v>
      </c>
      <c r="B18" s="3">
        <v>327</v>
      </c>
      <c r="C18" s="3">
        <v>985</v>
      </c>
      <c r="D18" s="3">
        <v>961</v>
      </c>
      <c r="E18" s="3">
        <v>506</v>
      </c>
      <c r="F18" s="3">
        <v>490</v>
      </c>
      <c r="G18" s="3">
        <v>479</v>
      </c>
      <c r="H18" s="3">
        <v>471</v>
      </c>
      <c r="I18" s="3">
        <v>30</v>
      </c>
      <c r="J18" s="5" t="s">
        <v>77</v>
      </c>
      <c r="K18" s="1">
        <f t="shared" si="10"/>
        <v>3.0122324159021407</v>
      </c>
      <c r="L18" s="1">
        <f t="shared" si="11"/>
        <v>2.9388379204892967</v>
      </c>
      <c r="M18" s="2">
        <f t="shared" si="12"/>
        <v>97.563451776649742</v>
      </c>
      <c r="N18" s="1">
        <f t="shared" si="13"/>
        <v>1.547400611620795</v>
      </c>
      <c r="O18" s="1">
        <f t="shared" si="14"/>
        <v>1.4984709480122325</v>
      </c>
      <c r="P18" s="2">
        <f t="shared" si="15"/>
        <v>96.837944664031625</v>
      </c>
      <c r="Q18" s="1">
        <f t="shared" si="16"/>
        <v>1.4648318042813455</v>
      </c>
      <c r="R18" s="1">
        <f t="shared" si="17"/>
        <v>1.4403669724770642</v>
      </c>
      <c r="S18" s="2">
        <f t="shared" si="18"/>
        <v>98.329853862212943</v>
      </c>
      <c r="T18" s="2">
        <f t="shared" si="19"/>
        <v>91.743119266055047</v>
      </c>
    </row>
    <row r="19" spans="1:20" ht="9.6" customHeight="1" x14ac:dyDescent="0.2">
      <c r="A19" s="5" t="s">
        <v>78</v>
      </c>
      <c r="B19" s="3">
        <v>228</v>
      </c>
      <c r="C19" s="3">
        <v>889</v>
      </c>
      <c r="D19" s="3">
        <v>860</v>
      </c>
      <c r="E19" s="3">
        <v>466</v>
      </c>
      <c r="F19" s="3">
        <v>450</v>
      </c>
      <c r="G19" s="3">
        <v>423</v>
      </c>
      <c r="H19" s="3">
        <v>410</v>
      </c>
      <c r="I19" s="3">
        <v>20</v>
      </c>
      <c r="J19" s="5" t="s">
        <v>78</v>
      </c>
      <c r="K19" s="1">
        <f t="shared" si="10"/>
        <v>3.8991228070175437</v>
      </c>
      <c r="L19" s="1">
        <f t="shared" si="11"/>
        <v>3.7719298245614037</v>
      </c>
      <c r="M19" s="2">
        <f t="shared" si="12"/>
        <v>96.737907761529812</v>
      </c>
      <c r="N19" s="1">
        <f t="shared" si="13"/>
        <v>2.0438596491228069</v>
      </c>
      <c r="O19" s="1">
        <f t="shared" si="14"/>
        <v>1.9736842105263157</v>
      </c>
      <c r="P19" s="2">
        <f t="shared" si="15"/>
        <v>96.566523605150209</v>
      </c>
      <c r="Q19" s="1">
        <f t="shared" si="16"/>
        <v>1.8552631578947369</v>
      </c>
      <c r="R19" s="1">
        <f t="shared" si="17"/>
        <v>1.7982456140350878</v>
      </c>
      <c r="S19" s="2">
        <f t="shared" si="18"/>
        <v>96.92671394799055</v>
      </c>
      <c r="T19" s="2">
        <f t="shared" si="19"/>
        <v>87.719298245614041</v>
      </c>
    </row>
    <row r="20" spans="1:20" ht="9.6" customHeight="1" x14ac:dyDescent="0.2">
      <c r="A20" s="5" t="s">
        <v>79</v>
      </c>
      <c r="B20" s="3">
        <v>167</v>
      </c>
      <c r="C20" s="3">
        <v>716</v>
      </c>
      <c r="D20" s="3">
        <v>707</v>
      </c>
      <c r="E20" s="3">
        <v>344</v>
      </c>
      <c r="F20" s="3">
        <v>339</v>
      </c>
      <c r="G20" s="3">
        <v>372</v>
      </c>
      <c r="H20" s="3">
        <v>368</v>
      </c>
      <c r="I20" s="3">
        <v>4</v>
      </c>
      <c r="J20" s="5" t="s">
        <v>79</v>
      </c>
      <c r="K20" s="1">
        <f t="shared" si="10"/>
        <v>4.2874251497005984</v>
      </c>
      <c r="L20" s="1">
        <f t="shared" si="11"/>
        <v>4.2335329341317367</v>
      </c>
      <c r="M20" s="2">
        <f t="shared" si="12"/>
        <v>98.743016759776538</v>
      </c>
      <c r="N20" s="1">
        <f t="shared" si="13"/>
        <v>2.0598802395209579</v>
      </c>
      <c r="O20" s="1">
        <f t="shared" si="14"/>
        <v>2.0299401197604792</v>
      </c>
      <c r="P20" s="2">
        <f t="shared" si="15"/>
        <v>98.54651162790698</v>
      </c>
      <c r="Q20" s="1">
        <f t="shared" si="16"/>
        <v>2.2275449101796405</v>
      </c>
      <c r="R20" s="1">
        <f t="shared" si="17"/>
        <v>2.2035928143712575</v>
      </c>
      <c r="S20" s="2">
        <f t="shared" si="18"/>
        <v>98.924731182795696</v>
      </c>
      <c r="T20" s="2">
        <f t="shared" si="19"/>
        <v>23.952095808383234</v>
      </c>
    </row>
    <row r="21" spans="1:20" ht="9.6" customHeight="1" x14ac:dyDescent="0.2">
      <c r="A21" s="5" t="s">
        <v>82</v>
      </c>
      <c r="J21" s="5" t="s">
        <v>82</v>
      </c>
      <c r="K21" s="3"/>
      <c r="L21" s="3"/>
      <c r="M21" s="3"/>
      <c r="N21" s="3"/>
      <c r="O21" s="3"/>
      <c r="P21" s="3"/>
      <c r="Q21" s="3"/>
      <c r="R21" s="3"/>
      <c r="S21" s="3" t="s">
        <v>300</v>
      </c>
      <c r="T21" s="3">
        <f>SUM(T14:T20)*5</f>
        <v>3544.8766402424822</v>
      </c>
    </row>
    <row r="22" spans="1:20" ht="9.6" customHeight="1" x14ac:dyDescent="0.2">
      <c r="A22" s="5" t="s">
        <v>289</v>
      </c>
      <c r="J22" s="5" t="s">
        <v>289</v>
      </c>
      <c r="K22" s="4" t="s">
        <v>290</v>
      </c>
      <c r="L22" s="4" t="s">
        <v>291</v>
      </c>
      <c r="M22" s="4" t="s">
        <v>292</v>
      </c>
      <c r="N22" s="4" t="s">
        <v>293</v>
      </c>
      <c r="O22" s="4" t="s">
        <v>294</v>
      </c>
      <c r="P22" s="4" t="s">
        <v>295</v>
      </c>
      <c r="Q22" s="4" t="s">
        <v>296</v>
      </c>
      <c r="R22" s="4" t="s">
        <v>297</v>
      </c>
      <c r="S22" s="4" t="s">
        <v>298</v>
      </c>
      <c r="T22" s="4" t="s">
        <v>299</v>
      </c>
    </row>
    <row r="23" spans="1:20" ht="9.6" customHeight="1" x14ac:dyDescent="0.2">
      <c r="A23" s="5" t="s">
        <v>1</v>
      </c>
      <c r="B23" s="3">
        <v>1079</v>
      </c>
      <c r="C23" s="3">
        <v>1552</v>
      </c>
      <c r="D23" s="3">
        <v>1512</v>
      </c>
      <c r="E23" s="3">
        <v>817</v>
      </c>
      <c r="F23" s="3">
        <v>794</v>
      </c>
      <c r="G23" s="3">
        <v>735</v>
      </c>
      <c r="H23" s="3">
        <v>718</v>
      </c>
      <c r="I23" s="3">
        <v>95</v>
      </c>
      <c r="J23" s="5" t="s">
        <v>1</v>
      </c>
      <c r="K23" s="1">
        <f>C23/B23</f>
        <v>1.438368860055607</v>
      </c>
      <c r="L23" s="1">
        <f>D23/B23</f>
        <v>1.4012974976830399</v>
      </c>
      <c r="M23" s="2">
        <f>D23*100/C23</f>
        <v>97.422680412371136</v>
      </c>
      <c r="N23" s="1">
        <f>E23/B23</f>
        <v>0.7571825764596849</v>
      </c>
      <c r="O23" s="1">
        <f>F23/B23</f>
        <v>0.73586654309545874</v>
      </c>
      <c r="P23" s="2">
        <f>F23*100/E23</f>
        <v>97.184822521419832</v>
      </c>
      <c r="Q23" s="1">
        <f>G23/B23</f>
        <v>0.68118628359592215</v>
      </c>
      <c r="R23" s="1">
        <f>H23/B23</f>
        <v>0.66543095458758106</v>
      </c>
      <c r="S23" s="2">
        <f>H23*100/G23</f>
        <v>97.687074829931973</v>
      </c>
      <c r="T23" s="2">
        <f>I23*1000/B23</f>
        <v>88.044485634847078</v>
      </c>
    </row>
    <row r="24" spans="1:20" ht="9.6" customHeight="1" x14ac:dyDescent="0.2">
      <c r="A24" s="5" t="s">
        <v>73</v>
      </c>
      <c r="B24" s="3">
        <v>183</v>
      </c>
      <c r="C24" s="3">
        <v>7</v>
      </c>
      <c r="D24" s="3">
        <v>7</v>
      </c>
      <c r="E24" s="3">
        <v>4</v>
      </c>
      <c r="F24" s="3">
        <v>4</v>
      </c>
      <c r="G24" s="3">
        <v>3</v>
      </c>
      <c r="H24" s="3">
        <v>3</v>
      </c>
      <c r="I24" s="3">
        <v>3</v>
      </c>
      <c r="J24" s="5" t="s">
        <v>73</v>
      </c>
      <c r="K24" s="1">
        <f t="shared" ref="K24:K30" si="20">C24/B24</f>
        <v>3.825136612021858E-2</v>
      </c>
      <c r="L24" s="1">
        <f t="shared" ref="L24:L30" si="21">D24/B24</f>
        <v>3.825136612021858E-2</v>
      </c>
      <c r="M24" s="2">
        <f t="shared" ref="M24:M30" si="22">D24*100/C24</f>
        <v>100</v>
      </c>
      <c r="N24" s="1">
        <f t="shared" ref="N24:N30" si="23">E24/B24</f>
        <v>2.185792349726776E-2</v>
      </c>
      <c r="O24" s="1">
        <f t="shared" ref="O24:O30" si="24">F24/B24</f>
        <v>2.185792349726776E-2</v>
      </c>
      <c r="P24" s="2">
        <f t="shared" ref="P24:P30" si="25">F24*100/E24</f>
        <v>100</v>
      </c>
      <c r="Q24" s="1">
        <f t="shared" ref="Q24:Q30" si="26">G24/B24</f>
        <v>1.6393442622950821E-2</v>
      </c>
      <c r="R24" s="1">
        <f t="shared" ref="R24:R30" si="27">H24/B24</f>
        <v>1.6393442622950821E-2</v>
      </c>
      <c r="S24" s="2">
        <f t="shared" ref="S24:S30" si="28">H24*100/G24</f>
        <v>100</v>
      </c>
      <c r="T24" s="2">
        <f t="shared" ref="T24:T30" si="29">I24*1000/B24</f>
        <v>16.393442622950818</v>
      </c>
    </row>
    <row r="25" spans="1:20" ht="9.6" customHeight="1" x14ac:dyDescent="0.2">
      <c r="A25" s="5" t="s">
        <v>74</v>
      </c>
      <c r="B25" s="3">
        <v>252</v>
      </c>
      <c r="C25" s="3">
        <v>94</v>
      </c>
      <c r="D25" s="3">
        <v>91</v>
      </c>
      <c r="E25" s="3">
        <v>51</v>
      </c>
      <c r="F25" s="3">
        <v>49</v>
      </c>
      <c r="G25" s="3">
        <v>43</v>
      </c>
      <c r="H25" s="3">
        <v>42</v>
      </c>
      <c r="I25" s="3">
        <v>24</v>
      </c>
      <c r="J25" s="5" t="s">
        <v>74</v>
      </c>
      <c r="K25" s="1">
        <f t="shared" si="20"/>
        <v>0.37301587301587302</v>
      </c>
      <c r="L25" s="1">
        <f t="shared" si="21"/>
        <v>0.3611111111111111</v>
      </c>
      <c r="M25" s="2">
        <f t="shared" si="22"/>
        <v>96.808510638297875</v>
      </c>
      <c r="N25" s="1">
        <f t="shared" si="23"/>
        <v>0.20238095238095238</v>
      </c>
      <c r="O25" s="1">
        <f t="shared" si="24"/>
        <v>0.19444444444444445</v>
      </c>
      <c r="P25" s="2">
        <f t="shared" si="25"/>
        <v>96.078431372549019</v>
      </c>
      <c r="Q25" s="1">
        <f t="shared" si="26"/>
        <v>0.17063492063492064</v>
      </c>
      <c r="R25" s="1">
        <f t="shared" si="27"/>
        <v>0.16666666666666666</v>
      </c>
      <c r="S25" s="2">
        <f t="shared" si="28"/>
        <v>97.674418604651166</v>
      </c>
      <c r="T25" s="2">
        <f t="shared" si="29"/>
        <v>95.238095238095241</v>
      </c>
    </row>
    <row r="26" spans="1:20" ht="9.6" customHeight="1" x14ac:dyDescent="0.2">
      <c r="A26" s="5" t="s">
        <v>75</v>
      </c>
      <c r="B26" s="3">
        <v>216</v>
      </c>
      <c r="C26" s="3">
        <v>231</v>
      </c>
      <c r="D26" s="3">
        <v>228</v>
      </c>
      <c r="E26" s="3">
        <v>123</v>
      </c>
      <c r="F26" s="3">
        <v>123</v>
      </c>
      <c r="G26" s="3">
        <v>108</v>
      </c>
      <c r="H26" s="3">
        <v>105</v>
      </c>
      <c r="I26" s="3">
        <v>32</v>
      </c>
      <c r="J26" s="5" t="s">
        <v>75</v>
      </c>
      <c r="K26" s="1">
        <f t="shared" si="20"/>
        <v>1.0694444444444444</v>
      </c>
      <c r="L26" s="1">
        <f t="shared" si="21"/>
        <v>1.0555555555555556</v>
      </c>
      <c r="M26" s="2">
        <f t="shared" si="22"/>
        <v>98.701298701298697</v>
      </c>
      <c r="N26" s="1">
        <f t="shared" si="23"/>
        <v>0.56944444444444442</v>
      </c>
      <c r="O26" s="1">
        <f t="shared" si="24"/>
        <v>0.56944444444444442</v>
      </c>
      <c r="P26" s="2">
        <f t="shared" si="25"/>
        <v>100</v>
      </c>
      <c r="Q26" s="1">
        <f t="shared" si="26"/>
        <v>0.5</v>
      </c>
      <c r="R26" s="1">
        <f t="shared" si="27"/>
        <v>0.4861111111111111</v>
      </c>
      <c r="S26" s="2">
        <f t="shared" si="28"/>
        <v>97.222222222222229</v>
      </c>
      <c r="T26" s="2">
        <f t="shared" si="29"/>
        <v>148.14814814814815</v>
      </c>
    </row>
    <row r="27" spans="1:20" ht="9.6" customHeight="1" x14ac:dyDescent="0.2">
      <c r="A27" s="5" t="s">
        <v>76</v>
      </c>
      <c r="B27" s="3">
        <v>159</v>
      </c>
      <c r="C27" s="3">
        <v>317</v>
      </c>
      <c r="D27" s="3">
        <v>310</v>
      </c>
      <c r="E27" s="3">
        <v>166</v>
      </c>
      <c r="F27" s="3">
        <v>163</v>
      </c>
      <c r="G27" s="3">
        <v>151</v>
      </c>
      <c r="H27" s="3">
        <v>147</v>
      </c>
      <c r="I27" s="3">
        <v>19</v>
      </c>
      <c r="J27" s="5" t="s">
        <v>76</v>
      </c>
      <c r="K27" s="1">
        <f t="shared" si="20"/>
        <v>1.9937106918238994</v>
      </c>
      <c r="L27" s="1">
        <f t="shared" si="21"/>
        <v>1.949685534591195</v>
      </c>
      <c r="M27" s="2">
        <f t="shared" si="22"/>
        <v>97.791798107255516</v>
      </c>
      <c r="N27" s="1">
        <f t="shared" si="23"/>
        <v>1.0440251572327044</v>
      </c>
      <c r="O27" s="1">
        <f t="shared" si="24"/>
        <v>1.0251572327044025</v>
      </c>
      <c r="P27" s="2">
        <f t="shared" si="25"/>
        <v>98.192771084337352</v>
      </c>
      <c r="Q27" s="1">
        <f t="shared" si="26"/>
        <v>0.94968553459119498</v>
      </c>
      <c r="R27" s="1">
        <f t="shared" si="27"/>
        <v>0.92452830188679247</v>
      </c>
      <c r="S27" s="2">
        <f t="shared" si="28"/>
        <v>97.350993377483448</v>
      </c>
      <c r="T27" s="2">
        <f t="shared" si="29"/>
        <v>119.49685534591195</v>
      </c>
    </row>
    <row r="28" spans="1:20" ht="9.6" customHeight="1" x14ac:dyDescent="0.2">
      <c r="A28" s="5" t="s">
        <v>77</v>
      </c>
      <c r="B28" s="3">
        <v>124</v>
      </c>
      <c r="C28" s="3">
        <v>373</v>
      </c>
      <c r="D28" s="3">
        <v>363</v>
      </c>
      <c r="E28" s="3">
        <v>191</v>
      </c>
      <c r="F28" s="3">
        <v>184</v>
      </c>
      <c r="G28" s="3">
        <v>182</v>
      </c>
      <c r="H28" s="3">
        <v>179</v>
      </c>
      <c r="I28" s="3">
        <v>14</v>
      </c>
      <c r="J28" s="5" t="s">
        <v>77</v>
      </c>
      <c r="K28" s="1">
        <f t="shared" si="20"/>
        <v>3.0080645161290325</v>
      </c>
      <c r="L28" s="1">
        <f t="shared" si="21"/>
        <v>2.9274193548387095</v>
      </c>
      <c r="M28" s="2">
        <f t="shared" si="22"/>
        <v>97.31903485254692</v>
      </c>
      <c r="N28" s="1">
        <f t="shared" si="23"/>
        <v>1.5403225806451613</v>
      </c>
      <c r="O28" s="1">
        <f t="shared" si="24"/>
        <v>1.4838709677419355</v>
      </c>
      <c r="P28" s="2">
        <f t="shared" si="25"/>
        <v>96.33507853403141</v>
      </c>
      <c r="Q28" s="1">
        <f t="shared" si="26"/>
        <v>1.467741935483871</v>
      </c>
      <c r="R28" s="1">
        <f t="shared" si="27"/>
        <v>1.4435483870967742</v>
      </c>
      <c r="S28" s="2">
        <f t="shared" si="28"/>
        <v>98.35164835164835</v>
      </c>
      <c r="T28" s="2">
        <f t="shared" si="29"/>
        <v>112.90322580645162</v>
      </c>
    </row>
    <row r="29" spans="1:20" ht="9.6" customHeight="1" x14ac:dyDescent="0.2">
      <c r="A29" s="5" t="s">
        <v>78</v>
      </c>
      <c r="B29" s="3">
        <v>81</v>
      </c>
      <c r="C29" s="3">
        <v>262</v>
      </c>
      <c r="D29" s="3">
        <v>252</v>
      </c>
      <c r="E29" s="3">
        <v>136</v>
      </c>
      <c r="F29" s="3">
        <v>130</v>
      </c>
      <c r="G29" s="3">
        <v>126</v>
      </c>
      <c r="H29" s="3">
        <v>122</v>
      </c>
      <c r="I29" s="3">
        <v>1</v>
      </c>
      <c r="J29" s="5" t="s">
        <v>78</v>
      </c>
      <c r="K29" s="1">
        <f t="shared" si="20"/>
        <v>3.2345679012345681</v>
      </c>
      <c r="L29" s="1">
        <f t="shared" si="21"/>
        <v>3.1111111111111112</v>
      </c>
      <c r="M29" s="2">
        <f t="shared" si="22"/>
        <v>96.18320610687023</v>
      </c>
      <c r="N29" s="1">
        <f t="shared" si="23"/>
        <v>1.6790123456790123</v>
      </c>
      <c r="O29" s="1">
        <f t="shared" si="24"/>
        <v>1.6049382716049383</v>
      </c>
      <c r="P29" s="2">
        <f t="shared" si="25"/>
        <v>95.588235294117652</v>
      </c>
      <c r="Q29" s="1">
        <f t="shared" si="26"/>
        <v>1.5555555555555556</v>
      </c>
      <c r="R29" s="1">
        <f t="shared" si="27"/>
        <v>1.5061728395061729</v>
      </c>
      <c r="S29" s="2">
        <f t="shared" si="28"/>
        <v>96.825396825396822</v>
      </c>
      <c r="T29" s="2">
        <f t="shared" si="29"/>
        <v>12.345679012345679</v>
      </c>
    </row>
    <row r="30" spans="1:20" ht="9.6" customHeight="1" x14ac:dyDescent="0.2">
      <c r="A30" s="5" t="s">
        <v>79</v>
      </c>
      <c r="B30" s="3">
        <v>64</v>
      </c>
      <c r="C30" s="3">
        <v>268</v>
      </c>
      <c r="D30" s="3">
        <v>261</v>
      </c>
      <c r="E30" s="3">
        <v>146</v>
      </c>
      <c r="F30" s="3">
        <v>141</v>
      </c>
      <c r="G30" s="3">
        <v>122</v>
      </c>
      <c r="H30" s="3">
        <v>120</v>
      </c>
      <c r="I30" s="3">
        <v>2</v>
      </c>
      <c r="J30" s="5" t="s">
        <v>79</v>
      </c>
      <c r="K30" s="1">
        <f t="shared" si="20"/>
        <v>4.1875</v>
      </c>
      <c r="L30" s="1">
        <f t="shared" si="21"/>
        <v>4.078125</v>
      </c>
      <c r="M30" s="2">
        <f t="shared" si="22"/>
        <v>97.388059701492537</v>
      </c>
      <c r="N30" s="1">
        <f t="shared" si="23"/>
        <v>2.28125</v>
      </c>
      <c r="O30" s="1">
        <f t="shared" si="24"/>
        <v>2.203125</v>
      </c>
      <c r="P30" s="2">
        <f t="shared" si="25"/>
        <v>96.575342465753423</v>
      </c>
      <c r="Q30" s="1">
        <f t="shared" si="26"/>
        <v>1.90625</v>
      </c>
      <c r="R30" s="1">
        <f t="shared" si="27"/>
        <v>1.875</v>
      </c>
      <c r="S30" s="2">
        <f t="shared" si="28"/>
        <v>98.360655737704917</v>
      </c>
      <c r="T30" s="2">
        <f t="shared" si="29"/>
        <v>31.25</v>
      </c>
    </row>
    <row r="31" spans="1:20" ht="9.6" customHeight="1" x14ac:dyDescent="0.2">
      <c r="A31" s="5" t="s">
        <v>83</v>
      </c>
      <c r="J31" s="5" t="s">
        <v>83</v>
      </c>
      <c r="K31" s="3"/>
      <c r="L31" s="3"/>
      <c r="M31" s="3"/>
      <c r="N31" s="3"/>
      <c r="O31" s="3"/>
      <c r="P31" s="3"/>
      <c r="Q31" s="3"/>
      <c r="R31" s="3"/>
      <c r="S31" s="3" t="s">
        <v>300</v>
      </c>
      <c r="T31" s="3">
        <f>SUM(T24:T30)*5</f>
        <v>2678.877230869517</v>
      </c>
    </row>
    <row r="32" spans="1:20" ht="9.6" customHeight="1" x14ac:dyDescent="0.2">
      <c r="A32" s="5" t="s">
        <v>289</v>
      </c>
      <c r="J32" s="5" t="s">
        <v>289</v>
      </c>
      <c r="K32" s="4" t="s">
        <v>290</v>
      </c>
      <c r="L32" s="4" t="s">
        <v>291</v>
      </c>
      <c r="M32" s="4" t="s">
        <v>292</v>
      </c>
      <c r="N32" s="4" t="s">
        <v>293</v>
      </c>
      <c r="O32" s="4" t="s">
        <v>294</v>
      </c>
      <c r="P32" s="4" t="s">
        <v>295</v>
      </c>
      <c r="Q32" s="4" t="s">
        <v>296</v>
      </c>
      <c r="R32" s="4" t="s">
        <v>297</v>
      </c>
      <c r="S32" s="4" t="s">
        <v>298</v>
      </c>
      <c r="T32" s="4" t="s">
        <v>299</v>
      </c>
    </row>
    <row r="33" spans="1:20" ht="9.6" customHeight="1" x14ac:dyDescent="0.2">
      <c r="A33" s="5" t="s">
        <v>1</v>
      </c>
      <c r="B33" s="3">
        <v>689</v>
      </c>
      <c r="C33" s="3">
        <v>1131</v>
      </c>
      <c r="D33" s="3">
        <v>1091</v>
      </c>
      <c r="E33" s="3">
        <v>568</v>
      </c>
      <c r="F33" s="3">
        <v>543</v>
      </c>
      <c r="G33" s="3">
        <v>563</v>
      </c>
      <c r="H33" s="3">
        <v>548</v>
      </c>
      <c r="I33" s="3">
        <v>53</v>
      </c>
      <c r="J33" s="5" t="s">
        <v>1</v>
      </c>
      <c r="K33" s="1">
        <f>C33/B33</f>
        <v>1.6415094339622642</v>
      </c>
      <c r="L33" s="1">
        <f>D33/B33</f>
        <v>1.583454281567489</v>
      </c>
      <c r="M33" s="2">
        <f>D33*100/C33</f>
        <v>96.463306808134391</v>
      </c>
      <c r="N33" s="1">
        <f>E33/B33</f>
        <v>0.82438316400580547</v>
      </c>
      <c r="O33" s="1">
        <f>F33/B33</f>
        <v>0.78809869375907116</v>
      </c>
      <c r="P33" s="2">
        <f>F33*100/E33</f>
        <v>95.598591549295776</v>
      </c>
      <c r="Q33" s="1">
        <f>G33/B33</f>
        <v>0.81712626995645865</v>
      </c>
      <c r="R33" s="1">
        <f>H33/B33</f>
        <v>0.79535558780841797</v>
      </c>
      <c r="S33" s="2">
        <f>H33*100/G33</f>
        <v>97.335701598579035</v>
      </c>
      <c r="T33" s="2">
        <f>I33*1000/B33</f>
        <v>76.92307692307692</v>
      </c>
    </row>
    <row r="34" spans="1:20" ht="9.6" customHeight="1" x14ac:dyDescent="0.2">
      <c r="A34" s="5" t="s">
        <v>73</v>
      </c>
      <c r="B34" s="3">
        <v>131</v>
      </c>
      <c r="C34" s="3">
        <v>9</v>
      </c>
      <c r="D34" s="3">
        <v>9</v>
      </c>
      <c r="E34" s="3">
        <v>7</v>
      </c>
      <c r="F34" s="3">
        <v>7</v>
      </c>
      <c r="G34" s="3">
        <v>2</v>
      </c>
      <c r="H34" s="3">
        <v>2</v>
      </c>
      <c r="I34" s="3">
        <v>6</v>
      </c>
      <c r="J34" s="5" t="s">
        <v>73</v>
      </c>
      <c r="K34" s="1">
        <f t="shared" ref="K34:K40" si="30">C34/B34</f>
        <v>6.8702290076335881E-2</v>
      </c>
      <c r="L34" s="1">
        <f t="shared" ref="L34:L40" si="31">D34/B34</f>
        <v>6.8702290076335881E-2</v>
      </c>
      <c r="M34" s="2">
        <f t="shared" ref="M34:M40" si="32">D34*100/C34</f>
        <v>100</v>
      </c>
      <c r="N34" s="1">
        <f t="shared" ref="N34:N40" si="33">E34/B34</f>
        <v>5.3435114503816793E-2</v>
      </c>
      <c r="O34" s="1">
        <f t="shared" ref="O34:O40" si="34">F34/B34</f>
        <v>5.3435114503816793E-2</v>
      </c>
      <c r="P34" s="2">
        <f t="shared" ref="P34:P40" si="35">F34*100/E34</f>
        <v>100</v>
      </c>
      <c r="Q34" s="1">
        <f t="shared" ref="Q34:Q40" si="36">G34/B34</f>
        <v>1.5267175572519083E-2</v>
      </c>
      <c r="R34" s="1">
        <f t="shared" ref="R34:R40" si="37">H34/B34</f>
        <v>1.5267175572519083E-2</v>
      </c>
      <c r="S34" s="2">
        <f t="shared" ref="S34:S40" si="38">H34*100/G34</f>
        <v>100</v>
      </c>
      <c r="T34" s="2">
        <f t="shared" ref="T34:T40" si="39">I34*1000/B34</f>
        <v>45.801526717557252</v>
      </c>
    </row>
    <row r="35" spans="1:20" ht="9.6" customHeight="1" x14ac:dyDescent="0.2">
      <c r="A35" s="5" t="s">
        <v>74</v>
      </c>
      <c r="B35" s="3">
        <v>139</v>
      </c>
      <c r="C35" s="3">
        <v>64</v>
      </c>
      <c r="D35" s="3">
        <v>62</v>
      </c>
      <c r="E35" s="3">
        <v>27</v>
      </c>
      <c r="F35" s="3">
        <v>25</v>
      </c>
      <c r="G35" s="3">
        <v>37</v>
      </c>
      <c r="H35" s="3">
        <v>37</v>
      </c>
      <c r="I35" s="3">
        <v>15</v>
      </c>
      <c r="J35" s="5" t="s">
        <v>74</v>
      </c>
      <c r="K35" s="1">
        <f t="shared" si="30"/>
        <v>0.46043165467625902</v>
      </c>
      <c r="L35" s="1">
        <f t="shared" si="31"/>
        <v>0.4460431654676259</v>
      </c>
      <c r="M35" s="2">
        <f t="shared" si="32"/>
        <v>96.875</v>
      </c>
      <c r="N35" s="1">
        <f t="shared" si="33"/>
        <v>0.19424460431654678</v>
      </c>
      <c r="O35" s="1">
        <f t="shared" si="34"/>
        <v>0.17985611510791366</v>
      </c>
      <c r="P35" s="2">
        <f t="shared" si="35"/>
        <v>92.592592592592595</v>
      </c>
      <c r="Q35" s="1">
        <f t="shared" si="36"/>
        <v>0.26618705035971224</v>
      </c>
      <c r="R35" s="1">
        <f t="shared" si="37"/>
        <v>0.26618705035971224</v>
      </c>
      <c r="S35" s="2">
        <f t="shared" si="38"/>
        <v>100</v>
      </c>
      <c r="T35" s="2">
        <f t="shared" si="39"/>
        <v>107.91366906474821</v>
      </c>
    </row>
    <row r="36" spans="1:20" ht="9.6" customHeight="1" x14ac:dyDescent="0.2">
      <c r="A36" s="5" t="s">
        <v>75</v>
      </c>
      <c r="B36" s="3">
        <v>144</v>
      </c>
      <c r="C36" s="3">
        <v>160</v>
      </c>
      <c r="D36" s="3">
        <v>158</v>
      </c>
      <c r="E36" s="3">
        <v>86</v>
      </c>
      <c r="F36" s="3">
        <v>85</v>
      </c>
      <c r="G36" s="3">
        <v>74</v>
      </c>
      <c r="H36" s="3">
        <v>73</v>
      </c>
      <c r="I36" s="3">
        <v>20</v>
      </c>
      <c r="J36" s="5" t="s">
        <v>75</v>
      </c>
      <c r="K36" s="1">
        <f t="shared" si="30"/>
        <v>1.1111111111111112</v>
      </c>
      <c r="L36" s="1">
        <f t="shared" si="31"/>
        <v>1.0972222222222223</v>
      </c>
      <c r="M36" s="2">
        <f t="shared" si="32"/>
        <v>98.75</v>
      </c>
      <c r="N36" s="1">
        <f t="shared" si="33"/>
        <v>0.59722222222222221</v>
      </c>
      <c r="O36" s="1">
        <f t="shared" si="34"/>
        <v>0.59027777777777779</v>
      </c>
      <c r="P36" s="2">
        <f t="shared" si="35"/>
        <v>98.837209302325576</v>
      </c>
      <c r="Q36" s="1">
        <f t="shared" si="36"/>
        <v>0.51388888888888884</v>
      </c>
      <c r="R36" s="1">
        <f t="shared" si="37"/>
        <v>0.50694444444444442</v>
      </c>
      <c r="S36" s="2">
        <f t="shared" si="38"/>
        <v>98.648648648648646</v>
      </c>
      <c r="T36" s="2">
        <f t="shared" si="39"/>
        <v>138.88888888888889</v>
      </c>
    </row>
    <row r="37" spans="1:20" ht="9.6" customHeight="1" x14ac:dyDescent="0.2">
      <c r="A37" s="5" t="s">
        <v>76</v>
      </c>
      <c r="B37" s="3">
        <v>90</v>
      </c>
      <c r="C37" s="3">
        <v>175</v>
      </c>
      <c r="D37" s="3">
        <v>169</v>
      </c>
      <c r="E37" s="3">
        <v>80</v>
      </c>
      <c r="F37" s="3">
        <v>75</v>
      </c>
      <c r="G37" s="3">
        <v>95</v>
      </c>
      <c r="H37" s="3">
        <v>94</v>
      </c>
      <c r="I37" s="3">
        <v>9</v>
      </c>
      <c r="J37" s="5" t="s">
        <v>76</v>
      </c>
      <c r="K37" s="1">
        <f t="shared" si="30"/>
        <v>1.9444444444444444</v>
      </c>
      <c r="L37" s="1">
        <f t="shared" si="31"/>
        <v>1.8777777777777778</v>
      </c>
      <c r="M37" s="2">
        <f t="shared" si="32"/>
        <v>96.571428571428569</v>
      </c>
      <c r="N37" s="1">
        <f t="shared" si="33"/>
        <v>0.88888888888888884</v>
      </c>
      <c r="O37" s="1">
        <f t="shared" si="34"/>
        <v>0.83333333333333337</v>
      </c>
      <c r="P37" s="2">
        <f t="shared" si="35"/>
        <v>93.75</v>
      </c>
      <c r="Q37" s="1">
        <f t="shared" si="36"/>
        <v>1.0555555555555556</v>
      </c>
      <c r="R37" s="1">
        <f t="shared" si="37"/>
        <v>1.0444444444444445</v>
      </c>
      <c r="S37" s="2">
        <f t="shared" si="38"/>
        <v>98.94736842105263</v>
      </c>
      <c r="T37" s="2">
        <f t="shared" si="39"/>
        <v>100</v>
      </c>
    </row>
    <row r="38" spans="1:20" ht="9.6" customHeight="1" x14ac:dyDescent="0.2">
      <c r="A38" s="5" t="s">
        <v>77</v>
      </c>
      <c r="B38" s="3">
        <v>77</v>
      </c>
      <c r="C38" s="3">
        <v>253</v>
      </c>
      <c r="D38" s="3">
        <v>248</v>
      </c>
      <c r="E38" s="3">
        <v>123</v>
      </c>
      <c r="F38" s="3">
        <v>120</v>
      </c>
      <c r="G38" s="3">
        <v>130</v>
      </c>
      <c r="H38" s="3">
        <v>128</v>
      </c>
      <c r="I38" s="3">
        <v>2</v>
      </c>
      <c r="J38" s="5" t="s">
        <v>77</v>
      </c>
      <c r="K38" s="1">
        <f t="shared" si="30"/>
        <v>3.2857142857142856</v>
      </c>
      <c r="L38" s="1">
        <f t="shared" si="31"/>
        <v>3.220779220779221</v>
      </c>
      <c r="M38" s="2">
        <f t="shared" si="32"/>
        <v>98.023715415019765</v>
      </c>
      <c r="N38" s="1">
        <f t="shared" si="33"/>
        <v>1.5974025974025974</v>
      </c>
      <c r="O38" s="1">
        <f t="shared" si="34"/>
        <v>1.5584415584415585</v>
      </c>
      <c r="P38" s="2">
        <f t="shared" si="35"/>
        <v>97.560975609756099</v>
      </c>
      <c r="Q38" s="1">
        <f t="shared" si="36"/>
        <v>1.6883116883116882</v>
      </c>
      <c r="R38" s="1">
        <f t="shared" si="37"/>
        <v>1.6623376623376624</v>
      </c>
      <c r="S38" s="2">
        <f t="shared" si="38"/>
        <v>98.461538461538467</v>
      </c>
      <c r="T38" s="2">
        <f t="shared" si="39"/>
        <v>25.974025974025974</v>
      </c>
    </row>
    <row r="39" spans="1:20" ht="9.6" customHeight="1" x14ac:dyDescent="0.2">
      <c r="A39" s="5" t="s">
        <v>78</v>
      </c>
      <c r="B39" s="3">
        <v>67</v>
      </c>
      <c r="C39" s="3">
        <v>288</v>
      </c>
      <c r="D39" s="3">
        <v>270</v>
      </c>
      <c r="E39" s="3">
        <v>145</v>
      </c>
      <c r="F39" s="3">
        <v>133</v>
      </c>
      <c r="G39" s="3">
        <v>143</v>
      </c>
      <c r="H39" s="3">
        <v>137</v>
      </c>
      <c r="I39" s="3">
        <v>1</v>
      </c>
      <c r="J39" s="5" t="s">
        <v>78</v>
      </c>
      <c r="K39" s="1">
        <f t="shared" si="30"/>
        <v>4.2985074626865671</v>
      </c>
      <c r="L39" s="1">
        <f t="shared" si="31"/>
        <v>4.0298507462686564</v>
      </c>
      <c r="M39" s="2">
        <f t="shared" si="32"/>
        <v>93.75</v>
      </c>
      <c r="N39" s="1">
        <f t="shared" si="33"/>
        <v>2.1641791044776117</v>
      </c>
      <c r="O39" s="1">
        <f t="shared" si="34"/>
        <v>1.9850746268656716</v>
      </c>
      <c r="P39" s="2">
        <f t="shared" si="35"/>
        <v>91.724137931034477</v>
      </c>
      <c r="Q39" s="1">
        <f t="shared" si="36"/>
        <v>2.1343283582089554</v>
      </c>
      <c r="R39" s="1">
        <f t="shared" si="37"/>
        <v>2.044776119402985</v>
      </c>
      <c r="S39" s="2">
        <f t="shared" si="38"/>
        <v>95.8041958041958</v>
      </c>
      <c r="T39" s="2">
        <f t="shared" si="39"/>
        <v>14.925373134328359</v>
      </c>
    </row>
    <row r="40" spans="1:20" ht="9.6" customHeight="1" x14ac:dyDescent="0.2">
      <c r="A40" s="5" t="s">
        <v>79</v>
      </c>
      <c r="B40" s="3">
        <v>41</v>
      </c>
      <c r="C40" s="3">
        <v>182</v>
      </c>
      <c r="D40" s="3">
        <v>175</v>
      </c>
      <c r="E40" s="3">
        <v>100</v>
      </c>
      <c r="F40" s="3">
        <v>98</v>
      </c>
      <c r="G40" s="3">
        <v>82</v>
      </c>
      <c r="H40" s="3">
        <v>77</v>
      </c>
      <c r="I40" s="3">
        <v>0</v>
      </c>
      <c r="J40" s="5" t="s">
        <v>79</v>
      </c>
      <c r="K40" s="1">
        <f t="shared" si="30"/>
        <v>4.4390243902439028</v>
      </c>
      <c r="L40" s="1">
        <f t="shared" si="31"/>
        <v>4.2682926829268295</v>
      </c>
      <c r="M40" s="2">
        <f t="shared" si="32"/>
        <v>96.15384615384616</v>
      </c>
      <c r="N40" s="1">
        <f t="shared" si="33"/>
        <v>2.4390243902439024</v>
      </c>
      <c r="O40" s="1">
        <f t="shared" si="34"/>
        <v>2.3902439024390243</v>
      </c>
      <c r="P40" s="2">
        <f t="shared" si="35"/>
        <v>98</v>
      </c>
      <c r="Q40" s="1">
        <f t="shared" si="36"/>
        <v>2</v>
      </c>
      <c r="R40" s="1">
        <f t="shared" si="37"/>
        <v>1.8780487804878048</v>
      </c>
      <c r="S40" s="2">
        <f t="shared" si="38"/>
        <v>93.902439024390247</v>
      </c>
      <c r="T40" s="2">
        <f t="shared" si="39"/>
        <v>0</v>
      </c>
    </row>
    <row r="41" spans="1:20" ht="9.6" customHeight="1" x14ac:dyDescent="0.2">
      <c r="A41" s="5" t="s">
        <v>84</v>
      </c>
      <c r="J41" s="5" t="s">
        <v>84</v>
      </c>
      <c r="K41" s="3"/>
      <c r="L41" s="3"/>
      <c r="M41" s="3"/>
      <c r="N41" s="3"/>
      <c r="O41" s="3"/>
      <c r="P41" s="3"/>
      <c r="Q41" s="3"/>
      <c r="R41" s="3"/>
      <c r="S41" s="3" t="s">
        <v>300</v>
      </c>
      <c r="T41" s="3">
        <f>SUM(T34:T40)*5</f>
        <v>2167.517418897743</v>
      </c>
    </row>
    <row r="42" spans="1:20" ht="9.6" customHeight="1" x14ac:dyDescent="0.2">
      <c r="A42" s="5" t="s">
        <v>289</v>
      </c>
      <c r="J42" s="5" t="s">
        <v>289</v>
      </c>
      <c r="K42" s="4" t="s">
        <v>290</v>
      </c>
      <c r="L42" s="4" t="s">
        <v>291</v>
      </c>
      <c r="M42" s="4" t="s">
        <v>292</v>
      </c>
      <c r="N42" s="4" t="s">
        <v>293</v>
      </c>
      <c r="O42" s="4" t="s">
        <v>294</v>
      </c>
      <c r="P42" s="4" t="s">
        <v>295</v>
      </c>
      <c r="Q42" s="4" t="s">
        <v>296</v>
      </c>
      <c r="R42" s="4" t="s">
        <v>297</v>
      </c>
      <c r="S42" s="4" t="s">
        <v>298</v>
      </c>
      <c r="T42" s="4" t="s">
        <v>299</v>
      </c>
    </row>
    <row r="43" spans="1:20" ht="9.6" customHeight="1" x14ac:dyDescent="0.2">
      <c r="A43" s="5" t="s">
        <v>1</v>
      </c>
      <c r="B43" s="3">
        <v>63</v>
      </c>
      <c r="C43" s="3">
        <v>68</v>
      </c>
      <c r="D43" s="3">
        <v>67</v>
      </c>
      <c r="E43" s="3">
        <v>36</v>
      </c>
      <c r="F43" s="3">
        <v>35</v>
      </c>
      <c r="G43" s="3">
        <v>32</v>
      </c>
      <c r="H43" s="3">
        <v>32</v>
      </c>
      <c r="I43" s="3">
        <v>5</v>
      </c>
      <c r="J43" s="5" t="s">
        <v>1</v>
      </c>
      <c r="K43" s="1">
        <f>C43/B43</f>
        <v>1.0793650793650793</v>
      </c>
      <c r="L43" s="1">
        <f>D43/B43</f>
        <v>1.0634920634920635</v>
      </c>
      <c r="M43" s="2">
        <f>D43*100/C43</f>
        <v>98.529411764705884</v>
      </c>
      <c r="N43" s="1">
        <f>E43/B43</f>
        <v>0.5714285714285714</v>
      </c>
      <c r="O43" s="1">
        <f>F43/B43</f>
        <v>0.55555555555555558</v>
      </c>
      <c r="P43" s="2">
        <f>F43*100/E43</f>
        <v>97.222222222222229</v>
      </c>
      <c r="Q43" s="1">
        <f>G43/B43</f>
        <v>0.50793650793650791</v>
      </c>
      <c r="R43" s="1">
        <f>H43/B43</f>
        <v>0.50793650793650791</v>
      </c>
      <c r="S43" s="2">
        <f>H43*100/G43</f>
        <v>100</v>
      </c>
      <c r="T43" s="2">
        <f>I43*1000/B43</f>
        <v>79.365079365079367</v>
      </c>
    </row>
    <row r="44" spans="1:20" ht="9.6" customHeight="1" x14ac:dyDescent="0.2">
      <c r="A44" s="5" t="s">
        <v>73</v>
      </c>
      <c r="B44" s="3">
        <v>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5" t="s">
        <v>73</v>
      </c>
      <c r="K44" s="1">
        <f t="shared" ref="K44:K50" si="40">C44/B44</f>
        <v>0</v>
      </c>
      <c r="L44" s="1">
        <f t="shared" ref="L44:L50" si="41">D44/B44</f>
        <v>0</v>
      </c>
      <c r="M44" s="2" t="e">
        <f t="shared" ref="M44:M50" si="42">D44*100/C44</f>
        <v>#DIV/0!</v>
      </c>
      <c r="N44" s="1">
        <f t="shared" ref="N44:N50" si="43">E44/B44</f>
        <v>0</v>
      </c>
      <c r="O44" s="1">
        <f t="shared" ref="O44:O50" si="44">F44/B44</f>
        <v>0</v>
      </c>
      <c r="P44" s="2" t="e">
        <f t="shared" ref="P44:P50" si="45">F44*100/E44</f>
        <v>#DIV/0!</v>
      </c>
      <c r="Q44" s="1">
        <f t="shared" ref="Q44:Q50" si="46">G44/B44</f>
        <v>0</v>
      </c>
      <c r="R44" s="1">
        <f t="shared" ref="R44:R50" si="47">H44/B44</f>
        <v>0</v>
      </c>
      <c r="S44" s="2" t="e">
        <f t="shared" ref="S44:S50" si="48">H44*100/G44</f>
        <v>#DIV/0!</v>
      </c>
      <c r="T44" s="2">
        <f t="shared" ref="T44:T50" si="49">I44*1000/B44</f>
        <v>0</v>
      </c>
    </row>
    <row r="45" spans="1:20" ht="9.6" customHeight="1" x14ac:dyDescent="0.2">
      <c r="A45" s="5" t="s">
        <v>74</v>
      </c>
      <c r="B45" s="3">
        <v>9</v>
      </c>
      <c r="C45" s="3">
        <v>1</v>
      </c>
      <c r="D45" s="3">
        <v>1</v>
      </c>
      <c r="E45" s="3">
        <v>0</v>
      </c>
      <c r="F45" s="3">
        <v>0</v>
      </c>
      <c r="G45" s="3">
        <v>1</v>
      </c>
      <c r="H45" s="3">
        <v>1</v>
      </c>
      <c r="I45" s="3">
        <v>1</v>
      </c>
      <c r="J45" s="5" t="s">
        <v>74</v>
      </c>
      <c r="K45" s="1">
        <f t="shared" si="40"/>
        <v>0.1111111111111111</v>
      </c>
      <c r="L45" s="1">
        <f t="shared" si="41"/>
        <v>0.1111111111111111</v>
      </c>
      <c r="M45" s="2">
        <f t="shared" si="42"/>
        <v>100</v>
      </c>
      <c r="N45" s="1">
        <f t="shared" si="43"/>
        <v>0</v>
      </c>
      <c r="O45" s="1">
        <f t="shared" si="44"/>
        <v>0</v>
      </c>
      <c r="P45" s="2" t="e">
        <f t="shared" si="45"/>
        <v>#DIV/0!</v>
      </c>
      <c r="Q45" s="1">
        <f t="shared" si="46"/>
        <v>0.1111111111111111</v>
      </c>
      <c r="R45" s="1">
        <f t="shared" si="47"/>
        <v>0.1111111111111111</v>
      </c>
      <c r="S45" s="2">
        <f t="shared" si="48"/>
        <v>100</v>
      </c>
      <c r="T45" s="2">
        <f t="shared" si="49"/>
        <v>111.11111111111111</v>
      </c>
    </row>
    <row r="46" spans="1:20" ht="9.6" customHeight="1" x14ac:dyDescent="0.2">
      <c r="A46" s="5" t="s">
        <v>75</v>
      </c>
      <c r="B46" s="3">
        <v>14</v>
      </c>
      <c r="C46" s="3">
        <v>4</v>
      </c>
      <c r="D46" s="3">
        <v>4</v>
      </c>
      <c r="E46" s="3">
        <v>1</v>
      </c>
      <c r="F46" s="3">
        <v>1</v>
      </c>
      <c r="G46" s="3">
        <v>3</v>
      </c>
      <c r="H46" s="3">
        <v>3</v>
      </c>
      <c r="I46" s="3">
        <v>1</v>
      </c>
      <c r="J46" s="5" t="s">
        <v>75</v>
      </c>
      <c r="K46" s="1">
        <f t="shared" si="40"/>
        <v>0.2857142857142857</v>
      </c>
      <c r="L46" s="1">
        <f t="shared" si="41"/>
        <v>0.2857142857142857</v>
      </c>
      <c r="M46" s="2">
        <f t="shared" si="42"/>
        <v>100</v>
      </c>
      <c r="N46" s="1">
        <f t="shared" si="43"/>
        <v>7.1428571428571425E-2</v>
      </c>
      <c r="O46" s="1">
        <f t="shared" si="44"/>
        <v>7.1428571428571425E-2</v>
      </c>
      <c r="P46" s="2">
        <f t="shared" si="45"/>
        <v>100</v>
      </c>
      <c r="Q46" s="1">
        <f t="shared" si="46"/>
        <v>0.21428571428571427</v>
      </c>
      <c r="R46" s="1">
        <f t="shared" si="47"/>
        <v>0.21428571428571427</v>
      </c>
      <c r="S46" s="2">
        <f t="shared" si="48"/>
        <v>100</v>
      </c>
      <c r="T46" s="2">
        <f t="shared" si="49"/>
        <v>71.428571428571431</v>
      </c>
    </row>
    <row r="47" spans="1:20" ht="9.6" customHeight="1" x14ac:dyDescent="0.2">
      <c r="A47" s="5" t="s">
        <v>76</v>
      </c>
      <c r="B47" s="3">
        <v>13</v>
      </c>
      <c r="C47" s="3">
        <v>23</v>
      </c>
      <c r="D47" s="3">
        <v>22</v>
      </c>
      <c r="E47" s="3">
        <v>13</v>
      </c>
      <c r="F47" s="3">
        <v>12</v>
      </c>
      <c r="G47" s="3">
        <v>10</v>
      </c>
      <c r="H47" s="3">
        <v>10</v>
      </c>
      <c r="I47" s="3">
        <v>2</v>
      </c>
      <c r="J47" s="5" t="s">
        <v>76</v>
      </c>
      <c r="K47" s="1">
        <f t="shared" si="40"/>
        <v>1.7692307692307692</v>
      </c>
      <c r="L47" s="1">
        <f t="shared" si="41"/>
        <v>1.6923076923076923</v>
      </c>
      <c r="M47" s="2">
        <f t="shared" si="42"/>
        <v>95.652173913043484</v>
      </c>
      <c r="N47" s="1">
        <f t="shared" si="43"/>
        <v>1</v>
      </c>
      <c r="O47" s="1">
        <f t="shared" si="44"/>
        <v>0.92307692307692313</v>
      </c>
      <c r="P47" s="2">
        <f t="shared" si="45"/>
        <v>92.307692307692307</v>
      </c>
      <c r="Q47" s="1">
        <f t="shared" si="46"/>
        <v>0.76923076923076927</v>
      </c>
      <c r="R47" s="1">
        <f t="shared" si="47"/>
        <v>0.76923076923076927</v>
      </c>
      <c r="S47" s="2">
        <f t="shared" si="48"/>
        <v>100</v>
      </c>
      <c r="T47" s="2">
        <f t="shared" si="49"/>
        <v>153.84615384615384</v>
      </c>
    </row>
    <row r="48" spans="1:20" ht="9.6" customHeight="1" x14ac:dyDescent="0.2">
      <c r="A48" s="5" t="s">
        <v>77</v>
      </c>
      <c r="B48" s="3">
        <v>9</v>
      </c>
      <c r="C48" s="3">
        <v>17</v>
      </c>
      <c r="D48" s="3">
        <v>17</v>
      </c>
      <c r="E48" s="3">
        <v>8</v>
      </c>
      <c r="F48" s="3">
        <v>8</v>
      </c>
      <c r="G48" s="3">
        <v>9</v>
      </c>
      <c r="H48" s="3">
        <v>9</v>
      </c>
      <c r="I48" s="3">
        <v>0</v>
      </c>
      <c r="J48" s="5" t="s">
        <v>77</v>
      </c>
      <c r="K48" s="1">
        <f t="shared" si="40"/>
        <v>1.8888888888888888</v>
      </c>
      <c r="L48" s="1">
        <f t="shared" si="41"/>
        <v>1.8888888888888888</v>
      </c>
      <c r="M48" s="2">
        <f t="shared" si="42"/>
        <v>100</v>
      </c>
      <c r="N48" s="1">
        <f t="shared" si="43"/>
        <v>0.88888888888888884</v>
      </c>
      <c r="O48" s="1">
        <f t="shared" si="44"/>
        <v>0.88888888888888884</v>
      </c>
      <c r="P48" s="2">
        <f t="shared" si="45"/>
        <v>100</v>
      </c>
      <c r="Q48" s="1">
        <f t="shared" si="46"/>
        <v>1</v>
      </c>
      <c r="R48" s="1">
        <f t="shared" si="47"/>
        <v>1</v>
      </c>
      <c r="S48" s="2">
        <f t="shared" si="48"/>
        <v>100</v>
      </c>
      <c r="T48" s="2">
        <f t="shared" si="49"/>
        <v>0</v>
      </c>
    </row>
    <row r="49" spans="1:20" ht="9.6" customHeight="1" x14ac:dyDescent="0.2">
      <c r="A49" s="5" t="s">
        <v>78</v>
      </c>
      <c r="B49" s="3">
        <v>6</v>
      </c>
      <c r="C49" s="3">
        <v>15</v>
      </c>
      <c r="D49" s="3">
        <v>15</v>
      </c>
      <c r="E49" s="3">
        <v>10</v>
      </c>
      <c r="F49" s="3">
        <v>10</v>
      </c>
      <c r="G49" s="3">
        <v>5</v>
      </c>
      <c r="H49" s="3">
        <v>5</v>
      </c>
      <c r="I49" s="3">
        <v>0</v>
      </c>
      <c r="J49" s="5" t="s">
        <v>78</v>
      </c>
      <c r="K49" s="1">
        <f t="shared" si="40"/>
        <v>2.5</v>
      </c>
      <c r="L49" s="1">
        <f t="shared" si="41"/>
        <v>2.5</v>
      </c>
      <c r="M49" s="2">
        <f t="shared" si="42"/>
        <v>100</v>
      </c>
      <c r="N49" s="1">
        <f t="shared" si="43"/>
        <v>1.6666666666666667</v>
      </c>
      <c r="O49" s="1">
        <f t="shared" si="44"/>
        <v>1.6666666666666667</v>
      </c>
      <c r="P49" s="2">
        <f t="shared" si="45"/>
        <v>100</v>
      </c>
      <c r="Q49" s="1">
        <f t="shared" si="46"/>
        <v>0.83333333333333337</v>
      </c>
      <c r="R49" s="1">
        <f t="shared" si="47"/>
        <v>0.83333333333333337</v>
      </c>
      <c r="S49" s="2">
        <f t="shared" si="48"/>
        <v>100</v>
      </c>
      <c r="T49" s="2">
        <f t="shared" si="49"/>
        <v>0</v>
      </c>
    </row>
    <row r="50" spans="1:20" ht="9.6" customHeight="1" x14ac:dyDescent="0.2">
      <c r="A50" s="5" t="s">
        <v>79</v>
      </c>
      <c r="B50" s="3">
        <v>4</v>
      </c>
      <c r="C50" s="3">
        <v>8</v>
      </c>
      <c r="D50" s="3">
        <v>8</v>
      </c>
      <c r="E50" s="3">
        <v>4</v>
      </c>
      <c r="F50" s="3">
        <v>4</v>
      </c>
      <c r="G50" s="3">
        <v>4</v>
      </c>
      <c r="H50" s="3">
        <v>4</v>
      </c>
      <c r="I50" s="3">
        <v>1</v>
      </c>
      <c r="J50" s="5" t="s">
        <v>79</v>
      </c>
      <c r="K50" s="1">
        <f t="shared" si="40"/>
        <v>2</v>
      </c>
      <c r="L50" s="1">
        <f t="shared" si="41"/>
        <v>2</v>
      </c>
      <c r="M50" s="2">
        <f t="shared" si="42"/>
        <v>100</v>
      </c>
      <c r="N50" s="1">
        <f t="shared" si="43"/>
        <v>1</v>
      </c>
      <c r="O50" s="1">
        <f t="shared" si="44"/>
        <v>1</v>
      </c>
      <c r="P50" s="2">
        <f t="shared" si="45"/>
        <v>100</v>
      </c>
      <c r="Q50" s="1">
        <f t="shared" si="46"/>
        <v>1</v>
      </c>
      <c r="R50" s="1">
        <f t="shared" si="47"/>
        <v>1</v>
      </c>
      <c r="S50" s="2">
        <f t="shared" si="48"/>
        <v>100</v>
      </c>
      <c r="T50" s="2">
        <f t="shared" si="49"/>
        <v>250</v>
      </c>
    </row>
    <row r="51" spans="1:20" ht="9.6" customHeight="1" x14ac:dyDescent="0.2">
      <c r="A51" s="5" t="s">
        <v>85</v>
      </c>
      <c r="J51" s="5" t="s">
        <v>85</v>
      </c>
      <c r="K51" s="3"/>
      <c r="L51" s="3"/>
      <c r="M51" s="3"/>
      <c r="N51" s="3"/>
      <c r="O51" s="3"/>
      <c r="P51" s="3"/>
      <c r="Q51" s="3"/>
      <c r="R51" s="3"/>
      <c r="S51" s="3" t="s">
        <v>300</v>
      </c>
      <c r="T51" s="3">
        <f>SUM(T44:T50)*5</f>
        <v>2931.9291819291816</v>
      </c>
    </row>
    <row r="52" spans="1:20" ht="9.6" customHeight="1" x14ac:dyDescent="0.2">
      <c r="A52" s="5" t="s">
        <v>289</v>
      </c>
      <c r="J52" s="5" t="s">
        <v>289</v>
      </c>
      <c r="K52" s="4" t="s">
        <v>290</v>
      </c>
      <c r="L52" s="4" t="s">
        <v>291</v>
      </c>
      <c r="M52" s="4" t="s">
        <v>292</v>
      </c>
      <c r="N52" s="4" t="s">
        <v>293</v>
      </c>
      <c r="O52" s="4" t="s">
        <v>294</v>
      </c>
      <c r="P52" s="4" t="s">
        <v>295</v>
      </c>
      <c r="Q52" s="4" t="s">
        <v>296</v>
      </c>
      <c r="R52" s="4" t="s">
        <v>297</v>
      </c>
      <c r="S52" s="4" t="s">
        <v>298</v>
      </c>
      <c r="T52" s="4" t="s">
        <v>299</v>
      </c>
    </row>
    <row r="53" spans="1:20" ht="9.6" customHeight="1" x14ac:dyDescent="0.2">
      <c r="A53" s="5" t="s">
        <v>1</v>
      </c>
      <c r="B53" s="3">
        <v>1981</v>
      </c>
      <c r="C53" s="3">
        <v>3116</v>
      </c>
      <c r="D53" s="3">
        <v>3041</v>
      </c>
      <c r="E53" s="3">
        <v>1634</v>
      </c>
      <c r="F53" s="3">
        <v>1594</v>
      </c>
      <c r="G53" s="3">
        <v>1482</v>
      </c>
      <c r="H53" s="3">
        <v>1447</v>
      </c>
      <c r="I53" s="3">
        <v>191</v>
      </c>
      <c r="J53" s="5" t="s">
        <v>1</v>
      </c>
      <c r="K53" s="1">
        <f>C53/B53</f>
        <v>1.5729429581019687</v>
      </c>
      <c r="L53" s="1">
        <f>D53/B53</f>
        <v>1.5350832912670369</v>
      </c>
      <c r="M53" s="2">
        <f>D53*100/C53</f>
        <v>97.593068035943517</v>
      </c>
      <c r="N53" s="1">
        <f>E53/B53</f>
        <v>0.8248359414437153</v>
      </c>
      <c r="O53" s="1">
        <f>F53/B53</f>
        <v>0.8046441191317516</v>
      </c>
      <c r="P53" s="2">
        <f>F53*100/E53</f>
        <v>97.552019583843332</v>
      </c>
      <c r="Q53" s="1">
        <f>G53/B53</f>
        <v>0.74810701665825341</v>
      </c>
      <c r="R53" s="1">
        <f>H53/B53</f>
        <v>0.7304391721352852</v>
      </c>
      <c r="S53" s="2">
        <f>H53*100/G53</f>
        <v>97.638326585695012</v>
      </c>
      <c r="T53" s="2">
        <f>I53*1000/B53</f>
        <v>96.415951539626448</v>
      </c>
    </row>
    <row r="54" spans="1:20" ht="9.6" customHeight="1" x14ac:dyDescent="0.2">
      <c r="A54" s="5" t="s">
        <v>73</v>
      </c>
      <c r="B54" s="3">
        <v>335</v>
      </c>
      <c r="C54" s="3">
        <v>11</v>
      </c>
      <c r="D54" s="3">
        <v>11</v>
      </c>
      <c r="E54" s="3">
        <v>6</v>
      </c>
      <c r="F54" s="3">
        <v>6</v>
      </c>
      <c r="G54" s="3">
        <v>5</v>
      </c>
      <c r="H54" s="3">
        <v>5</v>
      </c>
      <c r="I54" s="3">
        <v>7</v>
      </c>
      <c r="J54" s="5" t="s">
        <v>73</v>
      </c>
      <c r="K54" s="1">
        <f t="shared" ref="K54:K60" si="50">C54/B54</f>
        <v>3.2835820895522387E-2</v>
      </c>
      <c r="L54" s="1">
        <f t="shared" ref="L54:L60" si="51">D54/B54</f>
        <v>3.2835820895522387E-2</v>
      </c>
      <c r="M54" s="2">
        <f t="shared" ref="M54:M60" si="52">D54*100/C54</f>
        <v>100</v>
      </c>
      <c r="N54" s="1">
        <f t="shared" ref="N54:N60" si="53">E54/B54</f>
        <v>1.7910447761194031E-2</v>
      </c>
      <c r="O54" s="1">
        <f t="shared" ref="O54:O60" si="54">F54/B54</f>
        <v>1.7910447761194031E-2</v>
      </c>
      <c r="P54" s="2">
        <f t="shared" ref="P54:P60" si="55">F54*100/E54</f>
        <v>100</v>
      </c>
      <c r="Q54" s="1">
        <f t="shared" ref="Q54:Q60" si="56">G54/B54</f>
        <v>1.4925373134328358E-2</v>
      </c>
      <c r="R54" s="1">
        <f t="shared" ref="R54:R60" si="57">H54/B54</f>
        <v>1.4925373134328358E-2</v>
      </c>
      <c r="S54" s="2">
        <f t="shared" ref="S54:S60" si="58">H54*100/G54</f>
        <v>100</v>
      </c>
      <c r="T54" s="2">
        <f t="shared" ref="T54:T60" si="59">I54*1000/B54</f>
        <v>20.895522388059703</v>
      </c>
    </row>
    <row r="55" spans="1:20" ht="9.6" customHeight="1" x14ac:dyDescent="0.2">
      <c r="A55" s="5" t="s">
        <v>74</v>
      </c>
      <c r="B55" s="3">
        <v>445</v>
      </c>
      <c r="C55" s="3">
        <v>171</v>
      </c>
      <c r="D55" s="3">
        <v>168</v>
      </c>
      <c r="E55" s="3">
        <v>94</v>
      </c>
      <c r="F55" s="3">
        <v>92</v>
      </c>
      <c r="G55" s="3">
        <v>77</v>
      </c>
      <c r="H55" s="3">
        <v>76</v>
      </c>
      <c r="I55" s="3">
        <v>45</v>
      </c>
      <c r="J55" s="5" t="s">
        <v>74</v>
      </c>
      <c r="K55" s="1">
        <f t="shared" si="50"/>
        <v>0.38426966292134829</v>
      </c>
      <c r="L55" s="1">
        <f t="shared" si="51"/>
        <v>0.37752808988764047</v>
      </c>
      <c r="M55" s="2">
        <f t="shared" si="52"/>
        <v>98.245614035087726</v>
      </c>
      <c r="N55" s="1">
        <f t="shared" si="53"/>
        <v>0.21123595505617979</v>
      </c>
      <c r="O55" s="1">
        <f t="shared" si="54"/>
        <v>0.20674157303370785</v>
      </c>
      <c r="P55" s="2">
        <f t="shared" si="55"/>
        <v>97.872340425531917</v>
      </c>
      <c r="Q55" s="1">
        <f t="shared" si="56"/>
        <v>0.17303370786516853</v>
      </c>
      <c r="R55" s="1">
        <f t="shared" si="57"/>
        <v>0.17078651685393259</v>
      </c>
      <c r="S55" s="2">
        <f t="shared" si="58"/>
        <v>98.701298701298697</v>
      </c>
      <c r="T55" s="2">
        <f t="shared" si="59"/>
        <v>101.12359550561797</v>
      </c>
    </row>
    <row r="56" spans="1:20" ht="9.6" customHeight="1" x14ac:dyDescent="0.2">
      <c r="A56" s="5" t="s">
        <v>75</v>
      </c>
      <c r="B56" s="3">
        <v>406</v>
      </c>
      <c r="C56" s="3">
        <v>481</v>
      </c>
      <c r="D56" s="3">
        <v>472</v>
      </c>
      <c r="E56" s="3">
        <v>259</v>
      </c>
      <c r="F56" s="3">
        <v>255</v>
      </c>
      <c r="G56" s="3">
        <v>222</v>
      </c>
      <c r="H56" s="3">
        <v>217</v>
      </c>
      <c r="I56" s="3">
        <v>73</v>
      </c>
      <c r="J56" s="5" t="s">
        <v>75</v>
      </c>
      <c r="K56" s="1">
        <f t="shared" si="50"/>
        <v>1.1847290640394088</v>
      </c>
      <c r="L56" s="1">
        <f t="shared" si="51"/>
        <v>1.1625615763546797</v>
      </c>
      <c r="M56" s="2">
        <f t="shared" si="52"/>
        <v>98.128898128898129</v>
      </c>
      <c r="N56" s="1">
        <f t="shared" si="53"/>
        <v>0.63793103448275867</v>
      </c>
      <c r="O56" s="1">
        <f t="shared" si="54"/>
        <v>0.6280788177339901</v>
      </c>
      <c r="P56" s="2">
        <f t="shared" si="55"/>
        <v>98.455598455598462</v>
      </c>
      <c r="Q56" s="1">
        <f t="shared" si="56"/>
        <v>0.54679802955665024</v>
      </c>
      <c r="R56" s="1">
        <f t="shared" si="57"/>
        <v>0.53448275862068961</v>
      </c>
      <c r="S56" s="2">
        <f t="shared" si="58"/>
        <v>97.747747747747752</v>
      </c>
      <c r="T56" s="2">
        <f t="shared" si="59"/>
        <v>179.80295566502463</v>
      </c>
    </row>
    <row r="57" spans="1:20" ht="9.6" customHeight="1" x14ac:dyDescent="0.2">
      <c r="A57" s="5" t="s">
        <v>76</v>
      </c>
      <c r="B57" s="3">
        <v>292</v>
      </c>
      <c r="C57" s="3">
        <v>637</v>
      </c>
      <c r="D57" s="3">
        <v>626</v>
      </c>
      <c r="E57" s="3">
        <v>338</v>
      </c>
      <c r="F57" s="3">
        <v>333</v>
      </c>
      <c r="G57" s="3">
        <v>299</v>
      </c>
      <c r="H57" s="3">
        <v>293</v>
      </c>
      <c r="I57" s="3">
        <v>41</v>
      </c>
      <c r="J57" s="5" t="s">
        <v>76</v>
      </c>
      <c r="K57" s="1">
        <f t="shared" si="50"/>
        <v>2.1815068493150687</v>
      </c>
      <c r="L57" s="1">
        <f t="shared" si="51"/>
        <v>2.1438356164383561</v>
      </c>
      <c r="M57" s="2">
        <f t="shared" si="52"/>
        <v>98.273155416012557</v>
      </c>
      <c r="N57" s="1">
        <f t="shared" si="53"/>
        <v>1.1575342465753424</v>
      </c>
      <c r="O57" s="1">
        <f t="shared" si="54"/>
        <v>1.1404109589041096</v>
      </c>
      <c r="P57" s="2">
        <f t="shared" si="55"/>
        <v>98.520710059171591</v>
      </c>
      <c r="Q57" s="1">
        <f t="shared" si="56"/>
        <v>1.023972602739726</v>
      </c>
      <c r="R57" s="1">
        <f t="shared" si="57"/>
        <v>1.0034246575342465</v>
      </c>
      <c r="S57" s="2">
        <f t="shared" si="58"/>
        <v>97.993311036789294</v>
      </c>
      <c r="T57" s="2">
        <f t="shared" si="59"/>
        <v>140.41095890410958</v>
      </c>
    </row>
    <row r="58" spans="1:20" ht="9.6" customHeight="1" x14ac:dyDescent="0.2">
      <c r="A58" s="5" t="s">
        <v>77</v>
      </c>
      <c r="B58" s="3">
        <v>242</v>
      </c>
      <c r="C58" s="3">
        <v>779</v>
      </c>
      <c r="D58" s="3">
        <v>758</v>
      </c>
      <c r="E58" s="3">
        <v>429</v>
      </c>
      <c r="F58" s="3">
        <v>417</v>
      </c>
      <c r="G58" s="3">
        <v>350</v>
      </c>
      <c r="H58" s="3">
        <v>341</v>
      </c>
      <c r="I58" s="3">
        <v>21</v>
      </c>
      <c r="J58" s="5" t="s">
        <v>77</v>
      </c>
      <c r="K58" s="1">
        <f t="shared" si="50"/>
        <v>3.21900826446281</v>
      </c>
      <c r="L58" s="1">
        <f t="shared" si="51"/>
        <v>3.1322314049586777</v>
      </c>
      <c r="M58" s="2">
        <f t="shared" si="52"/>
        <v>97.304236200256739</v>
      </c>
      <c r="N58" s="1">
        <f t="shared" si="53"/>
        <v>1.7727272727272727</v>
      </c>
      <c r="O58" s="1">
        <f t="shared" si="54"/>
        <v>1.7231404958677685</v>
      </c>
      <c r="P58" s="2">
        <f t="shared" si="55"/>
        <v>97.2027972027972</v>
      </c>
      <c r="Q58" s="1">
        <f t="shared" si="56"/>
        <v>1.4462809917355373</v>
      </c>
      <c r="R58" s="1">
        <f t="shared" si="57"/>
        <v>1.4090909090909092</v>
      </c>
      <c r="S58" s="2">
        <f t="shared" si="58"/>
        <v>97.428571428571431</v>
      </c>
      <c r="T58" s="2">
        <f t="shared" si="59"/>
        <v>86.776859504132233</v>
      </c>
    </row>
    <row r="59" spans="1:20" ht="9.6" customHeight="1" x14ac:dyDescent="0.2">
      <c r="A59" s="5" t="s">
        <v>78</v>
      </c>
      <c r="B59" s="3">
        <v>129</v>
      </c>
      <c r="C59" s="3">
        <v>482</v>
      </c>
      <c r="D59" s="3">
        <v>477</v>
      </c>
      <c r="E59" s="3">
        <v>232</v>
      </c>
      <c r="F59" s="3">
        <v>232</v>
      </c>
      <c r="G59" s="3">
        <v>250</v>
      </c>
      <c r="H59" s="3">
        <v>245</v>
      </c>
      <c r="I59" s="3">
        <v>2</v>
      </c>
      <c r="J59" s="5" t="s">
        <v>78</v>
      </c>
      <c r="K59" s="1">
        <f t="shared" si="50"/>
        <v>3.7364341085271318</v>
      </c>
      <c r="L59" s="1">
        <f t="shared" si="51"/>
        <v>3.6976744186046511</v>
      </c>
      <c r="M59" s="2">
        <f t="shared" si="52"/>
        <v>98.962655601659748</v>
      </c>
      <c r="N59" s="1">
        <f t="shared" si="53"/>
        <v>1.7984496124031009</v>
      </c>
      <c r="O59" s="1">
        <f t="shared" si="54"/>
        <v>1.7984496124031009</v>
      </c>
      <c r="P59" s="2">
        <f t="shared" si="55"/>
        <v>100</v>
      </c>
      <c r="Q59" s="1">
        <f t="shared" si="56"/>
        <v>1.9379844961240309</v>
      </c>
      <c r="R59" s="1">
        <f t="shared" si="57"/>
        <v>1.8992248062015504</v>
      </c>
      <c r="S59" s="2">
        <f t="shared" si="58"/>
        <v>98</v>
      </c>
      <c r="T59" s="2">
        <f t="shared" si="59"/>
        <v>15.503875968992247</v>
      </c>
    </row>
    <row r="60" spans="1:20" ht="9.6" customHeight="1" x14ac:dyDescent="0.2">
      <c r="A60" s="5" t="s">
        <v>79</v>
      </c>
      <c r="B60" s="3">
        <v>132</v>
      </c>
      <c r="C60" s="3">
        <v>555</v>
      </c>
      <c r="D60" s="3">
        <v>529</v>
      </c>
      <c r="E60" s="3">
        <v>276</v>
      </c>
      <c r="F60" s="3">
        <v>259</v>
      </c>
      <c r="G60" s="3">
        <v>279</v>
      </c>
      <c r="H60" s="3">
        <v>270</v>
      </c>
      <c r="I60" s="3">
        <v>2</v>
      </c>
      <c r="J60" s="5" t="s">
        <v>79</v>
      </c>
      <c r="K60" s="1">
        <f t="shared" si="50"/>
        <v>4.2045454545454541</v>
      </c>
      <c r="L60" s="1">
        <f t="shared" si="51"/>
        <v>4.0075757575757578</v>
      </c>
      <c r="M60" s="2">
        <f t="shared" si="52"/>
        <v>95.315315315315317</v>
      </c>
      <c r="N60" s="1">
        <f t="shared" si="53"/>
        <v>2.0909090909090908</v>
      </c>
      <c r="O60" s="1">
        <f t="shared" si="54"/>
        <v>1.9621212121212122</v>
      </c>
      <c r="P60" s="2">
        <f t="shared" si="55"/>
        <v>93.840579710144922</v>
      </c>
      <c r="Q60" s="1">
        <f t="shared" si="56"/>
        <v>2.1136363636363638</v>
      </c>
      <c r="R60" s="1">
        <f t="shared" si="57"/>
        <v>2.0454545454545454</v>
      </c>
      <c r="S60" s="2">
        <f t="shared" si="58"/>
        <v>96.774193548387103</v>
      </c>
      <c r="T60" s="2">
        <f t="shared" si="59"/>
        <v>15.151515151515152</v>
      </c>
    </row>
    <row r="61" spans="1:20" ht="9.6" customHeight="1" x14ac:dyDescent="0.2">
      <c r="K61" s="1"/>
      <c r="L61" s="1"/>
      <c r="M61" s="2"/>
      <c r="N61" s="1"/>
      <c r="O61" s="1"/>
      <c r="P61" s="2"/>
      <c r="Q61" s="1"/>
      <c r="R61" s="1"/>
      <c r="S61" s="3" t="s">
        <v>300</v>
      </c>
      <c r="T61" s="3">
        <f>SUM(T54:T60)*5</f>
        <v>2798.3264154372573</v>
      </c>
    </row>
    <row r="62" spans="1:20" ht="9.6" customHeight="1" x14ac:dyDescent="0.2">
      <c r="A62" s="29" t="s">
        <v>358</v>
      </c>
      <c r="B62" s="19"/>
      <c r="C62" s="19"/>
      <c r="D62" s="19"/>
      <c r="E62" s="19"/>
      <c r="F62" s="19"/>
      <c r="G62" s="19"/>
      <c r="H62" s="19"/>
      <c r="I62" s="19"/>
      <c r="J62" s="29" t="s">
        <v>358</v>
      </c>
      <c r="K62" s="19"/>
      <c r="L62" s="19"/>
      <c r="M62" s="29"/>
      <c r="N62" s="29"/>
      <c r="O62" s="29"/>
      <c r="P62" s="29"/>
      <c r="Q62" s="29"/>
      <c r="R62" s="29"/>
      <c r="S62" s="29"/>
    </row>
    <row r="63" spans="1:20" ht="9.6" customHeight="1" x14ac:dyDescent="0.2">
      <c r="A63" s="5" t="s">
        <v>359</v>
      </c>
      <c r="J63" s="5" t="s">
        <v>359</v>
      </c>
    </row>
    <row r="64" spans="1:20" ht="9.6" customHeight="1" x14ac:dyDescent="0.2">
      <c r="A64" s="21" t="s">
        <v>303</v>
      </c>
      <c r="B64" s="7" t="s">
        <v>301</v>
      </c>
      <c r="C64" s="7" t="s">
        <v>283</v>
      </c>
      <c r="D64" s="7" t="s">
        <v>284</v>
      </c>
      <c r="E64" s="7" t="s">
        <v>285</v>
      </c>
      <c r="F64" s="7" t="s">
        <v>286</v>
      </c>
      <c r="G64" s="7" t="s">
        <v>287</v>
      </c>
      <c r="H64" s="7" t="s">
        <v>288</v>
      </c>
      <c r="I64" s="7" t="s">
        <v>302</v>
      </c>
      <c r="J64" s="22" t="s">
        <v>303</v>
      </c>
      <c r="K64" s="7" t="s">
        <v>290</v>
      </c>
      <c r="L64" s="7" t="s">
        <v>291</v>
      </c>
      <c r="M64" s="7" t="s">
        <v>292</v>
      </c>
      <c r="N64" s="7" t="s">
        <v>293</v>
      </c>
      <c r="O64" s="7" t="s">
        <v>294</v>
      </c>
      <c r="P64" s="7" t="s">
        <v>295</v>
      </c>
      <c r="Q64" s="7" t="s">
        <v>296</v>
      </c>
      <c r="R64" s="7" t="s">
        <v>297</v>
      </c>
      <c r="S64" s="7" t="s">
        <v>298</v>
      </c>
      <c r="T64" s="8" t="s">
        <v>299</v>
      </c>
    </row>
    <row r="65" spans="1:20" ht="9.6" customHeight="1" x14ac:dyDescent="0.2">
      <c r="A65" s="5" t="s">
        <v>86</v>
      </c>
      <c r="J65" s="5" t="s">
        <v>86</v>
      </c>
      <c r="K65" s="3"/>
      <c r="L65" s="3"/>
      <c r="M65" s="3"/>
      <c r="N65" s="3"/>
      <c r="O65" s="3"/>
      <c r="P65" s="3"/>
      <c r="Q65" s="3"/>
      <c r="R65" s="3"/>
    </row>
    <row r="66" spans="1:20" ht="9.6" customHeight="1" x14ac:dyDescent="0.2">
      <c r="A66" s="5" t="s">
        <v>289</v>
      </c>
      <c r="J66" s="5" t="s">
        <v>289</v>
      </c>
      <c r="K66" s="4" t="s">
        <v>290</v>
      </c>
      <c r="L66" s="4" t="s">
        <v>291</v>
      </c>
      <c r="M66" s="4" t="s">
        <v>292</v>
      </c>
      <c r="N66" s="4" t="s">
        <v>293</v>
      </c>
      <c r="O66" s="4" t="s">
        <v>294</v>
      </c>
      <c r="P66" s="4" t="s">
        <v>295</v>
      </c>
      <c r="Q66" s="4" t="s">
        <v>296</v>
      </c>
      <c r="R66" s="4" t="s">
        <v>297</v>
      </c>
      <c r="S66" s="4" t="s">
        <v>298</v>
      </c>
      <c r="T66" s="4" t="s">
        <v>299</v>
      </c>
    </row>
    <row r="67" spans="1:20" ht="9.6" customHeight="1" x14ac:dyDescent="0.2">
      <c r="A67" s="5" t="s">
        <v>1</v>
      </c>
      <c r="B67" s="3">
        <v>346</v>
      </c>
      <c r="C67" s="3">
        <v>584</v>
      </c>
      <c r="D67" s="3">
        <v>551</v>
      </c>
      <c r="E67" s="3">
        <v>309</v>
      </c>
      <c r="F67" s="3">
        <v>292</v>
      </c>
      <c r="G67" s="3">
        <v>275</v>
      </c>
      <c r="H67" s="3">
        <v>259</v>
      </c>
      <c r="I67" s="3">
        <v>36</v>
      </c>
      <c r="J67" s="5" t="s">
        <v>1</v>
      </c>
      <c r="K67" s="1">
        <f>C67/B67</f>
        <v>1.6878612716763006</v>
      </c>
      <c r="L67" s="1">
        <f>D67/B67</f>
        <v>1.5924855491329479</v>
      </c>
      <c r="M67" s="2">
        <f>D67*100/C67</f>
        <v>94.349315068493155</v>
      </c>
      <c r="N67" s="1">
        <f>E67/B67</f>
        <v>0.89306358381502893</v>
      </c>
      <c r="O67" s="1">
        <f>F67/B67</f>
        <v>0.84393063583815031</v>
      </c>
      <c r="P67" s="2">
        <f>F67*100/E67</f>
        <v>94.498381877022652</v>
      </c>
      <c r="Q67" s="1">
        <f>G67/B67</f>
        <v>0.7947976878612717</v>
      </c>
      <c r="R67" s="1">
        <f>H67/B67</f>
        <v>0.74855491329479773</v>
      </c>
      <c r="S67" s="2">
        <f>H67*100/G67</f>
        <v>94.181818181818187</v>
      </c>
      <c r="T67" s="2">
        <f>I67*1000/B67</f>
        <v>104.04624277456648</v>
      </c>
    </row>
    <row r="68" spans="1:20" ht="9.6" customHeight="1" x14ac:dyDescent="0.2">
      <c r="A68" s="5" t="s">
        <v>73</v>
      </c>
      <c r="B68" s="3">
        <v>71</v>
      </c>
      <c r="C68" s="3">
        <v>9</v>
      </c>
      <c r="D68" s="3">
        <v>9</v>
      </c>
      <c r="E68" s="3">
        <v>5</v>
      </c>
      <c r="F68" s="3">
        <v>5</v>
      </c>
      <c r="G68" s="3">
        <v>4</v>
      </c>
      <c r="H68" s="3">
        <v>4</v>
      </c>
      <c r="I68" s="3">
        <v>5</v>
      </c>
      <c r="J68" s="5" t="s">
        <v>73</v>
      </c>
      <c r="K68" s="1">
        <f t="shared" ref="K68:K74" si="60">C68/B68</f>
        <v>0.12676056338028169</v>
      </c>
      <c r="L68" s="1">
        <f t="shared" ref="L68:L74" si="61">D68/B68</f>
        <v>0.12676056338028169</v>
      </c>
      <c r="M68" s="2">
        <f t="shared" ref="M68:M74" si="62">D68*100/C68</f>
        <v>100</v>
      </c>
      <c r="N68" s="1">
        <f t="shared" ref="N68:N74" si="63">E68/B68</f>
        <v>7.0422535211267609E-2</v>
      </c>
      <c r="O68" s="1">
        <f t="shared" ref="O68:O74" si="64">F68/B68</f>
        <v>7.0422535211267609E-2</v>
      </c>
      <c r="P68" s="2">
        <f t="shared" ref="P68:P74" si="65">F68*100/E68</f>
        <v>100</v>
      </c>
      <c r="Q68" s="1">
        <f t="shared" ref="Q68:Q74" si="66">G68/B68</f>
        <v>5.6338028169014086E-2</v>
      </c>
      <c r="R68" s="1">
        <f t="shared" ref="R68:R74" si="67">H68/B68</f>
        <v>5.6338028169014086E-2</v>
      </c>
      <c r="S68" s="2">
        <f t="shared" ref="S68:S74" si="68">H68*100/G68</f>
        <v>100</v>
      </c>
      <c r="T68" s="2">
        <f t="shared" ref="T68:T74" si="69">I68*1000/B68</f>
        <v>70.422535211267601</v>
      </c>
    </row>
    <row r="69" spans="1:20" ht="9.6" customHeight="1" x14ac:dyDescent="0.2">
      <c r="A69" s="5" t="s">
        <v>74</v>
      </c>
      <c r="B69" s="3">
        <v>70</v>
      </c>
      <c r="C69" s="3">
        <v>29</v>
      </c>
      <c r="D69" s="3">
        <v>26</v>
      </c>
      <c r="E69" s="3">
        <v>14</v>
      </c>
      <c r="F69" s="3">
        <v>11</v>
      </c>
      <c r="G69" s="3">
        <v>15</v>
      </c>
      <c r="H69" s="3">
        <v>15</v>
      </c>
      <c r="I69" s="3">
        <v>2</v>
      </c>
      <c r="J69" s="5" t="s">
        <v>74</v>
      </c>
      <c r="K69" s="1">
        <f t="shared" si="60"/>
        <v>0.41428571428571431</v>
      </c>
      <c r="L69" s="1">
        <f t="shared" si="61"/>
        <v>0.37142857142857144</v>
      </c>
      <c r="M69" s="2">
        <f t="shared" si="62"/>
        <v>89.65517241379311</v>
      </c>
      <c r="N69" s="1">
        <f t="shared" si="63"/>
        <v>0.2</v>
      </c>
      <c r="O69" s="1">
        <f t="shared" si="64"/>
        <v>0.15714285714285714</v>
      </c>
      <c r="P69" s="2">
        <f t="shared" si="65"/>
        <v>78.571428571428569</v>
      </c>
      <c r="Q69" s="1">
        <f t="shared" si="66"/>
        <v>0.21428571428571427</v>
      </c>
      <c r="R69" s="1">
        <f t="shared" si="67"/>
        <v>0.21428571428571427</v>
      </c>
      <c r="S69" s="2">
        <f t="shared" si="68"/>
        <v>100</v>
      </c>
      <c r="T69" s="2">
        <f t="shared" si="69"/>
        <v>28.571428571428573</v>
      </c>
    </row>
    <row r="70" spans="1:20" ht="9.6" customHeight="1" x14ac:dyDescent="0.2">
      <c r="A70" s="5" t="s">
        <v>75</v>
      </c>
      <c r="B70" s="3">
        <v>60</v>
      </c>
      <c r="C70" s="3">
        <v>95</v>
      </c>
      <c r="D70" s="3">
        <v>89</v>
      </c>
      <c r="E70" s="3">
        <v>42</v>
      </c>
      <c r="F70" s="3">
        <v>38</v>
      </c>
      <c r="G70" s="3">
        <v>53</v>
      </c>
      <c r="H70" s="3">
        <v>51</v>
      </c>
      <c r="I70" s="3">
        <v>8</v>
      </c>
      <c r="J70" s="5" t="s">
        <v>75</v>
      </c>
      <c r="K70" s="1">
        <f t="shared" si="60"/>
        <v>1.5833333333333333</v>
      </c>
      <c r="L70" s="1">
        <f t="shared" si="61"/>
        <v>1.4833333333333334</v>
      </c>
      <c r="M70" s="2">
        <f t="shared" si="62"/>
        <v>93.684210526315795</v>
      </c>
      <c r="N70" s="1">
        <f t="shared" si="63"/>
        <v>0.7</v>
      </c>
      <c r="O70" s="1">
        <f t="shared" si="64"/>
        <v>0.6333333333333333</v>
      </c>
      <c r="P70" s="2">
        <f t="shared" si="65"/>
        <v>90.476190476190482</v>
      </c>
      <c r="Q70" s="1">
        <f t="shared" si="66"/>
        <v>0.8833333333333333</v>
      </c>
      <c r="R70" s="1">
        <f t="shared" si="67"/>
        <v>0.85</v>
      </c>
      <c r="S70" s="2">
        <f t="shared" si="68"/>
        <v>96.226415094339629</v>
      </c>
      <c r="T70" s="2">
        <f t="shared" si="69"/>
        <v>133.33333333333334</v>
      </c>
    </row>
    <row r="71" spans="1:20" ht="9.6" customHeight="1" x14ac:dyDescent="0.2">
      <c r="A71" s="5" t="s">
        <v>76</v>
      </c>
      <c r="B71" s="3">
        <v>46</v>
      </c>
      <c r="C71" s="3">
        <v>121</v>
      </c>
      <c r="D71" s="3">
        <v>114</v>
      </c>
      <c r="E71" s="3">
        <v>74</v>
      </c>
      <c r="F71" s="3">
        <v>71</v>
      </c>
      <c r="G71" s="3">
        <v>47</v>
      </c>
      <c r="H71" s="3">
        <v>43</v>
      </c>
      <c r="I71" s="3">
        <v>8</v>
      </c>
      <c r="J71" s="5" t="s">
        <v>76</v>
      </c>
      <c r="K71" s="1">
        <f t="shared" si="60"/>
        <v>2.6304347826086958</v>
      </c>
      <c r="L71" s="1">
        <f t="shared" si="61"/>
        <v>2.4782608695652173</v>
      </c>
      <c r="M71" s="2">
        <f t="shared" si="62"/>
        <v>94.214876033057848</v>
      </c>
      <c r="N71" s="1">
        <f t="shared" si="63"/>
        <v>1.6086956521739131</v>
      </c>
      <c r="O71" s="1">
        <f t="shared" si="64"/>
        <v>1.5434782608695652</v>
      </c>
      <c r="P71" s="2">
        <f t="shared" si="65"/>
        <v>95.945945945945951</v>
      </c>
      <c r="Q71" s="1">
        <f t="shared" si="66"/>
        <v>1.0217391304347827</v>
      </c>
      <c r="R71" s="1">
        <f t="shared" si="67"/>
        <v>0.93478260869565222</v>
      </c>
      <c r="S71" s="2">
        <f t="shared" si="68"/>
        <v>91.489361702127653</v>
      </c>
      <c r="T71" s="2">
        <f t="shared" si="69"/>
        <v>173.91304347826087</v>
      </c>
    </row>
    <row r="72" spans="1:20" ht="9.6" customHeight="1" x14ac:dyDescent="0.2">
      <c r="A72" s="5" t="s">
        <v>77</v>
      </c>
      <c r="B72" s="3">
        <v>51</v>
      </c>
      <c r="C72" s="3">
        <v>170</v>
      </c>
      <c r="D72" s="3">
        <v>166</v>
      </c>
      <c r="E72" s="3">
        <v>92</v>
      </c>
      <c r="F72" s="3">
        <v>91</v>
      </c>
      <c r="G72" s="3">
        <v>78</v>
      </c>
      <c r="H72" s="3">
        <v>75</v>
      </c>
      <c r="I72" s="3">
        <v>9</v>
      </c>
      <c r="J72" s="5" t="s">
        <v>77</v>
      </c>
      <c r="K72" s="1">
        <f t="shared" si="60"/>
        <v>3.3333333333333335</v>
      </c>
      <c r="L72" s="1">
        <f t="shared" si="61"/>
        <v>3.2549019607843137</v>
      </c>
      <c r="M72" s="2">
        <f t="shared" si="62"/>
        <v>97.647058823529406</v>
      </c>
      <c r="N72" s="1">
        <f t="shared" si="63"/>
        <v>1.803921568627451</v>
      </c>
      <c r="O72" s="1">
        <f t="shared" si="64"/>
        <v>1.7843137254901962</v>
      </c>
      <c r="P72" s="2">
        <f t="shared" si="65"/>
        <v>98.913043478260875</v>
      </c>
      <c r="Q72" s="1">
        <f t="shared" si="66"/>
        <v>1.5294117647058822</v>
      </c>
      <c r="R72" s="1">
        <f t="shared" si="67"/>
        <v>1.4705882352941178</v>
      </c>
      <c r="S72" s="2">
        <f t="shared" si="68"/>
        <v>96.15384615384616</v>
      </c>
      <c r="T72" s="2">
        <f t="shared" si="69"/>
        <v>176.47058823529412</v>
      </c>
    </row>
    <row r="73" spans="1:20" ht="9.6" customHeight="1" x14ac:dyDescent="0.2">
      <c r="A73" s="5" t="s">
        <v>78</v>
      </c>
      <c r="B73" s="3">
        <v>27</v>
      </c>
      <c r="C73" s="3">
        <v>78</v>
      </c>
      <c r="D73" s="3">
        <v>69</v>
      </c>
      <c r="E73" s="3">
        <v>38</v>
      </c>
      <c r="F73" s="3">
        <v>34</v>
      </c>
      <c r="G73" s="3">
        <v>40</v>
      </c>
      <c r="H73" s="3">
        <v>35</v>
      </c>
      <c r="I73" s="3">
        <v>2</v>
      </c>
      <c r="J73" s="5" t="s">
        <v>78</v>
      </c>
      <c r="K73" s="1">
        <f t="shared" si="60"/>
        <v>2.8888888888888888</v>
      </c>
      <c r="L73" s="1">
        <f t="shared" si="61"/>
        <v>2.5555555555555554</v>
      </c>
      <c r="M73" s="2">
        <f t="shared" si="62"/>
        <v>88.461538461538467</v>
      </c>
      <c r="N73" s="1">
        <f t="shared" si="63"/>
        <v>1.4074074074074074</v>
      </c>
      <c r="O73" s="1">
        <f t="shared" si="64"/>
        <v>1.2592592592592593</v>
      </c>
      <c r="P73" s="2">
        <f t="shared" si="65"/>
        <v>89.473684210526315</v>
      </c>
      <c r="Q73" s="1">
        <f t="shared" si="66"/>
        <v>1.4814814814814814</v>
      </c>
      <c r="R73" s="1">
        <f t="shared" si="67"/>
        <v>1.2962962962962963</v>
      </c>
      <c r="S73" s="2">
        <f t="shared" si="68"/>
        <v>87.5</v>
      </c>
      <c r="T73" s="2">
        <f t="shared" si="69"/>
        <v>74.074074074074076</v>
      </c>
    </row>
    <row r="74" spans="1:20" ht="9.6" customHeight="1" x14ac:dyDescent="0.2">
      <c r="A74" s="5" t="s">
        <v>79</v>
      </c>
      <c r="B74" s="3">
        <v>21</v>
      </c>
      <c r="C74" s="3">
        <v>82</v>
      </c>
      <c r="D74" s="3">
        <v>78</v>
      </c>
      <c r="E74" s="3">
        <v>44</v>
      </c>
      <c r="F74" s="3">
        <v>42</v>
      </c>
      <c r="G74" s="3">
        <v>38</v>
      </c>
      <c r="H74" s="3">
        <v>36</v>
      </c>
      <c r="I74" s="3">
        <v>2</v>
      </c>
      <c r="J74" s="5" t="s">
        <v>79</v>
      </c>
      <c r="K74" s="1">
        <f t="shared" si="60"/>
        <v>3.9047619047619047</v>
      </c>
      <c r="L74" s="1">
        <f t="shared" si="61"/>
        <v>3.7142857142857144</v>
      </c>
      <c r="M74" s="2">
        <f t="shared" si="62"/>
        <v>95.121951219512198</v>
      </c>
      <c r="N74" s="1">
        <f t="shared" si="63"/>
        <v>2.0952380952380953</v>
      </c>
      <c r="O74" s="1">
        <f t="shared" si="64"/>
        <v>2</v>
      </c>
      <c r="P74" s="2">
        <f t="shared" si="65"/>
        <v>95.454545454545453</v>
      </c>
      <c r="Q74" s="1">
        <f t="shared" si="66"/>
        <v>1.8095238095238095</v>
      </c>
      <c r="R74" s="1">
        <f t="shared" si="67"/>
        <v>1.7142857142857142</v>
      </c>
      <c r="S74" s="2">
        <f t="shared" si="68"/>
        <v>94.736842105263165</v>
      </c>
      <c r="T74" s="2">
        <f t="shared" si="69"/>
        <v>95.238095238095241</v>
      </c>
    </row>
    <row r="75" spans="1:20" ht="9.6" customHeight="1" x14ac:dyDescent="0.2">
      <c r="A75" s="5" t="s">
        <v>87</v>
      </c>
      <c r="J75" s="5" t="s">
        <v>87</v>
      </c>
      <c r="K75" s="3"/>
      <c r="L75" s="3"/>
      <c r="M75" s="3"/>
      <c r="N75" s="3"/>
      <c r="O75" s="3"/>
      <c r="P75" s="3"/>
      <c r="Q75" s="3"/>
      <c r="R75" s="3"/>
      <c r="S75" s="3" t="s">
        <v>300</v>
      </c>
      <c r="T75" s="3">
        <f>SUM(T68:T74)*5</f>
        <v>3760.1154907087684</v>
      </c>
    </row>
    <row r="76" spans="1:20" ht="9.6" customHeight="1" x14ac:dyDescent="0.2">
      <c r="A76" s="5" t="s">
        <v>289</v>
      </c>
      <c r="J76" s="5" t="s">
        <v>289</v>
      </c>
      <c r="K76" s="4" t="s">
        <v>290</v>
      </c>
      <c r="L76" s="4" t="s">
        <v>291</v>
      </c>
      <c r="M76" s="4" t="s">
        <v>292</v>
      </c>
      <c r="N76" s="4" t="s">
        <v>293</v>
      </c>
      <c r="O76" s="4" t="s">
        <v>294</v>
      </c>
      <c r="P76" s="4" t="s">
        <v>295</v>
      </c>
      <c r="Q76" s="4" t="s">
        <v>296</v>
      </c>
      <c r="R76" s="4" t="s">
        <v>297</v>
      </c>
      <c r="S76" s="4" t="s">
        <v>298</v>
      </c>
      <c r="T76" s="4" t="s">
        <v>299</v>
      </c>
    </row>
    <row r="77" spans="1:20" ht="9.6" customHeight="1" x14ac:dyDescent="0.2">
      <c r="A77" s="5" t="s">
        <v>1</v>
      </c>
      <c r="B77" s="3">
        <v>1230</v>
      </c>
      <c r="C77" s="3">
        <v>2126</v>
      </c>
      <c r="D77" s="3">
        <v>2064</v>
      </c>
      <c r="E77" s="3">
        <v>1052</v>
      </c>
      <c r="F77" s="3">
        <v>1026</v>
      </c>
      <c r="G77" s="3">
        <v>1074</v>
      </c>
      <c r="H77" s="3">
        <v>1038</v>
      </c>
      <c r="I77" s="3">
        <v>99</v>
      </c>
      <c r="J77" s="5" t="s">
        <v>1</v>
      </c>
      <c r="K77" s="1">
        <f>C77/B77</f>
        <v>1.7284552845528456</v>
      </c>
      <c r="L77" s="1">
        <f>D77/B77</f>
        <v>1.6780487804878048</v>
      </c>
      <c r="M77" s="2">
        <f>D77*100/C77</f>
        <v>97.083725305738483</v>
      </c>
      <c r="N77" s="1">
        <f>E77/B77</f>
        <v>0.8552845528455284</v>
      </c>
      <c r="O77" s="1">
        <f>F77/B77</f>
        <v>0.8341463414634146</v>
      </c>
      <c r="P77" s="2">
        <f>F77*100/E77</f>
        <v>97.528517110266165</v>
      </c>
      <c r="Q77" s="1">
        <f>G77/B77</f>
        <v>0.87317073170731707</v>
      </c>
      <c r="R77" s="1">
        <f>H77/B77</f>
        <v>0.84390243902439022</v>
      </c>
      <c r="S77" s="2">
        <f>H77*100/G77</f>
        <v>96.648044692737429</v>
      </c>
      <c r="T77" s="2">
        <f>I77*1000/B77</f>
        <v>80.487804878048777</v>
      </c>
    </row>
    <row r="78" spans="1:20" ht="9.6" customHeight="1" x14ac:dyDescent="0.2">
      <c r="A78" s="5" t="s">
        <v>73</v>
      </c>
      <c r="B78" s="3">
        <v>227</v>
      </c>
      <c r="C78" s="3">
        <v>7</v>
      </c>
      <c r="D78" s="3">
        <v>7</v>
      </c>
      <c r="E78" s="3">
        <v>3</v>
      </c>
      <c r="F78" s="3">
        <v>3</v>
      </c>
      <c r="G78" s="3">
        <v>4</v>
      </c>
      <c r="H78" s="3">
        <v>4</v>
      </c>
      <c r="I78" s="3">
        <v>2</v>
      </c>
      <c r="J78" s="5" t="s">
        <v>73</v>
      </c>
      <c r="K78" s="1">
        <f t="shared" ref="K78:K84" si="70">C78/B78</f>
        <v>3.0837004405286344E-2</v>
      </c>
      <c r="L78" s="1">
        <f t="shared" ref="L78:L84" si="71">D78/B78</f>
        <v>3.0837004405286344E-2</v>
      </c>
      <c r="M78" s="2">
        <f t="shared" ref="M78:M84" si="72">D78*100/C78</f>
        <v>100</v>
      </c>
      <c r="N78" s="1">
        <f t="shared" ref="N78:N84" si="73">E78/B78</f>
        <v>1.3215859030837005E-2</v>
      </c>
      <c r="O78" s="1">
        <f t="shared" ref="O78:O84" si="74">F78/B78</f>
        <v>1.3215859030837005E-2</v>
      </c>
      <c r="P78" s="2">
        <f t="shared" ref="P78:P84" si="75">F78*100/E78</f>
        <v>100</v>
      </c>
      <c r="Q78" s="1">
        <f t="shared" ref="Q78:Q84" si="76">G78/B78</f>
        <v>1.7621145374449341E-2</v>
      </c>
      <c r="R78" s="1">
        <f t="shared" ref="R78:R84" si="77">H78/B78</f>
        <v>1.7621145374449341E-2</v>
      </c>
      <c r="S78" s="2">
        <f t="shared" ref="S78:S84" si="78">H78*100/G78</f>
        <v>100</v>
      </c>
      <c r="T78" s="2">
        <f t="shared" ref="T78:T84" si="79">I78*1000/B78</f>
        <v>8.8105726872246688</v>
      </c>
    </row>
    <row r="79" spans="1:20" ht="9.6" customHeight="1" x14ac:dyDescent="0.2">
      <c r="A79" s="5" t="s">
        <v>74</v>
      </c>
      <c r="B79" s="3">
        <v>237</v>
      </c>
      <c r="C79" s="3">
        <v>93</v>
      </c>
      <c r="D79" s="3">
        <v>91</v>
      </c>
      <c r="E79" s="3">
        <v>52</v>
      </c>
      <c r="F79" s="3">
        <v>52</v>
      </c>
      <c r="G79" s="3">
        <v>41</v>
      </c>
      <c r="H79" s="3">
        <v>39</v>
      </c>
      <c r="I79" s="3">
        <v>18</v>
      </c>
      <c r="J79" s="5" t="s">
        <v>74</v>
      </c>
      <c r="K79" s="1">
        <f t="shared" si="70"/>
        <v>0.39240506329113922</v>
      </c>
      <c r="L79" s="1">
        <f t="shared" si="71"/>
        <v>0.38396624472573837</v>
      </c>
      <c r="M79" s="2">
        <f t="shared" si="72"/>
        <v>97.849462365591393</v>
      </c>
      <c r="N79" s="1">
        <f t="shared" si="73"/>
        <v>0.21940928270042195</v>
      </c>
      <c r="O79" s="1">
        <f t="shared" si="74"/>
        <v>0.21940928270042195</v>
      </c>
      <c r="P79" s="2">
        <f t="shared" si="75"/>
        <v>100</v>
      </c>
      <c r="Q79" s="1">
        <f t="shared" si="76"/>
        <v>0.1729957805907173</v>
      </c>
      <c r="R79" s="1">
        <f t="shared" si="77"/>
        <v>0.16455696202531644</v>
      </c>
      <c r="S79" s="2">
        <f t="shared" si="78"/>
        <v>95.121951219512198</v>
      </c>
      <c r="T79" s="2">
        <f t="shared" si="79"/>
        <v>75.949367088607602</v>
      </c>
    </row>
    <row r="80" spans="1:20" ht="9.6" customHeight="1" x14ac:dyDescent="0.2">
      <c r="A80" s="5" t="s">
        <v>75</v>
      </c>
      <c r="B80" s="3">
        <v>232</v>
      </c>
      <c r="C80" s="3">
        <v>287</v>
      </c>
      <c r="D80" s="3">
        <v>280</v>
      </c>
      <c r="E80" s="3">
        <v>146</v>
      </c>
      <c r="F80" s="3">
        <v>142</v>
      </c>
      <c r="G80" s="3">
        <v>141</v>
      </c>
      <c r="H80" s="3">
        <v>138</v>
      </c>
      <c r="I80" s="3">
        <v>32</v>
      </c>
      <c r="J80" s="5" t="s">
        <v>75</v>
      </c>
      <c r="K80" s="1">
        <f t="shared" si="70"/>
        <v>1.2370689655172413</v>
      </c>
      <c r="L80" s="1">
        <f t="shared" si="71"/>
        <v>1.2068965517241379</v>
      </c>
      <c r="M80" s="2">
        <f t="shared" si="72"/>
        <v>97.560975609756099</v>
      </c>
      <c r="N80" s="1">
        <f t="shared" si="73"/>
        <v>0.62931034482758619</v>
      </c>
      <c r="O80" s="1">
        <f t="shared" si="74"/>
        <v>0.61206896551724133</v>
      </c>
      <c r="P80" s="2">
        <f t="shared" si="75"/>
        <v>97.260273972602747</v>
      </c>
      <c r="Q80" s="1">
        <f t="shared" si="76"/>
        <v>0.60775862068965514</v>
      </c>
      <c r="R80" s="1">
        <f t="shared" si="77"/>
        <v>0.59482758620689657</v>
      </c>
      <c r="S80" s="2">
        <f t="shared" si="78"/>
        <v>97.872340425531917</v>
      </c>
      <c r="T80" s="2">
        <f t="shared" si="79"/>
        <v>137.93103448275863</v>
      </c>
    </row>
    <row r="81" spans="1:20" ht="9.6" customHeight="1" x14ac:dyDescent="0.2">
      <c r="A81" s="5" t="s">
        <v>76</v>
      </c>
      <c r="B81" s="3">
        <v>223</v>
      </c>
      <c r="C81" s="3">
        <v>542</v>
      </c>
      <c r="D81" s="3">
        <v>527</v>
      </c>
      <c r="E81" s="3">
        <v>269</v>
      </c>
      <c r="F81" s="3">
        <v>262</v>
      </c>
      <c r="G81" s="3">
        <v>273</v>
      </c>
      <c r="H81" s="3">
        <v>265</v>
      </c>
      <c r="I81" s="3">
        <v>35</v>
      </c>
      <c r="J81" s="5" t="s">
        <v>76</v>
      </c>
      <c r="K81" s="1">
        <f t="shared" si="70"/>
        <v>2.4304932735426008</v>
      </c>
      <c r="L81" s="1">
        <f t="shared" si="71"/>
        <v>2.3632286995515694</v>
      </c>
      <c r="M81" s="2">
        <f t="shared" si="72"/>
        <v>97.232472324723247</v>
      </c>
      <c r="N81" s="1">
        <f t="shared" si="73"/>
        <v>1.2062780269058295</v>
      </c>
      <c r="O81" s="1">
        <f t="shared" si="74"/>
        <v>1.1748878923766817</v>
      </c>
      <c r="P81" s="2">
        <f t="shared" si="75"/>
        <v>97.39776951672863</v>
      </c>
      <c r="Q81" s="1">
        <f t="shared" si="76"/>
        <v>1.2242152466367713</v>
      </c>
      <c r="R81" s="1">
        <f t="shared" si="77"/>
        <v>1.188340807174888</v>
      </c>
      <c r="S81" s="2">
        <f t="shared" si="78"/>
        <v>97.069597069597066</v>
      </c>
      <c r="T81" s="2">
        <f t="shared" si="79"/>
        <v>156.9506726457399</v>
      </c>
    </row>
    <row r="82" spans="1:20" ht="9.6" customHeight="1" x14ac:dyDescent="0.2">
      <c r="A82" s="5" t="s">
        <v>77</v>
      </c>
      <c r="B82" s="3">
        <v>151</v>
      </c>
      <c r="C82" s="3">
        <v>496</v>
      </c>
      <c r="D82" s="3">
        <v>483</v>
      </c>
      <c r="E82" s="3">
        <v>253</v>
      </c>
      <c r="F82" s="3">
        <v>248</v>
      </c>
      <c r="G82" s="3">
        <v>243</v>
      </c>
      <c r="H82" s="3">
        <v>235</v>
      </c>
      <c r="I82" s="3">
        <v>11</v>
      </c>
      <c r="J82" s="5" t="s">
        <v>77</v>
      </c>
      <c r="K82" s="1">
        <f t="shared" si="70"/>
        <v>3.2847682119205297</v>
      </c>
      <c r="L82" s="1">
        <f t="shared" si="71"/>
        <v>3.1986754966887418</v>
      </c>
      <c r="M82" s="2">
        <f t="shared" si="72"/>
        <v>97.379032258064512</v>
      </c>
      <c r="N82" s="1">
        <f t="shared" si="73"/>
        <v>1.6754966887417218</v>
      </c>
      <c r="O82" s="1">
        <f t="shared" si="74"/>
        <v>1.6423841059602649</v>
      </c>
      <c r="P82" s="2">
        <f t="shared" si="75"/>
        <v>98.023715415019765</v>
      </c>
      <c r="Q82" s="1">
        <f t="shared" si="76"/>
        <v>1.6092715231788079</v>
      </c>
      <c r="R82" s="1">
        <f t="shared" si="77"/>
        <v>1.5562913907284768</v>
      </c>
      <c r="S82" s="2">
        <f t="shared" si="78"/>
        <v>96.707818930041157</v>
      </c>
      <c r="T82" s="2">
        <f t="shared" si="79"/>
        <v>72.847682119205302</v>
      </c>
    </row>
    <row r="83" spans="1:20" ht="9.6" customHeight="1" x14ac:dyDescent="0.2">
      <c r="A83" s="5" t="s">
        <v>78</v>
      </c>
      <c r="B83" s="3">
        <v>92</v>
      </c>
      <c r="C83" s="3">
        <v>388</v>
      </c>
      <c r="D83" s="3">
        <v>376</v>
      </c>
      <c r="E83" s="3">
        <v>186</v>
      </c>
      <c r="F83" s="3">
        <v>180</v>
      </c>
      <c r="G83" s="3">
        <v>202</v>
      </c>
      <c r="H83" s="3">
        <v>196</v>
      </c>
      <c r="I83" s="3">
        <v>1</v>
      </c>
      <c r="J83" s="5" t="s">
        <v>78</v>
      </c>
      <c r="K83" s="1">
        <f t="shared" si="70"/>
        <v>4.2173913043478262</v>
      </c>
      <c r="L83" s="1">
        <f t="shared" si="71"/>
        <v>4.0869565217391308</v>
      </c>
      <c r="M83" s="2">
        <f t="shared" si="72"/>
        <v>96.907216494845358</v>
      </c>
      <c r="N83" s="1">
        <f t="shared" si="73"/>
        <v>2.0217391304347827</v>
      </c>
      <c r="O83" s="1">
        <f t="shared" si="74"/>
        <v>1.9565217391304348</v>
      </c>
      <c r="P83" s="2">
        <f t="shared" si="75"/>
        <v>96.774193548387103</v>
      </c>
      <c r="Q83" s="1">
        <f t="shared" si="76"/>
        <v>2.1956521739130435</v>
      </c>
      <c r="R83" s="1">
        <f t="shared" si="77"/>
        <v>2.1304347826086958</v>
      </c>
      <c r="S83" s="2">
        <f t="shared" si="78"/>
        <v>97.029702970297024</v>
      </c>
      <c r="T83" s="2">
        <f t="shared" si="79"/>
        <v>10.869565217391305</v>
      </c>
    </row>
    <row r="84" spans="1:20" ht="9.6" customHeight="1" x14ac:dyDescent="0.2">
      <c r="A84" s="5" t="s">
        <v>79</v>
      </c>
      <c r="B84" s="3">
        <v>68</v>
      </c>
      <c r="C84" s="3">
        <v>313</v>
      </c>
      <c r="D84" s="3">
        <v>300</v>
      </c>
      <c r="E84" s="3">
        <v>143</v>
      </c>
      <c r="F84" s="3">
        <v>139</v>
      </c>
      <c r="G84" s="3">
        <v>170</v>
      </c>
      <c r="H84" s="3">
        <v>161</v>
      </c>
      <c r="I84" s="3">
        <v>0</v>
      </c>
      <c r="J84" s="5" t="s">
        <v>79</v>
      </c>
      <c r="K84" s="1">
        <f t="shared" si="70"/>
        <v>4.6029411764705879</v>
      </c>
      <c r="L84" s="1">
        <f t="shared" si="71"/>
        <v>4.4117647058823533</v>
      </c>
      <c r="M84" s="2">
        <f t="shared" si="72"/>
        <v>95.846645367412137</v>
      </c>
      <c r="N84" s="1">
        <f t="shared" si="73"/>
        <v>2.1029411764705883</v>
      </c>
      <c r="O84" s="1">
        <f t="shared" si="74"/>
        <v>2.0441176470588234</v>
      </c>
      <c r="P84" s="2">
        <f t="shared" si="75"/>
        <v>97.2027972027972</v>
      </c>
      <c r="Q84" s="1">
        <f t="shared" si="76"/>
        <v>2.5</v>
      </c>
      <c r="R84" s="1">
        <f t="shared" si="77"/>
        <v>2.3676470588235294</v>
      </c>
      <c r="S84" s="2">
        <f t="shared" si="78"/>
        <v>94.705882352941174</v>
      </c>
      <c r="T84" s="2">
        <f t="shared" si="79"/>
        <v>0</v>
      </c>
    </row>
    <row r="85" spans="1:20" ht="9.6" customHeight="1" x14ac:dyDescent="0.2">
      <c r="A85" s="5" t="s">
        <v>88</v>
      </c>
      <c r="J85" s="5" t="s">
        <v>88</v>
      </c>
      <c r="K85" s="3"/>
      <c r="L85" s="3"/>
      <c r="M85" s="3"/>
      <c r="N85" s="3"/>
      <c r="O85" s="3"/>
      <c r="P85" s="3"/>
      <c r="Q85" s="3"/>
      <c r="R85" s="3"/>
      <c r="S85" s="3" t="s">
        <v>300</v>
      </c>
      <c r="T85" s="3">
        <f>SUM(T78:T84)*5</f>
        <v>2316.7944712046374</v>
      </c>
    </row>
    <row r="86" spans="1:20" ht="9.6" customHeight="1" x14ac:dyDescent="0.2">
      <c r="A86" s="5" t="s">
        <v>289</v>
      </c>
      <c r="J86" s="5" t="s">
        <v>289</v>
      </c>
      <c r="K86" s="4" t="s">
        <v>290</v>
      </c>
      <c r="L86" s="4" t="s">
        <v>291</v>
      </c>
      <c r="M86" s="4" t="s">
        <v>292</v>
      </c>
      <c r="N86" s="4" t="s">
        <v>293</v>
      </c>
      <c r="O86" s="4" t="s">
        <v>294</v>
      </c>
      <c r="P86" s="4" t="s">
        <v>295</v>
      </c>
      <c r="Q86" s="4" t="s">
        <v>296</v>
      </c>
      <c r="R86" s="4" t="s">
        <v>297</v>
      </c>
      <c r="S86" s="4" t="s">
        <v>298</v>
      </c>
      <c r="T86" s="4" t="s">
        <v>299</v>
      </c>
    </row>
    <row r="87" spans="1:20" ht="9.6" customHeight="1" x14ac:dyDescent="0.2">
      <c r="A87" s="5" t="s">
        <v>1</v>
      </c>
      <c r="B87" s="3">
        <v>2955</v>
      </c>
      <c r="C87" s="3">
        <v>4739</v>
      </c>
      <c r="D87" s="3">
        <v>4625</v>
      </c>
      <c r="E87" s="3">
        <v>2469</v>
      </c>
      <c r="F87" s="3">
        <v>2409</v>
      </c>
      <c r="G87" s="3">
        <v>2270</v>
      </c>
      <c r="H87" s="3">
        <v>2216</v>
      </c>
      <c r="I87" s="3">
        <v>289</v>
      </c>
      <c r="J87" s="5" t="s">
        <v>1</v>
      </c>
      <c r="K87" s="1">
        <f>C87/B87</f>
        <v>1.6037225042301184</v>
      </c>
      <c r="L87" s="1">
        <f>D87/B87</f>
        <v>1.5651438240270727</v>
      </c>
      <c r="M87" s="2">
        <f>D87*100/C87</f>
        <v>97.594429204473514</v>
      </c>
      <c r="N87" s="1">
        <f>E87/B87</f>
        <v>0.83553299492385791</v>
      </c>
      <c r="O87" s="1">
        <f>F87/B87</f>
        <v>0.81522842639593907</v>
      </c>
      <c r="P87" s="2">
        <f>F87*100/E87</f>
        <v>97.569866342648851</v>
      </c>
      <c r="Q87" s="1">
        <f>G87/B87</f>
        <v>0.76818950930626062</v>
      </c>
      <c r="R87" s="1">
        <f>H87/B87</f>
        <v>0.74991539763113368</v>
      </c>
      <c r="S87" s="2">
        <f>H87*100/G87</f>
        <v>97.621145374449341</v>
      </c>
      <c r="T87" s="2">
        <f>I87*1000/B87</f>
        <v>97.800338409475472</v>
      </c>
    </row>
    <row r="88" spans="1:20" ht="9.6" customHeight="1" x14ac:dyDescent="0.2">
      <c r="A88" s="5" t="s">
        <v>73</v>
      </c>
      <c r="B88" s="3">
        <v>539</v>
      </c>
      <c r="C88" s="3">
        <v>22</v>
      </c>
      <c r="D88" s="3">
        <v>22</v>
      </c>
      <c r="E88" s="3">
        <v>7</v>
      </c>
      <c r="F88" s="3">
        <v>7</v>
      </c>
      <c r="G88" s="3">
        <v>15</v>
      </c>
      <c r="H88" s="3">
        <v>15</v>
      </c>
      <c r="I88" s="3">
        <v>16</v>
      </c>
      <c r="J88" s="5" t="s">
        <v>73</v>
      </c>
      <c r="K88" s="1">
        <f t="shared" ref="K88:K94" si="80">C88/B88</f>
        <v>4.0816326530612242E-2</v>
      </c>
      <c r="L88" s="1">
        <f t="shared" ref="L88:L94" si="81">D88/B88</f>
        <v>4.0816326530612242E-2</v>
      </c>
      <c r="M88" s="2">
        <f t="shared" ref="M88:M94" si="82">D88*100/C88</f>
        <v>100</v>
      </c>
      <c r="N88" s="1">
        <f t="shared" ref="N88:N94" si="83">E88/B88</f>
        <v>1.2987012987012988E-2</v>
      </c>
      <c r="O88" s="1">
        <f t="shared" ref="O88:O94" si="84">F88/B88</f>
        <v>1.2987012987012988E-2</v>
      </c>
      <c r="P88" s="2">
        <f t="shared" ref="P88:P94" si="85">F88*100/E88</f>
        <v>100</v>
      </c>
      <c r="Q88" s="1">
        <f t="shared" ref="Q88:Q94" si="86">G88/B88</f>
        <v>2.7829313543599257E-2</v>
      </c>
      <c r="R88" s="1">
        <f t="shared" ref="R88:R94" si="87">H88/B88</f>
        <v>2.7829313543599257E-2</v>
      </c>
      <c r="S88" s="2">
        <f t="shared" ref="S88:S94" si="88">H88*100/G88</f>
        <v>100</v>
      </c>
      <c r="T88" s="2">
        <f t="shared" ref="T88:T94" si="89">I88*1000/B88</f>
        <v>29.68460111317254</v>
      </c>
    </row>
    <row r="89" spans="1:20" ht="9.6" customHeight="1" x14ac:dyDescent="0.2">
      <c r="A89" s="5" t="s">
        <v>74</v>
      </c>
      <c r="B89" s="3">
        <v>667</v>
      </c>
      <c r="C89" s="3">
        <v>293</v>
      </c>
      <c r="D89" s="3">
        <v>291</v>
      </c>
      <c r="E89" s="3">
        <v>150</v>
      </c>
      <c r="F89" s="3">
        <v>149</v>
      </c>
      <c r="G89" s="3">
        <v>143</v>
      </c>
      <c r="H89" s="3">
        <v>142</v>
      </c>
      <c r="I89" s="3">
        <v>73</v>
      </c>
      <c r="J89" s="5" t="s">
        <v>74</v>
      </c>
      <c r="K89" s="1">
        <f t="shared" si="80"/>
        <v>0.43928035982008995</v>
      </c>
      <c r="L89" s="1">
        <f t="shared" si="81"/>
        <v>0.43628185907046479</v>
      </c>
      <c r="M89" s="2">
        <f t="shared" si="82"/>
        <v>99.317406143344712</v>
      </c>
      <c r="N89" s="1">
        <f t="shared" si="83"/>
        <v>0.22488755622188905</v>
      </c>
      <c r="O89" s="1">
        <f t="shared" si="84"/>
        <v>0.22338830584707647</v>
      </c>
      <c r="P89" s="2">
        <f t="shared" si="85"/>
        <v>99.333333333333329</v>
      </c>
      <c r="Q89" s="1">
        <f t="shared" si="86"/>
        <v>0.2143928035982009</v>
      </c>
      <c r="R89" s="1">
        <f t="shared" si="87"/>
        <v>0.21289355322338829</v>
      </c>
      <c r="S89" s="2">
        <f t="shared" si="88"/>
        <v>99.300699300699307</v>
      </c>
      <c r="T89" s="2">
        <f t="shared" si="89"/>
        <v>109.44527736131934</v>
      </c>
    </row>
    <row r="90" spans="1:20" ht="9.6" customHeight="1" x14ac:dyDescent="0.2">
      <c r="A90" s="5" t="s">
        <v>75</v>
      </c>
      <c r="B90" s="3">
        <v>533</v>
      </c>
      <c r="C90" s="3">
        <v>616</v>
      </c>
      <c r="D90" s="3">
        <v>599</v>
      </c>
      <c r="E90" s="3">
        <v>314</v>
      </c>
      <c r="F90" s="3">
        <v>302</v>
      </c>
      <c r="G90" s="3">
        <v>302</v>
      </c>
      <c r="H90" s="3">
        <v>297</v>
      </c>
      <c r="I90" s="3">
        <v>83</v>
      </c>
      <c r="J90" s="5" t="s">
        <v>75</v>
      </c>
      <c r="K90" s="1">
        <f t="shared" si="80"/>
        <v>1.1557223264540337</v>
      </c>
      <c r="L90" s="1">
        <f t="shared" si="81"/>
        <v>1.123827392120075</v>
      </c>
      <c r="M90" s="2">
        <f t="shared" si="82"/>
        <v>97.240259740259745</v>
      </c>
      <c r="N90" s="1">
        <f t="shared" si="83"/>
        <v>0.58911819887429639</v>
      </c>
      <c r="O90" s="1">
        <f t="shared" si="84"/>
        <v>0.56660412757973733</v>
      </c>
      <c r="P90" s="2">
        <f t="shared" si="85"/>
        <v>96.178343949044589</v>
      </c>
      <c r="Q90" s="1">
        <f t="shared" si="86"/>
        <v>0.56660412757973733</v>
      </c>
      <c r="R90" s="1">
        <f t="shared" si="87"/>
        <v>0.55722326454033766</v>
      </c>
      <c r="S90" s="2">
        <f t="shared" si="88"/>
        <v>98.344370860927157</v>
      </c>
      <c r="T90" s="2">
        <f t="shared" si="89"/>
        <v>155.72232645403378</v>
      </c>
    </row>
    <row r="91" spans="1:20" ht="9.6" customHeight="1" x14ac:dyDescent="0.2">
      <c r="A91" s="5" t="s">
        <v>76</v>
      </c>
      <c r="B91" s="3">
        <v>474</v>
      </c>
      <c r="C91" s="3">
        <v>1098</v>
      </c>
      <c r="D91" s="3">
        <v>1067</v>
      </c>
      <c r="E91" s="3">
        <v>572</v>
      </c>
      <c r="F91" s="3">
        <v>559</v>
      </c>
      <c r="G91" s="3">
        <v>526</v>
      </c>
      <c r="H91" s="3">
        <v>508</v>
      </c>
      <c r="I91" s="3">
        <v>69</v>
      </c>
      <c r="J91" s="5" t="s">
        <v>76</v>
      </c>
      <c r="K91" s="1">
        <f t="shared" si="80"/>
        <v>2.3164556962025316</v>
      </c>
      <c r="L91" s="1">
        <f t="shared" si="81"/>
        <v>2.2510548523206753</v>
      </c>
      <c r="M91" s="2">
        <f t="shared" si="82"/>
        <v>97.17668488160291</v>
      </c>
      <c r="N91" s="1">
        <f t="shared" si="83"/>
        <v>1.2067510548523206</v>
      </c>
      <c r="O91" s="1">
        <f t="shared" si="84"/>
        <v>1.1793248945147679</v>
      </c>
      <c r="P91" s="2">
        <f t="shared" si="85"/>
        <v>97.727272727272734</v>
      </c>
      <c r="Q91" s="1">
        <f t="shared" si="86"/>
        <v>1.109704641350211</v>
      </c>
      <c r="R91" s="1">
        <f t="shared" si="87"/>
        <v>1.0717299578059072</v>
      </c>
      <c r="S91" s="2">
        <f t="shared" si="88"/>
        <v>96.577946768060841</v>
      </c>
      <c r="T91" s="2">
        <f t="shared" si="89"/>
        <v>145.56962025316454</v>
      </c>
    </row>
    <row r="92" spans="1:20" ht="9.6" customHeight="1" x14ac:dyDescent="0.2">
      <c r="A92" s="5" t="s">
        <v>77</v>
      </c>
      <c r="B92" s="3">
        <v>338</v>
      </c>
      <c r="C92" s="3">
        <v>1035</v>
      </c>
      <c r="D92" s="3">
        <v>1005</v>
      </c>
      <c r="E92" s="3">
        <v>555</v>
      </c>
      <c r="F92" s="3">
        <v>538</v>
      </c>
      <c r="G92" s="3">
        <v>480</v>
      </c>
      <c r="H92" s="3">
        <v>467</v>
      </c>
      <c r="I92" s="3">
        <v>33</v>
      </c>
      <c r="J92" s="5" t="s">
        <v>77</v>
      </c>
      <c r="K92" s="1">
        <f t="shared" si="80"/>
        <v>3.0621301775147929</v>
      </c>
      <c r="L92" s="1">
        <f t="shared" si="81"/>
        <v>2.973372781065089</v>
      </c>
      <c r="M92" s="2">
        <f t="shared" si="82"/>
        <v>97.101449275362313</v>
      </c>
      <c r="N92" s="1">
        <f t="shared" si="83"/>
        <v>1.6420118343195267</v>
      </c>
      <c r="O92" s="1">
        <f t="shared" si="84"/>
        <v>1.5917159763313609</v>
      </c>
      <c r="P92" s="2">
        <f t="shared" si="85"/>
        <v>96.936936936936931</v>
      </c>
      <c r="Q92" s="1">
        <f t="shared" si="86"/>
        <v>1.4201183431952662</v>
      </c>
      <c r="R92" s="1">
        <f t="shared" si="87"/>
        <v>1.3816568047337279</v>
      </c>
      <c r="S92" s="2">
        <f t="shared" si="88"/>
        <v>97.291666666666671</v>
      </c>
      <c r="T92" s="2">
        <f t="shared" si="89"/>
        <v>97.633136094674555</v>
      </c>
    </row>
    <row r="93" spans="1:20" ht="9.6" customHeight="1" x14ac:dyDescent="0.2">
      <c r="A93" s="5" t="s">
        <v>78</v>
      </c>
      <c r="B93" s="3">
        <v>238</v>
      </c>
      <c r="C93" s="3">
        <v>945</v>
      </c>
      <c r="D93" s="3">
        <v>923</v>
      </c>
      <c r="E93" s="3">
        <v>483</v>
      </c>
      <c r="F93" s="3">
        <v>472</v>
      </c>
      <c r="G93" s="3">
        <v>462</v>
      </c>
      <c r="H93" s="3">
        <v>451</v>
      </c>
      <c r="I93" s="3">
        <v>12</v>
      </c>
      <c r="J93" s="5" t="s">
        <v>78</v>
      </c>
      <c r="K93" s="1">
        <f t="shared" si="80"/>
        <v>3.9705882352941178</v>
      </c>
      <c r="L93" s="1">
        <f t="shared" si="81"/>
        <v>3.8781512605042017</v>
      </c>
      <c r="M93" s="2">
        <f t="shared" si="82"/>
        <v>97.671957671957671</v>
      </c>
      <c r="N93" s="1">
        <f t="shared" si="83"/>
        <v>2.0294117647058822</v>
      </c>
      <c r="O93" s="1">
        <f t="shared" si="84"/>
        <v>1.9831932773109244</v>
      </c>
      <c r="P93" s="2">
        <f t="shared" si="85"/>
        <v>97.722567287784685</v>
      </c>
      <c r="Q93" s="1">
        <f t="shared" si="86"/>
        <v>1.9411764705882353</v>
      </c>
      <c r="R93" s="1">
        <f t="shared" si="87"/>
        <v>1.8949579831932772</v>
      </c>
      <c r="S93" s="2">
        <f t="shared" si="88"/>
        <v>97.61904761904762</v>
      </c>
      <c r="T93" s="2">
        <f t="shared" si="89"/>
        <v>50.420168067226889</v>
      </c>
    </row>
    <row r="94" spans="1:20" ht="9.6" customHeight="1" x14ac:dyDescent="0.2">
      <c r="A94" s="5" t="s">
        <v>79</v>
      </c>
      <c r="B94" s="3">
        <v>166</v>
      </c>
      <c r="C94" s="3">
        <v>730</v>
      </c>
      <c r="D94" s="3">
        <v>718</v>
      </c>
      <c r="E94" s="3">
        <v>388</v>
      </c>
      <c r="F94" s="3">
        <v>382</v>
      </c>
      <c r="G94" s="3">
        <v>342</v>
      </c>
      <c r="H94" s="3">
        <v>336</v>
      </c>
      <c r="I94" s="3">
        <v>3</v>
      </c>
      <c r="J94" s="5" t="s">
        <v>79</v>
      </c>
      <c r="K94" s="1">
        <f t="shared" si="80"/>
        <v>4.3975903614457827</v>
      </c>
      <c r="L94" s="1">
        <f t="shared" si="81"/>
        <v>4.3253012048192767</v>
      </c>
      <c r="M94" s="2">
        <f t="shared" si="82"/>
        <v>98.356164383561648</v>
      </c>
      <c r="N94" s="1">
        <f t="shared" si="83"/>
        <v>2.3373493975903616</v>
      </c>
      <c r="O94" s="1">
        <f t="shared" si="84"/>
        <v>2.3012048192771086</v>
      </c>
      <c r="P94" s="2">
        <f t="shared" si="85"/>
        <v>98.453608247422679</v>
      </c>
      <c r="Q94" s="1">
        <f t="shared" si="86"/>
        <v>2.0602409638554215</v>
      </c>
      <c r="R94" s="1">
        <f t="shared" si="87"/>
        <v>2.0240963855421685</v>
      </c>
      <c r="S94" s="2">
        <f t="shared" si="88"/>
        <v>98.245614035087726</v>
      </c>
      <c r="T94" s="2">
        <f t="shared" si="89"/>
        <v>18.072289156626507</v>
      </c>
    </row>
    <row r="95" spans="1:20" ht="9.6" customHeight="1" x14ac:dyDescent="0.2">
      <c r="A95" s="5" t="s">
        <v>89</v>
      </c>
      <c r="J95" s="5" t="s">
        <v>89</v>
      </c>
      <c r="K95" s="3"/>
      <c r="L95" s="3"/>
      <c r="M95" s="3"/>
      <c r="N95" s="3"/>
      <c r="O95" s="3"/>
      <c r="P95" s="3"/>
      <c r="Q95" s="3"/>
      <c r="R95" s="3"/>
      <c r="S95" s="3" t="s">
        <v>300</v>
      </c>
      <c r="T95" s="3">
        <f>SUM(T88:T94)*5</f>
        <v>3032.737092501091</v>
      </c>
    </row>
    <row r="96" spans="1:20" ht="9.6" customHeight="1" x14ac:dyDescent="0.2">
      <c r="A96" s="5" t="s">
        <v>289</v>
      </c>
      <c r="J96" s="5" t="s">
        <v>289</v>
      </c>
      <c r="K96" s="4" t="s">
        <v>290</v>
      </c>
      <c r="L96" s="4" t="s">
        <v>291</v>
      </c>
      <c r="M96" s="4" t="s">
        <v>292</v>
      </c>
      <c r="N96" s="4" t="s">
        <v>293</v>
      </c>
      <c r="O96" s="4" t="s">
        <v>294</v>
      </c>
      <c r="P96" s="4" t="s">
        <v>295</v>
      </c>
      <c r="Q96" s="4" t="s">
        <v>296</v>
      </c>
      <c r="R96" s="4" t="s">
        <v>297</v>
      </c>
      <c r="S96" s="4" t="s">
        <v>298</v>
      </c>
      <c r="T96" s="4" t="s">
        <v>299</v>
      </c>
    </row>
    <row r="97" spans="1:20" ht="9.6" customHeight="1" x14ac:dyDescent="0.2">
      <c r="A97" s="5" t="s">
        <v>1</v>
      </c>
      <c r="B97" s="3">
        <v>522</v>
      </c>
      <c r="C97" s="3">
        <v>779</v>
      </c>
      <c r="D97" s="3">
        <v>758</v>
      </c>
      <c r="E97" s="3">
        <v>413</v>
      </c>
      <c r="F97" s="3">
        <v>402</v>
      </c>
      <c r="G97" s="3">
        <v>366</v>
      </c>
      <c r="H97" s="3">
        <v>356</v>
      </c>
      <c r="I97" s="3">
        <v>58</v>
      </c>
      <c r="J97" s="5" t="s">
        <v>1</v>
      </c>
      <c r="K97" s="1">
        <f>C97/B97</f>
        <v>1.4923371647509578</v>
      </c>
      <c r="L97" s="1">
        <f>D97/B97</f>
        <v>1.4521072796934866</v>
      </c>
      <c r="M97" s="2">
        <f>D97*100/C97</f>
        <v>97.304236200256739</v>
      </c>
      <c r="N97" s="1">
        <f>E97/B97</f>
        <v>0.79118773946360155</v>
      </c>
      <c r="O97" s="1">
        <f>F97/B97</f>
        <v>0.77011494252873558</v>
      </c>
      <c r="P97" s="2">
        <f>F97*100/E97</f>
        <v>97.336561743341406</v>
      </c>
      <c r="Q97" s="1">
        <f>G97/B97</f>
        <v>0.70114942528735635</v>
      </c>
      <c r="R97" s="1">
        <f>H97/B97</f>
        <v>0.68199233716475094</v>
      </c>
      <c r="S97" s="2">
        <f>H97*100/G97</f>
        <v>97.267759562841533</v>
      </c>
      <c r="T97" s="2">
        <f>I97*1000/B97</f>
        <v>111.11111111111111</v>
      </c>
    </row>
    <row r="98" spans="1:20" ht="9.6" customHeight="1" x14ac:dyDescent="0.2">
      <c r="A98" s="5" t="s">
        <v>73</v>
      </c>
      <c r="B98" s="3">
        <v>83</v>
      </c>
      <c r="C98" s="3">
        <v>8</v>
      </c>
      <c r="D98" s="3">
        <v>6</v>
      </c>
      <c r="E98" s="3">
        <v>4</v>
      </c>
      <c r="F98" s="3">
        <v>3</v>
      </c>
      <c r="G98" s="3">
        <v>4</v>
      </c>
      <c r="H98" s="3">
        <v>3</v>
      </c>
      <c r="I98" s="3">
        <v>3</v>
      </c>
      <c r="J98" s="5" t="s">
        <v>73</v>
      </c>
      <c r="K98" s="1">
        <f t="shared" ref="K98:K104" si="90">C98/B98</f>
        <v>9.6385542168674704E-2</v>
      </c>
      <c r="L98" s="1">
        <f t="shared" ref="L98:L104" si="91">D98/B98</f>
        <v>7.2289156626506021E-2</v>
      </c>
      <c r="M98" s="2">
        <f t="shared" ref="M98:M104" si="92">D98*100/C98</f>
        <v>75</v>
      </c>
      <c r="N98" s="1">
        <f t="shared" ref="N98:N104" si="93">E98/B98</f>
        <v>4.8192771084337352E-2</v>
      </c>
      <c r="O98" s="1">
        <f t="shared" ref="O98:O104" si="94">F98/B98</f>
        <v>3.614457831325301E-2</v>
      </c>
      <c r="P98" s="2">
        <f t="shared" ref="P98:P104" si="95">F98*100/E98</f>
        <v>75</v>
      </c>
      <c r="Q98" s="1">
        <f t="shared" ref="Q98:Q104" si="96">G98/B98</f>
        <v>4.8192771084337352E-2</v>
      </c>
      <c r="R98" s="1">
        <f t="shared" ref="R98:R104" si="97">H98/B98</f>
        <v>3.614457831325301E-2</v>
      </c>
      <c r="S98" s="2">
        <f t="shared" ref="S98:S104" si="98">H98*100/G98</f>
        <v>75</v>
      </c>
      <c r="T98" s="2">
        <f t="shared" ref="T98:T104" si="99">I98*1000/B98</f>
        <v>36.144578313253014</v>
      </c>
    </row>
    <row r="99" spans="1:20" ht="9.6" customHeight="1" x14ac:dyDescent="0.2">
      <c r="A99" s="5" t="s">
        <v>74</v>
      </c>
      <c r="B99" s="3">
        <v>125</v>
      </c>
      <c r="C99" s="3">
        <v>29</v>
      </c>
      <c r="D99" s="3">
        <v>29</v>
      </c>
      <c r="E99" s="3">
        <v>20</v>
      </c>
      <c r="F99" s="3">
        <v>20</v>
      </c>
      <c r="G99" s="3">
        <v>9</v>
      </c>
      <c r="H99" s="3">
        <v>9</v>
      </c>
      <c r="I99" s="3">
        <v>8</v>
      </c>
      <c r="J99" s="5" t="s">
        <v>74</v>
      </c>
      <c r="K99" s="1">
        <f t="shared" si="90"/>
        <v>0.23200000000000001</v>
      </c>
      <c r="L99" s="1">
        <f t="shared" si="91"/>
        <v>0.23200000000000001</v>
      </c>
      <c r="M99" s="2">
        <f t="shared" si="92"/>
        <v>100</v>
      </c>
      <c r="N99" s="1">
        <f t="shared" si="93"/>
        <v>0.16</v>
      </c>
      <c r="O99" s="1">
        <f t="shared" si="94"/>
        <v>0.16</v>
      </c>
      <c r="P99" s="2">
        <f t="shared" si="95"/>
        <v>100</v>
      </c>
      <c r="Q99" s="1">
        <f t="shared" si="96"/>
        <v>7.1999999999999995E-2</v>
      </c>
      <c r="R99" s="1">
        <f t="shared" si="97"/>
        <v>7.1999999999999995E-2</v>
      </c>
      <c r="S99" s="2">
        <f t="shared" si="98"/>
        <v>100</v>
      </c>
      <c r="T99" s="2">
        <f t="shared" si="99"/>
        <v>64</v>
      </c>
    </row>
    <row r="100" spans="1:20" ht="9.6" customHeight="1" x14ac:dyDescent="0.2">
      <c r="A100" s="5" t="s">
        <v>75</v>
      </c>
      <c r="B100" s="3">
        <v>108</v>
      </c>
      <c r="C100" s="3">
        <v>126</v>
      </c>
      <c r="D100" s="3">
        <v>123</v>
      </c>
      <c r="E100" s="3">
        <v>62</v>
      </c>
      <c r="F100" s="3">
        <v>61</v>
      </c>
      <c r="G100" s="3">
        <v>64</v>
      </c>
      <c r="H100" s="3">
        <v>62</v>
      </c>
      <c r="I100" s="3">
        <v>25</v>
      </c>
      <c r="J100" s="5" t="s">
        <v>75</v>
      </c>
      <c r="K100" s="1">
        <f t="shared" si="90"/>
        <v>1.1666666666666667</v>
      </c>
      <c r="L100" s="1">
        <f t="shared" si="91"/>
        <v>1.1388888888888888</v>
      </c>
      <c r="M100" s="2">
        <f t="shared" si="92"/>
        <v>97.61904761904762</v>
      </c>
      <c r="N100" s="1">
        <f t="shared" si="93"/>
        <v>0.57407407407407407</v>
      </c>
      <c r="O100" s="1">
        <f t="shared" si="94"/>
        <v>0.56481481481481477</v>
      </c>
      <c r="P100" s="2">
        <f t="shared" si="95"/>
        <v>98.387096774193552</v>
      </c>
      <c r="Q100" s="1">
        <f t="shared" si="96"/>
        <v>0.59259259259259256</v>
      </c>
      <c r="R100" s="1">
        <f t="shared" si="97"/>
        <v>0.57407407407407407</v>
      </c>
      <c r="S100" s="2">
        <f t="shared" si="98"/>
        <v>96.875</v>
      </c>
      <c r="T100" s="2">
        <f t="shared" si="99"/>
        <v>231.4814814814815</v>
      </c>
    </row>
    <row r="101" spans="1:20" ht="9.6" customHeight="1" x14ac:dyDescent="0.2">
      <c r="A101" s="5" t="s">
        <v>76</v>
      </c>
      <c r="B101" s="3">
        <v>79</v>
      </c>
      <c r="C101" s="3">
        <v>195</v>
      </c>
      <c r="D101" s="3">
        <v>189</v>
      </c>
      <c r="E101" s="3">
        <v>106</v>
      </c>
      <c r="F101" s="3">
        <v>102</v>
      </c>
      <c r="G101" s="3">
        <v>89</v>
      </c>
      <c r="H101" s="3">
        <v>87</v>
      </c>
      <c r="I101" s="3">
        <v>15</v>
      </c>
      <c r="J101" s="5" t="s">
        <v>76</v>
      </c>
      <c r="K101" s="1">
        <f t="shared" si="90"/>
        <v>2.4683544303797467</v>
      </c>
      <c r="L101" s="1">
        <f t="shared" si="91"/>
        <v>2.3924050632911391</v>
      </c>
      <c r="M101" s="2">
        <f t="shared" si="92"/>
        <v>96.92307692307692</v>
      </c>
      <c r="N101" s="1">
        <f t="shared" si="93"/>
        <v>1.3417721518987342</v>
      </c>
      <c r="O101" s="1">
        <f t="shared" si="94"/>
        <v>1.2911392405063291</v>
      </c>
      <c r="P101" s="2">
        <f t="shared" si="95"/>
        <v>96.226415094339629</v>
      </c>
      <c r="Q101" s="1">
        <f t="shared" si="96"/>
        <v>1.1265822784810127</v>
      </c>
      <c r="R101" s="1">
        <f t="shared" si="97"/>
        <v>1.1012658227848102</v>
      </c>
      <c r="S101" s="2">
        <f t="shared" si="98"/>
        <v>97.752808988764045</v>
      </c>
      <c r="T101" s="2">
        <f t="shared" si="99"/>
        <v>189.87341772151899</v>
      </c>
    </row>
    <row r="102" spans="1:20" ht="9.6" customHeight="1" x14ac:dyDescent="0.2">
      <c r="A102" s="5" t="s">
        <v>77</v>
      </c>
      <c r="B102" s="3">
        <v>58</v>
      </c>
      <c r="C102" s="3">
        <v>157</v>
      </c>
      <c r="D102" s="3">
        <v>152</v>
      </c>
      <c r="E102" s="3">
        <v>80</v>
      </c>
      <c r="F102" s="3">
        <v>78</v>
      </c>
      <c r="G102" s="3">
        <v>77</v>
      </c>
      <c r="H102" s="3">
        <v>74</v>
      </c>
      <c r="I102" s="3">
        <v>6</v>
      </c>
      <c r="J102" s="5" t="s">
        <v>77</v>
      </c>
      <c r="K102" s="1">
        <f t="shared" si="90"/>
        <v>2.7068965517241379</v>
      </c>
      <c r="L102" s="1">
        <f t="shared" si="91"/>
        <v>2.6206896551724137</v>
      </c>
      <c r="M102" s="2">
        <f t="shared" si="92"/>
        <v>96.815286624203821</v>
      </c>
      <c r="N102" s="1">
        <f t="shared" si="93"/>
        <v>1.3793103448275863</v>
      </c>
      <c r="O102" s="1">
        <f t="shared" si="94"/>
        <v>1.3448275862068966</v>
      </c>
      <c r="P102" s="2">
        <f t="shared" si="95"/>
        <v>97.5</v>
      </c>
      <c r="Q102" s="1">
        <f t="shared" si="96"/>
        <v>1.3275862068965518</v>
      </c>
      <c r="R102" s="1">
        <f t="shared" si="97"/>
        <v>1.2758620689655173</v>
      </c>
      <c r="S102" s="2">
        <f t="shared" si="98"/>
        <v>96.103896103896105</v>
      </c>
      <c r="T102" s="2">
        <f t="shared" si="99"/>
        <v>103.44827586206897</v>
      </c>
    </row>
    <row r="103" spans="1:20" ht="9.6" customHeight="1" x14ac:dyDescent="0.2">
      <c r="A103" s="5" t="s">
        <v>78</v>
      </c>
      <c r="B103" s="3">
        <v>36</v>
      </c>
      <c r="C103" s="3">
        <v>121</v>
      </c>
      <c r="D103" s="3">
        <v>120</v>
      </c>
      <c r="E103" s="3">
        <v>64</v>
      </c>
      <c r="F103" s="3">
        <v>64</v>
      </c>
      <c r="G103" s="3">
        <v>57</v>
      </c>
      <c r="H103" s="3">
        <v>56</v>
      </c>
      <c r="I103" s="3">
        <v>1</v>
      </c>
      <c r="J103" s="5" t="s">
        <v>78</v>
      </c>
      <c r="K103" s="1">
        <f t="shared" si="90"/>
        <v>3.3611111111111112</v>
      </c>
      <c r="L103" s="1">
        <f t="shared" si="91"/>
        <v>3.3333333333333335</v>
      </c>
      <c r="M103" s="2">
        <f t="shared" si="92"/>
        <v>99.173553719008268</v>
      </c>
      <c r="N103" s="1">
        <f t="shared" si="93"/>
        <v>1.7777777777777777</v>
      </c>
      <c r="O103" s="1">
        <f t="shared" si="94"/>
        <v>1.7777777777777777</v>
      </c>
      <c r="P103" s="2">
        <f t="shared" si="95"/>
        <v>100</v>
      </c>
      <c r="Q103" s="1">
        <f t="shared" si="96"/>
        <v>1.5833333333333333</v>
      </c>
      <c r="R103" s="1">
        <f t="shared" si="97"/>
        <v>1.5555555555555556</v>
      </c>
      <c r="S103" s="2">
        <f t="shared" si="98"/>
        <v>98.245614035087726</v>
      </c>
      <c r="T103" s="2">
        <f t="shared" si="99"/>
        <v>27.777777777777779</v>
      </c>
    </row>
    <row r="104" spans="1:20" ht="9.6" customHeight="1" x14ac:dyDescent="0.2">
      <c r="A104" s="5" t="s">
        <v>79</v>
      </c>
      <c r="B104" s="3">
        <v>33</v>
      </c>
      <c r="C104" s="3">
        <v>143</v>
      </c>
      <c r="D104" s="3">
        <v>139</v>
      </c>
      <c r="E104" s="3">
        <v>77</v>
      </c>
      <c r="F104" s="3">
        <v>74</v>
      </c>
      <c r="G104" s="3">
        <v>66</v>
      </c>
      <c r="H104" s="3">
        <v>65</v>
      </c>
      <c r="I104" s="3">
        <v>0</v>
      </c>
      <c r="J104" s="5" t="s">
        <v>79</v>
      </c>
      <c r="K104" s="1">
        <f t="shared" si="90"/>
        <v>4.333333333333333</v>
      </c>
      <c r="L104" s="1">
        <f t="shared" si="91"/>
        <v>4.2121212121212119</v>
      </c>
      <c r="M104" s="2">
        <f t="shared" si="92"/>
        <v>97.2027972027972</v>
      </c>
      <c r="N104" s="1">
        <f t="shared" si="93"/>
        <v>2.3333333333333335</v>
      </c>
      <c r="O104" s="1">
        <f t="shared" si="94"/>
        <v>2.2424242424242422</v>
      </c>
      <c r="P104" s="2">
        <f t="shared" si="95"/>
        <v>96.103896103896105</v>
      </c>
      <c r="Q104" s="1">
        <f t="shared" si="96"/>
        <v>2</v>
      </c>
      <c r="R104" s="1">
        <f t="shared" si="97"/>
        <v>1.9696969696969697</v>
      </c>
      <c r="S104" s="2">
        <f t="shared" si="98"/>
        <v>98.484848484848484</v>
      </c>
      <c r="T104" s="2">
        <f t="shared" si="99"/>
        <v>0</v>
      </c>
    </row>
    <row r="105" spans="1:20" ht="9.6" customHeight="1" x14ac:dyDescent="0.2">
      <c r="A105" s="5" t="s">
        <v>90</v>
      </c>
      <c r="J105" s="5" t="s">
        <v>90</v>
      </c>
      <c r="K105" s="3"/>
      <c r="L105" s="3"/>
      <c r="M105" s="3"/>
      <c r="N105" s="3"/>
      <c r="O105" s="3"/>
      <c r="P105" s="3"/>
      <c r="Q105" s="3"/>
      <c r="R105" s="3"/>
      <c r="S105" s="3" t="s">
        <v>300</v>
      </c>
      <c r="T105" s="3">
        <f>SUM(T98:T104)*5</f>
        <v>3263.6276557805013</v>
      </c>
    </row>
    <row r="106" spans="1:20" ht="9.6" customHeight="1" x14ac:dyDescent="0.2">
      <c r="A106" s="5" t="s">
        <v>289</v>
      </c>
      <c r="J106" s="5" t="s">
        <v>289</v>
      </c>
      <c r="K106" s="4" t="s">
        <v>290</v>
      </c>
      <c r="L106" s="4" t="s">
        <v>291</v>
      </c>
      <c r="M106" s="4" t="s">
        <v>292</v>
      </c>
      <c r="N106" s="4" t="s">
        <v>293</v>
      </c>
      <c r="O106" s="4" t="s">
        <v>294</v>
      </c>
      <c r="P106" s="4" t="s">
        <v>295</v>
      </c>
      <c r="Q106" s="4" t="s">
        <v>296</v>
      </c>
      <c r="R106" s="4" t="s">
        <v>297</v>
      </c>
      <c r="S106" s="4" t="s">
        <v>298</v>
      </c>
      <c r="T106" s="4" t="s">
        <v>299</v>
      </c>
    </row>
    <row r="107" spans="1:20" ht="9.6" customHeight="1" x14ac:dyDescent="0.2">
      <c r="A107" s="5" t="s">
        <v>1</v>
      </c>
      <c r="B107" s="3">
        <v>100</v>
      </c>
      <c r="C107" s="3">
        <v>147</v>
      </c>
      <c r="D107" s="3">
        <v>146</v>
      </c>
      <c r="E107" s="3">
        <v>68</v>
      </c>
      <c r="F107" s="3">
        <v>68</v>
      </c>
      <c r="G107" s="3">
        <v>79</v>
      </c>
      <c r="H107" s="3">
        <v>78</v>
      </c>
      <c r="I107" s="3">
        <v>6</v>
      </c>
      <c r="J107" s="5" t="s">
        <v>1</v>
      </c>
      <c r="K107" s="1">
        <f>C107/B107</f>
        <v>1.47</v>
      </c>
      <c r="L107" s="1">
        <f>D107/B107</f>
        <v>1.46</v>
      </c>
      <c r="M107" s="2">
        <f>D107*100/C107</f>
        <v>99.319727891156461</v>
      </c>
      <c r="N107" s="1">
        <f>E107/B107</f>
        <v>0.68</v>
      </c>
      <c r="O107" s="1">
        <f>F107/B107</f>
        <v>0.68</v>
      </c>
      <c r="P107" s="2">
        <f>F107*100/E107</f>
        <v>100</v>
      </c>
      <c r="Q107" s="1">
        <f>G107/B107</f>
        <v>0.79</v>
      </c>
      <c r="R107" s="1">
        <f>H107/B107</f>
        <v>0.78</v>
      </c>
      <c r="S107" s="2">
        <f>H107*100/G107</f>
        <v>98.734177215189874</v>
      </c>
      <c r="T107" s="2">
        <f>I107*1000/B107</f>
        <v>60</v>
      </c>
    </row>
    <row r="108" spans="1:20" ht="9.6" customHeight="1" x14ac:dyDescent="0.2">
      <c r="A108" s="5" t="s">
        <v>73</v>
      </c>
      <c r="B108" s="3">
        <v>20</v>
      </c>
      <c r="C108" s="3">
        <v>3</v>
      </c>
      <c r="D108" s="3">
        <v>2</v>
      </c>
      <c r="E108" s="3">
        <v>1</v>
      </c>
      <c r="F108" s="3">
        <v>1</v>
      </c>
      <c r="G108" s="3">
        <v>2</v>
      </c>
      <c r="H108" s="3">
        <v>1</v>
      </c>
      <c r="I108" s="3">
        <v>1</v>
      </c>
      <c r="J108" s="5" t="s">
        <v>73</v>
      </c>
      <c r="K108" s="1">
        <f t="shared" ref="K108:K114" si="100">C108/B108</f>
        <v>0.15</v>
      </c>
      <c r="L108" s="1">
        <f t="shared" ref="L108:L114" si="101">D108/B108</f>
        <v>0.1</v>
      </c>
      <c r="M108" s="2">
        <f t="shared" ref="M108:M114" si="102">D108*100/C108</f>
        <v>66.666666666666671</v>
      </c>
      <c r="N108" s="1">
        <f t="shared" ref="N108:N114" si="103">E108/B108</f>
        <v>0.05</v>
      </c>
      <c r="O108" s="1">
        <f t="shared" ref="O108:O114" si="104">F108/B108</f>
        <v>0.05</v>
      </c>
      <c r="P108" s="2">
        <f t="shared" ref="P108:P114" si="105">F108*100/E108</f>
        <v>100</v>
      </c>
      <c r="Q108" s="1">
        <f t="shared" ref="Q108:Q114" si="106">G108/B108</f>
        <v>0.1</v>
      </c>
      <c r="R108" s="1">
        <f t="shared" ref="R108:R114" si="107">H108/B108</f>
        <v>0.05</v>
      </c>
      <c r="S108" s="2">
        <f t="shared" ref="S108:S114" si="108">H108*100/G108</f>
        <v>50</v>
      </c>
      <c r="T108" s="2">
        <f t="shared" ref="T108:T114" si="109">I108*1000/B108</f>
        <v>50</v>
      </c>
    </row>
    <row r="109" spans="1:20" ht="9.6" customHeight="1" x14ac:dyDescent="0.2">
      <c r="A109" s="5" t="s">
        <v>74</v>
      </c>
      <c r="B109" s="3">
        <v>24</v>
      </c>
      <c r="C109" s="3">
        <v>5</v>
      </c>
      <c r="D109" s="3">
        <v>5</v>
      </c>
      <c r="E109" s="3">
        <v>2</v>
      </c>
      <c r="F109" s="3">
        <v>2</v>
      </c>
      <c r="G109" s="3">
        <v>3</v>
      </c>
      <c r="H109" s="3">
        <v>3</v>
      </c>
      <c r="I109" s="3">
        <v>1</v>
      </c>
      <c r="J109" s="5" t="s">
        <v>74</v>
      </c>
      <c r="K109" s="1">
        <f t="shared" si="100"/>
        <v>0.20833333333333334</v>
      </c>
      <c r="L109" s="1">
        <f t="shared" si="101"/>
        <v>0.20833333333333334</v>
      </c>
      <c r="M109" s="2">
        <f t="shared" si="102"/>
        <v>100</v>
      </c>
      <c r="N109" s="1">
        <f t="shared" si="103"/>
        <v>8.3333333333333329E-2</v>
      </c>
      <c r="O109" s="1">
        <f t="shared" si="104"/>
        <v>8.3333333333333329E-2</v>
      </c>
      <c r="P109" s="2">
        <f t="shared" si="105"/>
        <v>100</v>
      </c>
      <c r="Q109" s="1">
        <f t="shared" si="106"/>
        <v>0.125</v>
      </c>
      <c r="R109" s="1">
        <f t="shared" si="107"/>
        <v>0.125</v>
      </c>
      <c r="S109" s="2">
        <f t="shared" si="108"/>
        <v>100</v>
      </c>
      <c r="T109" s="2">
        <f t="shared" si="109"/>
        <v>41.666666666666664</v>
      </c>
    </row>
    <row r="110" spans="1:20" ht="9.6" customHeight="1" x14ac:dyDescent="0.2">
      <c r="A110" s="5" t="s">
        <v>75</v>
      </c>
      <c r="B110" s="3">
        <v>24</v>
      </c>
      <c r="C110" s="3">
        <v>28</v>
      </c>
      <c r="D110" s="3">
        <v>28</v>
      </c>
      <c r="E110" s="3">
        <v>18</v>
      </c>
      <c r="F110" s="3">
        <v>18</v>
      </c>
      <c r="G110" s="3">
        <v>10</v>
      </c>
      <c r="H110" s="3">
        <v>10</v>
      </c>
      <c r="I110" s="3">
        <v>2</v>
      </c>
      <c r="J110" s="5" t="s">
        <v>75</v>
      </c>
      <c r="K110" s="1">
        <f t="shared" si="100"/>
        <v>1.1666666666666667</v>
      </c>
      <c r="L110" s="1">
        <f t="shared" si="101"/>
        <v>1.1666666666666667</v>
      </c>
      <c r="M110" s="2">
        <f t="shared" si="102"/>
        <v>100</v>
      </c>
      <c r="N110" s="1">
        <f t="shared" si="103"/>
        <v>0.75</v>
      </c>
      <c r="O110" s="1">
        <f t="shared" si="104"/>
        <v>0.75</v>
      </c>
      <c r="P110" s="2">
        <f t="shared" si="105"/>
        <v>100</v>
      </c>
      <c r="Q110" s="1">
        <f t="shared" si="106"/>
        <v>0.41666666666666669</v>
      </c>
      <c r="R110" s="1">
        <f t="shared" si="107"/>
        <v>0.41666666666666669</v>
      </c>
      <c r="S110" s="2">
        <f t="shared" si="108"/>
        <v>100</v>
      </c>
      <c r="T110" s="2">
        <f t="shared" si="109"/>
        <v>83.333333333333329</v>
      </c>
    </row>
    <row r="111" spans="1:20" ht="9.6" customHeight="1" x14ac:dyDescent="0.2">
      <c r="A111" s="5" t="s">
        <v>76</v>
      </c>
      <c r="B111" s="3">
        <v>17</v>
      </c>
      <c r="C111" s="3">
        <v>50</v>
      </c>
      <c r="D111" s="3">
        <v>50</v>
      </c>
      <c r="E111" s="3">
        <v>23</v>
      </c>
      <c r="F111" s="3">
        <v>23</v>
      </c>
      <c r="G111" s="3">
        <v>27</v>
      </c>
      <c r="H111" s="3">
        <v>27</v>
      </c>
      <c r="I111" s="3">
        <v>2</v>
      </c>
      <c r="J111" s="5" t="s">
        <v>76</v>
      </c>
      <c r="K111" s="1">
        <f t="shared" si="100"/>
        <v>2.9411764705882355</v>
      </c>
      <c r="L111" s="1">
        <f t="shared" si="101"/>
        <v>2.9411764705882355</v>
      </c>
      <c r="M111" s="2">
        <f t="shared" si="102"/>
        <v>100</v>
      </c>
      <c r="N111" s="1">
        <f t="shared" si="103"/>
        <v>1.3529411764705883</v>
      </c>
      <c r="O111" s="1">
        <f t="shared" si="104"/>
        <v>1.3529411764705883</v>
      </c>
      <c r="P111" s="2">
        <f t="shared" si="105"/>
        <v>100</v>
      </c>
      <c r="Q111" s="1">
        <f t="shared" si="106"/>
        <v>1.588235294117647</v>
      </c>
      <c r="R111" s="1">
        <f t="shared" si="107"/>
        <v>1.588235294117647</v>
      </c>
      <c r="S111" s="2">
        <f t="shared" si="108"/>
        <v>100</v>
      </c>
      <c r="T111" s="2">
        <f t="shared" si="109"/>
        <v>117.64705882352941</v>
      </c>
    </row>
    <row r="112" spans="1:20" ht="9.6" customHeight="1" x14ac:dyDescent="0.2">
      <c r="A112" s="5" t="s">
        <v>77</v>
      </c>
      <c r="B112" s="3">
        <v>6</v>
      </c>
      <c r="C112" s="3">
        <v>23</v>
      </c>
      <c r="D112" s="3">
        <v>23</v>
      </c>
      <c r="E112" s="3">
        <v>8</v>
      </c>
      <c r="F112" s="3">
        <v>8</v>
      </c>
      <c r="G112" s="3">
        <v>15</v>
      </c>
      <c r="H112" s="3">
        <v>15</v>
      </c>
      <c r="I112" s="3">
        <v>0</v>
      </c>
      <c r="J112" s="5" t="s">
        <v>77</v>
      </c>
      <c r="K112" s="1">
        <f t="shared" si="100"/>
        <v>3.8333333333333335</v>
      </c>
      <c r="L112" s="1">
        <f t="shared" si="101"/>
        <v>3.8333333333333335</v>
      </c>
      <c r="M112" s="2">
        <f t="shared" si="102"/>
        <v>100</v>
      </c>
      <c r="N112" s="1">
        <f t="shared" si="103"/>
        <v>1.3333333333333333</v>
      </c>
      <c r="O112" s="1">
        <f t="shared" si="104"/>
        <v>1.3333333333333333</v>
      </c>
      <c r="P112" s="2">
        <f t="shared" si="105"/>
        <v>100</v>
      </c>
      <c r="Q112" s="1">
        <f t="shared" si="106"/>
        <v>2.5</v>
      </c>
      <c r="R112" s="1">
        <f t="shared" si="107"/>
        <v>2.5</v>
      </c>
      <c r="S112" s="2">
        <f t="shared" si="108"/>
        <v>100</v>
      </c>
      <c r="T112" s="2">
        <f t="shared" si="109"/>
        <v>0</v>
      </c>
    </row>
    <row r="113" spans="1:20" ht="9.6" customHeight="1" x14ac:dyDescent="0.2">
      <c r="A113" s="5" t="s">
        <v>78</v>
      </c>
      <c r="B113" s="3">
        <v>7</v>
      </c>
      <c r="C113" s="3">
        <v>31</v>
      </c>
      <c r="D113" s="3">
        <v>31</v>
      </c>
      <c r="E113" s="3">
        <v>10</v>
      </c>
      <c r="F113" s="3">
        <v>10</v>
      </c>
      <c r="G113" s="3">
        <v>21</v>
      </c>
      <c r="H113" s="3">
        <v>21</v>
      </c>
      <c r="I113" s="3">
        <v>0</v>
      </c>
      <c r="J113" s="5" t="s">
        <v>78</v>
      </c>
      <c r="K113" s="1">
        <f t="shared" si="100"/>
        <v>4.4285714285714288</v>
      </c>
      <c r="L113" s="1">
        <f t="shared" si="101"/>
        <v>4.4285714285714288</v>
      </c>
      <c r="M113" s="2">
        <f t="shared" si="102"/>
        <v>100</v>
      </c>
      <c r="N113" s="1">
        <f t="shared" si="103"/>
        <v>1.4285714285714286</v>
      </c>
      <c r="O113" s="1">
        <f t="shared" si="104"/>
        <v>1.4285714285714286</v>
      </c>
      <c r="P113" s="2">
        <f t="shared" si="105"/>
        <v>100</v>
      </c>
      <c r="Q113" s="1">
        <f t="shared" si="106"/>
        <v>3</v>
      </c>
      <c r="R113" s="1">
        <f t="shared" si="107"/>
        <v>3</v>
      </c>
      <c r="S113" s="2">
        <f t="shared" si="108"/>
        <v>100</v>
      </c>
      <c r="T113" s="2">
        <f t="shared" si="109"/>
        <v>0</v>
      </c>
    </row>
    <row r="114" spans="1:20" ht="9.6" customHeight="1" x14ac:dyDescent="0.2">
      <c r="A114" s="5" t="s">
        <v>79</v>
      </c>
      <c r="B114" s="3">
        <v>2</v>
      </c>
      <c r="C114" s="3">
        <v>7</v>
      </c>
      <c r="D114" s="3">
        <v>7</v>
      </c>
      <c r="E114" s="3">
        <v>6</v>
      </c>
      <c r="F114" s="3">
        <v>6</v>
      </c>
      <c r="G114" s="3">
        <v>1</v>
      </c>
      <c r="H114" s="3">
        <v>1</v>
      </c>
      <c r="I114" s="3">
        <v>0</v>
      </c>
      <c r="J114" s="5" t="s">
        <v>79</v>
      </c>
      <c r="K114" s="1">
        <f t="shared" si="100"/>
        <v>3.5</v>
      </c>
      <c r="L114" s="1">
        <f t="shared" si="101"/>
        <v>3.5</v>
      </c>
      <c r="M114" s="2">
        <f t="shared" si="102"/>
        <v>100</v>
      </c>
      <c r="N114" s="1">
        <f t="shared" si="103"/>
        <v>3</v>
      </c>
      <c r="O114" s="1">
        <f t="shared" si="104"/>
        <v>3</v>
      </c>
      <c r="P114" s="2">
        <f t="shared" si="105"/>
        <v>100</v>
      </c>
      <c r="Q114" s="1">
        <f t="shared" si="106"/>
        <v>0.5</v>
      </c>
      <c r="R114" s="1">
        <f t="shared" si="107"/>
        <v>0.5</v>
      </c>
      <c r="S114" s="2">
        <f t="shared" si="108"/>
        <v>100</v>
      </c>
      <c r="T114" s="2">
        <f t="shared" si="109"/>
        <v>0</v>
      </c>
    </row>
    <row r="115" spans="1:20" ht="9.6" customHeight="1" x14ac:dyDescent="0.2">
      <c r="A115" s="5" t="s">
        <v>91</v>
      </c>
      <c r="J115" s="5" t="s">
        <v>91</v>
      </c>
      <c r="K115" s="3"/>
      <c r="L115" s="3"/>
      <c r="M115" s="3"/>
      <c r="N115" s="3"/>
      <c r="O115" s="3"/>
      <c r="P115" s="3"/>
      <c r="Q115" s="3"/>
      <c r="R115" s="3"/>
      <c r="S115" s="3" t="s">
        <v>300</v>
      </c>
      <c r="T115" s="3">
        <f>SUM(T108:T114)*5</f>
        <v>1463.2352941176468</v>
      </c>
    </row>
    <row r="116" spans="1:20" ht="9.6" customHeight="1" x14ac:dyDescent="0.2">
      <c r="A116" s="5" t="s">
        <v>289</v>
      </c>
      <c r="J116" s="5" t="s">
        <v>289</v>
      </c>
      <c r="K116" s="4" t="s">
        <v>290</v>
      </c>
      <c r="L116" s="4" t="s">
        <v>291</v>
      </c>
      <c r="M116" s="4" t="s">
        <v>292</v>
      </c>
      <c r="N116" s="4" t="s">
        <v>293</v>
      </c>
      <c r="O116" s="4" t="s">
        <v>294</v>
      </c>
      <c r="P116" s="4" t="s">
        <v>295</v>
      </c>
      <c r="Q116" s="4" t="s">
        <v>296</v>
      </c>
      <c r="R116" s="4" t="s">
        <v>297</v>
      </c>
      <c r="S116" s="4" t="s">
        <v>298</v>
      </c>
      <c r="T116" s="4" t="s">
        <v>299</v>
      </c>
    </row>
    <row r="117" spans="1:20" ht="9.6" customHeight="1" x14ac:dyDescent="0.2">
      <c r="A117" s="5" t="s">
        <v>1</v>
      </c>
      <c r="B117" s="3">
        <v>2721</v>
      </c>
      <c r="C117" s="3">
        <v>4255</v>
      </c>
      <c r="D117" s="3">
        <v>4160</v>
      </c>
      <c r="E117" s="3">
        <v>2218</v>
      </c>
      <c r="F117" s="3">
        <v>2169</v>
      </c>
      <c r="G117" s="3">
        <v>2037</v>
      </c>
      <c r="H117" s="3">
        <v>1991</v>
      </c>
      <c r="I117" s="3">
        <v>253</v>
      </c>
      <c r="J117" s="5" t="s">
        <v>1</v>
      </c>
      <c r="K117" s="1">
        <f>C117/B117</f>
        <v>1.563763322307975</v>
      </c>
      <c r="L117" s="1">
        <f>D117/B117</f>
        <v>1.5288496876148474</v>
      </c>
      <c r="M117" s="2">
        <f>D117*100/C117</f>
        <v>97.767332549941244</v>
      </c>
      <c r="N117" s="1">
        <f>E117/B117</f>
        <v>0.81514149209849318</v>
      </c>
      <c r="O117" s="1">
        <f>F117/B117</f>
        <v>0.7971334068357222</v>
      </c>
      <c r="P117" s="2">
        <f>F117*100/E117</f>
        <v>97.790802524797115</v>
      </c>
      <c r="Q117" s="1">
        <f>G117/B117</f>
        <v>0.74862183020948181</v>
      </c>
      <c r="R117" s="1">
        <f>H117/B117</f>
        <v>0.73171628077912532</v>
      </c>
      <c r="S117" s="2">
        <f>H117*100/G117</f>
        <v>97.741777123220416</v>
      </c>
      <c r="T117" s="2">
        <f>I117*1000/B117</f>
        <v>92.980521866960672</v>
      </c>
    </row>
    <row r="118" spans="1:20" ht="9.6" customHeight="1" x14ac:dyDescent="0.2">
      <c r="A118" s="5" t="s">
        <v>73</v>
      </c>
      <c r="B118" s="3">
        <v>527</v>
      </c>
      <c r="C118" s="3">
        <v>26</v>
      </c>
      <c r="D118" s="3">
        <v>26</v>
      </c>
      <c r="E118" s="3">
        <v>13</v>
      </c>
      <c r="F118" s="3">
        <v>13</v>
      </c>
      <c r="G118" s="3">
        <v>13</v>
      </c>
      <c r="H118" s="3">
        <v>13</v>
      </c>
      <c r="I118" s="3">
        <v>14</v>
      </c>
      <c r="J118" s="5" t="s">
        <v>73</v>
      </c>
      <c r="K118" s="1">
        <f t="shared" ref="K118:K124" si="110">C118/B118</f>
        <v>4.9335863377609111E-2</v>
      </c>
      <c r="L118" s="1">
        <f t="shared" ref="L118:L124" si="111">D118/B118</f>
        <v>4.9335863377609111E-2</v>
      </c>
      <c r="M118" s="2">
        <f t="shared" ref="M118:M124" si="112">D118*100/C118</f>
        <v>100</v>
      </c>
      <c r="N118" s="1">
        <f t="shared" ref="N118:N124" si="113">E118/B118</f>
        <v>2.4667931688804556E-2</v>
      </c>
      <c r="O118" s="1">
        <f t="shared" ref="O118:O124" si="114">F118/B118</f>
        <v>2.4667931688804556E-2</v>
      </c>
      <c r="P118" s="2">
        <f t="shared" ref="P118:P124" si="115">F118*100/E118</f>
        <v>100</v>
      </c>
      <c r="Q118" s="1">
        <f t="shared" ref="Q118:Q124" si="116">G118/B118</f>
        <v>2.4667931688804556E-2</v>
      </c>
      <c r="R118" s="1">
        <f t="shared" ref="R118:R124" si="117">H118/B118</f>
        <v>2.4667931688804556E-2</v>
      </c>
      <c r="S118" s="2">
        <f t="shared" ref="S118:S124" si="118">H118*100/G118</f>
        <v>100</v>
      </c>
      <c r="T118" s="2">
        <f t="shared" ref="T118:T124" si="119">I118*1000/B118</f>
        <v>26.565464895635674</v>
      </c>
    </row>
    <row r="119" spans="1:20" ht="9.6" customHeight="1" x14ac:dyDescent="0.2">
      <c r="A119" s="5" t="s">
        <v>74</v>
      </c>
      <c r="B119" s="3">
        <v>578</v>
      </c>
      <c r="C119" s="3">
        <v>203</v>
      </c>
      <c r="D119" s="3">
        <v>200</v>
      </c>
      <c r="E119" s="3">
        <v>101</v>
      </c>
      <c r="F119" s="3">
        <v>100</v>
      </c>
      <c r="G119" s="3">
        <v>102</v>
      </c>
      <c r="H119" s="3">
        <v>100</v>
      </c>
      <c r="I119" s="3">
        <v>62</v>
      </c>
      <c r="J119" s="5" t="s">
        <v>74</v>
      </c>
      <c r="K119" s="1">
        <f t="shared" si="110"/>
        <v>0.35121107266435986</v>
      </c>
      <c r="L119" s="1">
        <f t="shared" si="111"/>
        <v>0.34602076124567471</v>
      </c>
      <c r="M119" s="2">
        <f t="shared" si="112"/>
        <v>98.522167487684726</v>
      </c>
      <c r="N119" s="1">
        <f t="shared" si="113"/>
        <v>0.17474048442906576</v>
      </c>
      <c r="O119" s="1">
        <f t="shared" si="114"/>
        <v>0.17301038062283736</v>
      </c>
      <c r="P119" s="2">
        <f t="shared" si="115"/>
        <v>99.009900990099013</v>
      </c>
      <c r="Q119" s="1">
        <f t="shared" si="116"/>
        <v>0.17647058823529413</v>
      </c>
      <c r="R119" s="1">
        <f t="shared" si="117"/>
        <v>0.17301038062283736</v>
      </c>
      <c r="S119" s="2">
        <f t="shared" si="118"/>
        <v>98.039215686274517</v>
      </c>
      <c r="T119" s="2">
        <f t="shared" si="119"/>
        <v>107.26643598615917</v>
      </c>
    </row>
    <row r="120" spans="1:20" ht="9.6" customHeight="1" x14ac:dyDescent="0.2">
      <c r="A120" s="5" t="s">
        <v>75</v>
      </c>
      <c r="B120" s="3">
        <v>492</v>
      </c>
      <c r="C120" s="3">
        <v>510</v>
      </c>
      <c r="D120" s="3">
        <v>493</v>
      </c>
      <c r="E120" s="3">
        <v>268</v>
      </c>
      <c r="F120" s="3">
        <v>257</v>
      </c>
      <c r="G120" s="3">
        <v>242</v>
      </c>
      <c r="H120" s="3">
        <v>236</v>
      </c>
      <c r="I120" s="3">
        <v>75</v>
      </c>
      <c r="J120" s="5" t="s">
        <v>75</v>
      </c>
      <c r="K120" s="1">
        <f t="shared" si="110"/>
        <v>1.0365853658536586</v>
      </c>
      <c r="L120" s="1">
        <f t="shared" si="111"/>
        <v>1.0020325203252032</v>
      </c>
      <c r="M120" s="2">
        <f t="shared" si="112"/>
        <v>96.666666666666671</v>
      </c>
      <c r="N120" s="1">
        <f t="shared" si="113"/>
        <v>0.54471544715447151</v>
      </c>
      <c r="O120" s="1">
        <f t="shared" si="114"/>
        <v>0.52235772357723576</v>
      </c>
      <c r="P120" s="2">
        <f t="shared" si="115"/>
        <v>95.895522388059703</v>
      </c>
      <c r="Q120" s="1">
        <f t="shared" si="116"/>
        <v>0.491869918699187</v>
      </c>
      <c r="R120" s="1">
        <f t="shared" si="117"/>
        <v>0.47967479674796748</v>
      </c>
      <c r="S120" s="2">
        <f t="shared" si="118"/>
        <v>97.52066115702479</v>
      </c>
      <c r="T120" s="2">
        <f t="shared" si="119"/>
        <v>152.4390243902439</v>
      </c>
    </row>
    <row r="121" spans="1:20" ht="9.6" customHeight="1" x14ac:dyDescent="0.2">
      <c r="A121" s="5" t="s">
        <v>76</v>
      </c>
      <c r="B121" s="3">
        <v>378</v>
      </c>
      <c r="C121" s="3">
        <v>759</v>
      </c>
      <c r="D121" s="3">
        <v>744</v>
      </c>
      <c r="E121" s="3">
        <v>390</v>
      </c>
      <c r="F121" s="3">
        <v>382</v>
      </c>
      <c r="G121" s="3">
        <v>369</v>
      </c>
      <c r="H121" s="3">
        <v>362</v>
      </c>
      <c r="I121" s="3">
        <v>54</v>
      </c>
      <c r="J121" s="5" t="s">
        <v>76</v>
      </c>
      <c r="K121" s="1">
        <f t="shared" si="110"/>
        <v>2.0079365079365079</v>
      </c>
      <c r="L121" s="1">
        <f t="shared" si="111"/>
        <v>1.9682539682539681</v>
      </c>
      <c r="M121" s="2">
        <f t="shared" si="112"/>
        <v>98.023715415019765</v>
      </c>
      <c r="N121" s="1">
        <f t="shared" si="113"/>
        <v>1.0317460317460319</v>
      </c>
      <c r="O121" s="1">
        <f t="shared" si="114"/>
        <v>1.0105820105820107</v>
      </c>
      <c r="P121" s="2">
        <f t="shared" si="115"/>
        <v>97.948717948717942</v>
      </c>
      <c r="Q121" s="1">
        <f t="shared" si="116"/>
        <v>0.97619047619047616</v>
      </c>
      <c r="R121" s="1">
        <f t="shared" si="117"/>
        <v>0.95767195767195767</v>
      </c>
      <c r="S121" s="2">
        <f t="shared" si="118"/>
        <v>98.102981029810294</v>
      </c>
      <c r="T121" s="2">
        <f t="shared" si="119"/>
        <v>142.85714285714286</v>
      </c>
    </row>
    <row r="122" spans="1:20" ht="9.6" customHeight="1" x14ac:dyDescent="0.2">
      <c r="A122" s="5" t="s">
        <v>77</v>
      </c>
      <c r="B122" s="3">
        <v>330</v>
      </c>
      <c r="C122" s="3">
        <v>1112</v>
      </c>
      <c r="D122" s="3">
        <v>1092</v>
      </c>
      <c r="E122" s="3">
        <v>574</v>
      </c>
      <c r="F122" s="3">
        <v>565</v>
      </c>
      <c r="G122" s="3">
        <v>538</v>
      </c>
      <c r="H122" s="3">
        <v>527</v>
      </c>
      <c r="I122" s="3">
        <v>35</v>
      </c>
      <c r="J122" s="5" t="s">
        <v>77</v>
      </c>
      <c r="K122" s="1">
        <f t="shared" si="110"/>
        <v>3.3696969696969696</v>
      </c>
      <c r="L122" s="1">
        <f t="shared" si="111"/>
        <v>3.3090909090909091</v>
      </c>
      <c r="M122" s="2">
        <f t="shared" si="112"/>
        <v>98.201438848920859</v>
      </c>
      <c r="N122" s="1">
        <f t="shared" si="113"/>
        <v>1.7393939393939395</v>
      </c>
      <c r="O122" s="1">
        <f t="shared" si="114"/>
        <v>1.7121212121212122</v>
      </c>
      <c r="P122" s="2">
        <f t="shared" si="115"/>
        <v>98.432055749128921</v>
      </c>
      <c r="Q122" s="1">
        <f t="shared" si="116"/>
        <v>1.6303030303030304</v>
      </c>
      <c r="R122" s="1">
        <f t="shared" si="117"/>
        <v>1.5969696969696969</v>
      </c>
      <c r="S122" s="2">
        <f t="shared" si="118"/>
        <v>97.955390334572485</v>
      </c>
      <c r="T122" s="2">
        <f t="shared" si="119"/>
        <v>106.06060606060606</v>
      </c>
    </row>
    <row r="123" spans="1:20" ht="9.6" customHeight="1" x14ac:dyDescent="0.2">
      <c r="A123" s="5" t="s">
        <v>78</v>
      </c>
      <c r="B123" s="3">
        <v>239</v>
      </c>
      <c r="C123" s="3">
        <v>894</v>
      </c>
      <c r="D123" s="3">
        <v>879</v>
      </c>
      <c r="E123" s="3">
        <v>474</v>
      </c>
      <c r="F123" s="3">
        <v>465</v>
      </c>
      <c r="G123" s="3">
        <v>420</v>
      </c>
      <c r="H123" s="3">
        <v>414</v>
      </c>
      <c r="I123" s="3">
        <v>9</v>
      </c>
      <c r="J123" s="5" t="s">
        <v>78</v>
      </c>
      <c r="K123" s="1">
        <f t="shared" si="110"/>
        <v>3.7405857740585775</v>
      </c>
      <c r="L123" s="1">
        <f t="shared" si="111"/>
        <v>3.6778242677824267</v>
      </c>
      <c r="M123" s="2">
        <f t="shared" si="112"/>
        <v>98.322147651006716</v>
      </c>
      <c r="N123" s="1">
        <f t="shared" si="113"/>
        <v>1.9832635983263598</v>
      </c>
      <c r="O123" s="1">
        <f t="shared" si="114"/>
        <v>1.9456066945606694</v>
      </c>
      <c r="P123" s="2">
        <f t="shared" si="115"/>
        <v>98.101265822784811</v>
      </c>
      <c r="Q123" s="1">
        <f t="shared" si="116"/>
        <v>1.7573221757322175</v>
      </c>
      <c r="R123" s="1">
        <f t="shared" si="117"/>
        <v>1.7322175732217573</v>
      </c>
      <c r="S123" s="2">
        <f t="shared" si="118"/>
        <v>98.571428571428569</v>
      </c>
      <c r="T123" s="2">
        <f t="shared" si="119"/>
        <v>37.656903765690373</v>
      </c>
    </row>
    <row r="124" spans="1:20" ht="9.6" customHeight="1" x14ac:dyDescent="0.2">
      <c r="A124" s="5" t="s">
        <v>79</v>
      </c>
      <c r="B124" s="3">
        <v>177</v>
      </c>
      <c r="C124" s="3">
        <v>751</v>
      </c>
      <c r="D124" s="3">
        <v>726</v>
      </c>
      <c r="E124" s="3">
        <v>398</v>
      </c>
      <c r="F124" s="3">
        <v>387</v>
      </c>
      <c r="G124" s="3">
        <v>353</v>
      </c>
      <c r="H124" s="3">
        <v>339</v>
      </c>
      <c r="I124" s="3">
        <v>4</v>
      </c>
      <c r="J124" s="5" t="s">
        <v>79</v>
      </c>
      <c r="K124" s="1">
        <f t="shared" si="110"/>
        <v>4.2429378531073443</v>
      </c>
      <c r="L124" s="1">
        <f t="shared" si="111"/>
        <v>4.101694915254237</v>
      </c>
      <c r="M124" s="2">
        <f t="shared" si="112"/>
        <v>96.671105193075903</v>
      </c>
      <c r="N124" s="1">
        <f t="shared" si="113"/>
        <v>2.2485875706214689</v>
      </c>
      <c r="O124" s="1">
        <f t="shared" si="114"/>
        <v>2.1864406779661016</v>
      </c>
      <c r="P124" s="2">
        <f t="shared" si="115"/>
        <v>97.236180904522612</v>
      </c>
      <c r="Q124" s="1">
        <f t="shared" si="116"/>
        <v>1.9943502824858756</v>
      </c>
      <c r="R124" s="1">
        <f t="shared" si="117"/>
        <v>1.9152542372881356</v>
      </c>
      <c r="S124" s="2">
        <f t="shared" si="118"/>
        <v>96.033994334277622</v>
      </c>
      <c r="T124" s="2">
        <f t="shared" si="119"/>
        <v>22.598870056497177</v>
      </c>
    </row>
    <row r="125" spans="1:20" ht="9.6" customHeight="1" x14ac:dyDescent="0.2">
      <c r="A125" s="5" t="s">
        <v>92</v>
      </c>
      <c r="J125" s="5" t="s">
        <v>92</v>
      </c>
      <c r="K125" s="3"/>
      <c r="L125" s="3"/>
      <c r="M125" s="3"/>
      <c r="N125" s="3"/>
      <c r="O125" s="3"/>
      <c r="P125" s="3"/>
      <c r="Q125" s="3"/>
      <c r="R125" s="3"/>
      <c r="S125" s="3" t="s">
        <v>300</v>
      </c>
      <c r="T125" s="3">
        <f>SUM(T118:T124)*5</f>
        <v>2977.2222400598757</v>
      </c>
    </row>
    <row r="126" spans="1:20" ht="9.6" customHeight="1" x14ac:dyDescent="0.2">
      <c r="A126" s="5" t="s">
        <v>289</v>
      </c>
      <c r="J126" s="5" t="s">
        <v>289</v>
      </c>
      <c r="K126" s="4" t="s">
        <v>290</v>
      </c>
      <c r="L126" s="4" t="s">
        <v>291</v>
      </c>
      <c r="M126" s="4" t="s">
        <v>292</v>
      </c>
      <c r="N126" s="4" t="s">
        <v>293</v>
      </c>
      <c r="O126" s="4" t="s">
        <v>294</v>
      </c>
      <c r="P126" s="4" t="s">
        <v>295</v>
      </c>
      <c r="Q126" s="4" t="s">
        <v>296</v>
      </c>
      <c r="R126" s="4" t="s">
        <v>297</v>
      </c>
      <c r="S126" s="4" t="s">
        <v>298</v>
      </c>
      <c r="T126" s="4" t="s">
        <v>299</v>
      </c>
    </row>
    <row r="127" spans="1:20" ht="9.6" customHeight="1" x14ac:dyDescent="0.2">
      <c r="A127" s="5" t="s">
        <v>1</v>
      </c>
      <c r="B127" s="3">
        <v>4018</v>
      </c>
      <c r="C127" s="3">
        <v>6548</v>
      </c>
      <c r="D127" s="3">
        <v>6423</v>
      </c>
      <c r="E127" s="3">
        <v>3489</v>
      </c>
      <c r="F127" s="3">
        <v>3414</v>
      </c>
      <c r="G127" s="3">
        <v>3059</v>
      </c>
      <c r="H127" s="3">
        <v>3009</v>
      </c>
      <c r="I127" s="3">
        <v>393</v>
      </c>
      <c r="J127" s="5" t="s">
        <v>1</v>
      </c>
      <c r="K127" s="1">
        <f>C127/B127</f>
        <v>1.6296665007466402</v>
      </c>
      <c r="L127" s="1">
        <f>D127/B127</f>
        <v>1.5985564957690392</v>
      </c>
      <c r="M127" s="2">
        <f>D127*100/C127</f>
        <v>98.091020158827121</v>
      </c>
      <c r="N127" s="1">
        <f>E127/B127</f>
        <v>0.86834245893479345</v>
      </c>
      <c r="O127" s="1">
        <f>F127/B127</f>
        <v>0.84967645594823293</v>
      </c>
      <c r="P127" s="2">
        <f>F127*100/E127</f>
        <v>97.850386930352542</v>
      </c>
      <c r="Q127" s="1">
        <f>G127/B127</f>
        <v>0.76132404181184665</v>
      </c>
      <c r="R127" s="1">
        <f>H127/B127</f>
        <v>0.74888003982080642</v>
      </c>
      <c r="S127" s="2">
        <f>H127*100/G127</f>
        <v>98.365478914677993</v>
      </c>
      <c r="T127" s="2">
        <f>I127*1000/B127</f>
        <v>97.809855649576903</v>
      </c>
    </row>
    <row r="128" spans="1:20" ht="9.6" customHeight="1" x14ac:dyDescent="0.2">
      <c r="A128" s="5" t="s">
        <v>73</v>
      </c>
      <c r="B128" s="3">
        <v>792</v>
      </c>
      <c r="C128" s="3">
        <v>34</v>
      </c>
      <c r="D128" s="3">
        <v>33</v>
      </c>
      <c r="E128" s="3">
        <v>18</v>
      </c>
      <c r="F128" s="3">
        <v>17</v>
      </c>
      <c r="G128" s="3">
        <v>16</v>
      </c>
      <c r="H128" s="3">
        <v>16</v>
      </c>
      <c r="I128" s="3">
        <v>13</v>
      </c>
      <c r="J128" s="5" t="s">
        <v>73</v>
      </c>
      <c r="K128" s="1">
        <f t="shared" ref="K128:K134" si="120">C128/B128</f>
        <v>4.2929292929292928E-2</v>
      </c>
      <c r="L128" s="1">
        <f t="shared" ref="L128:L134" si="121">D128/B128</f>
        <v>4.1666666666666664E-2</v>
      </c>
      <c r="M128" s="2">
        <f t="shared" ref="M128:M134" si="122">D128*100/C128</f>
        <v>97.058823529411768</v>
      </c>
      <c r="N128" s="1">
        <f t="shared" ref="N128:N134" si="123">E128/B128</f>
        <v>2.2727272727272728E-2</v>
      </c>
      <c r="O128" s="1">
        <f t="shared" ref="O128:O134" si="124">F128/B128</f>
        <v>2.1464646464646464E-2</v>
      </c>
      <c r="P128" s="2">
        <f t="shared" ref="P128:P134" si="125">F128*100/E128</f>
        <v>94.444444444444443</v>
      </c>
      <c r="Q128" s="1">
        <f t="shared" ref="Q128:Q134" si="126">G128/B128</f>
        <v>2.0202020202020204E-2</v>
      </c>
      <c r="R128" s="1">
        <f t="shared" ref="R128:R134" si="127">H128/B128</f>
        <v>2.0202020202020204E-2</v>
      </c>
      <c r="S128" s="2">
        <f t="shared" ref="S128:S134" si="128">H128*100/G128</f>
        <v>100</v>
      </c>
      <c r="T128" s="2">
        <f t="shared" ref="T128:T134" si="129">I128*1000/B128</f>
        <v>16.414141414141415</v>
      </c>
    </row>
    <row r="129" spans="1:20" ht="9.6" customHeight="1" x14ac:dyDescent="0.2">
      <c r="A129" s="5" t="s">
        <v>74</v>
      </c>
      <c r="B129" s="3">
        <v>867</v>
      </c>
      <c r="C129" s="3">
        <v>436</v>
      </c>
      <c r="D129" s="3">
        <v>427</v>
      </c>
      <c r="E129" s="3">
        <v>250</v>
      </c>
      <c r="F129" s="3">
        <v>243</v>
      </c>
      <c r="G129" s="3">
        <v>186</v>
      </c>
      <c r="H129" s="3">
        <v>184</v>
      </c>
      <c r="I129" s="3">
        <v>88</v>
      </c>
      <c r="J129" s="5" t="s">
        <v>74</v>
      </c>
      <c r="K129" s="1">
        <f t="shared" si="120"/>
        <v>0.50288350634371393</v>
      </c>
      <c r="L129" s="1">
        <f t="shared" si="121"/>
        <v>0.49250288350634369</v>
      </c>
      <c r="M129" s="2">
        <f t="shared" si="122"/>
        <v>97.935779816513758</v>
      </c>
      <c r="N129" s="1">
        <f t="shared" si="123"/>
        <v>0.28835063437139563</v>
      </c>
      <c r="O129" s="1">
        <f t="shared" si="124"/>
        <v>0.28027681660899656</v>
      </c>
      <c r="P129" s="2">
        <f t="shared" si="125"/>
        <v>97.2</v>
      </c>
      <c r="Q129" s="1">
        <f t="shared" si="126"/>
        <v>0.21453287197231835</v>
      </c>
      <c r="R129" s="1">
        <f t="shared" si="127"/>
        <v>0.21222606689734719</v>
      </c>
      <c r="S129" s="2">
        <f t="shared" si="128"/>
        <v>98.924731182795696</v>
      </c>
      <c r="T129" s="2">
        <f t="shared" si="129"/>
        <v>101.49942329873126</v>
      </c>
    </row>
    <row r="130" spans="1:20" ht="9.6" customHeight="1" x14ac:dyDescent="0.2">
      <c r="A130" s="5" t="s">
        <v>75</v>
      </c>
      <c r="B130" s="3">
        <v>780</v>
      </c>
      <c r="C130" s="3">
        <v>1069</v>
      </c>
      <c r="D130" s="3">
        <v>1053</v>
      </c>
      <c r="E130" s="3">
        <v>566</v>
      </c>
      <c r="F130" s="3">
        <v>558</v>
      </c>
      <c r="G130" s="3">
        <v>503</v>
      </c>
      <c r="H130" s="3">
        <v>495</v>
      </c>
      <c r="I130" s="3">
        <v>134</v>
      </c>
      <c r="J130" s="5" t="s">
        <v>75</v>
      </c>
      <c r="K130" s="1">
        <f t="shared" si="120"/>
        <v>1.3705128205128205</v>
      </c>
      <c r="L130" s="1">
        <f t="shared" si="121"/>
        <v>1.35</v>
      </c>
      <c r="M130" s="2">
        <f t="shared" si="122"/>
        <v>98.503274087932652</v>
      </c>
      <c r="N130" s="1">
        <f t="shared" si="123"/>
        <v>0.72564102564102562</v>
      </c>
      <c r="O130" s="1">
        <f t="shared" si="124"/>
        <v>0.7153846153846154</v>
      </c>
      <c r="P130" s="2">
        <f t="shared" si="125"/>
        <v>98.586572438162548</v>
      </c>
      <c r="Q130" s="1">
        <f t="shared" si="126"/>
        <v>0.64487179487179491</v>
      </c>
      <c r="R130" s="1">
        <f t="shared" si="127"/>
        <v>0.63461538461538458</v>
      </c>
      <c r="S130" s="2">
        <f t="shared" si="128"/>
        <v>98.409542743538765</v>
      </c>
      <c r="T130" s="2">
        <f t="shared" si="129"/>
        <v>171.7948717948718</v>
      </c>
    </row>
    <row r="131" spans="1:20" ht="9.6" customHeight="1" x14ac:dyDescent="0.2">
      <c r="A131" s="5" t="s">
        <v>76</v>
      </c>
      <c r="B131" s="3">
        <v>551</v>
      </c>
      <c r="C131" s="3">
        <v>1296</v>
      </c>
      <c r="D131" s="3">
        <v>1280</v>
      </c>
      <c r="E131" s="3">
        <v>678</v>
      </c>
      <c r="F131" s="3">
        <v>667</v>
      </c>
      <c r="G131" s="3">
        <v>618</v>
      </c>
      <c r="H131" s="3">
        <v>613</v>
      </c>
      <c r="I131" s="3">
        <v>81</v>
      </c>
      <c r="J131" s="5" t="s">
        <v>76</v>
      </c>
      <c r="K131" s="1">
        <f t="shared" si="120"/>
        <v>2.3520871143375679</v>
      </c>
      <c r="L131" s="1">
        <f t="shared" si="121"/>
        <v>2.3230490018148822</v>
      </c>
      <c r="M131" s="2">
        <f t="shared" si="122"/>
        <v>98.76543209876543</v>
      </c>
      <c r="N131" s="1">
        <f t="shared" si="123"/>
        <v>1.2304900181488203</v>
      </c>
      <c r="O131" s="1">
        <f t="shared" si="124"/>
        <v>1.2105263157894737</v>
      </c>
      <c r="P131" s="2">
        <f t="shared" si="125"/>
        <v>98.377581120943958</v>
      </c>
      <c r="Q131" s="1">
        <f t="shared" si="126"/>
        <v>1.1215970961887478</v>
      </c>
      <c r="R131" s="1">
        <f t="shared" si="127"/>
        <v>1.1125226860254083</v>
      </c>
      <c r="S131" s="2">
        <f t="shared" si="128"/>
        <v>99.190938511326863</v>
      </c>
      <c r="T131" s="2">
        <f t="shared" si="129"/>
        <v>147.005444646098</v>
      </c>
    </row>
    <row r="132" spans="1:20" ht="9.6" customHeight="1" x14ac:dyDescent="0.2">
      <c r="A132" s="5" t="s">
        <v>77</v>
      </c>
      <c r="B132" s="3">
        <v>473</v>
      </c>
      <c r="C132" s="3">
        <v>1583</v>
      </c>
      <c r="D132" s="3">
        <v>1544</v>
      </c>
      <c r="E132" s="3">
        <v>848</v>
      </c>
      <c r="F132" s="3">
        <v>822</v>
      </c>
      <c r="G132" s="3">
        <v>735</v>
      </c>
      <c r="H132" s="3">
        <v>722</v>
      </c>
      <c r="I132" s="3">
        <v>49</v>
      </c>
      <c r="J132" s="5" t="s">
        <v>77</v>
      </c>
      <c r="K132" s="1">
        <f t="shared" si="120"/>
        <v>3.3467230443974629</v>
      </c>
      <c r="L132" s="1">
        <f t="shared" si="121"/>
        <v>3.2642706131078225</v>
      </c>
      <c r="M132" s="2">
        <f t="shared" si="122"/>
        <v>97.536323436512944</v>
      </c>
      <c r="N132" s="1">
        <f t="shared" si="123"/>
        <v>1.7928118393234673</v>
      </c>
      <c r="O132" s="1">
        <f t="shared" si="124"/>
        <v>1.7378435517970401</v>
      </c>
      <c r="P132" s="2">
        <f t="shared" si="125"/>
        <v>96.933962264150949</v>
      </c>
      <c r="Q132" s="1">
        <f t="shared" si="126"/>
        <v>1.5539112050739958</v>
      </c>
      <c r="R132" s="1">
        <f t="shared" si="127"/>
        <v>1.5264270613107822</v>
      </c>
      <c r="S132" s="2">
        <f t="shared" si="128"/>
        <v>98.231292517006807</v>
      </c>
      <c r="T132" s="2">
        <f t="shared" si="129"/>
        <v>103.59408033826638</v>
      </c>
    </row>
    <row r="133" spans="1:20" ht="9.6" customHeight="1" x14ac:dyDescent="0.2">
      <c r="A133" s="5" t="s">
        <v>78</v>
      </c>
      <c r="B133" s="3">
        <v>297</v>
      </c>
      <c r="C133" s="3">
        <v>1115</v>
      </c>
      <c r="D133" s="3">
        <v>1092</v>
      </c>
      <c r="E133" s="3">
        <v>593</v>
      </c>
      <c r="F133" s="3">
        <v>582</v>
      </c>
      <c r="G133" s="3">
        <v>522</v>
      </c>
      <c r="H133" s="3">
        <v>510</v>
      </c>
      <c r="I133" s="3">
        <v>21</v>
      </c>
      <c r="J133" s="5" t="s">
        <v>78</v>
      </c>
      <c r="K133" s="1">
        <f t="shared" si="120"/>
        <v>3.7542087542087543</v>
      </c>
      <c r="L133" s="1">
        <f t="shared" si="121"/>
        <v>3.6767676767676769</v>
      </c>
      <c r="M133" s="2">
        <f t="shared" si="122"/>
        <v>97.937219730941706</v>
      </c>
      <c r="N133" s="1">
        <f t="shared" si="123"/>
        <v>1.9966329966329965</v>
      </c>
      <c r="O133" s="1">
        <f t="shared" si="124"/>
        <v>1.9595959595959596</v>
      </c>
      <c r="P133" s="2">
        <f t="shared" si="125"/>
        <v>98.145025295109619</v>
      </c>
      <c r="Q133" s="1">
        <f t="shared" si="126"/>
        <v>1.7575757575757576</v>
      </c>
      <c r="R133" s="1">
        <f t="shared" si="127"/>
        <v>1.7171717171717171</v>
      </c>
      <c r="S133" s="2">
        <f t="shared" si="128"/>
        <v>97.701149425287355</v>
      </c>
      <c r="T133" s="2">
        <f t="shared" si="129"/>
        <v>70.707070707070713</v>
      </c>
    </row>
    <row r="134" spans="1:20" ht="9.6" customHeight="1" x14ac:dyDescent="0.2">
      <c r="A134" s="5" t="s">
        <v>79</v>
      </c>
      <c r="B134" s="3">
        <v>258</v>
      </c>
      <c r="C134" s="3">
        <v>1015</v>
      </c>
      <c r="D134" s="3">
        <v>994</v>
      </c>
      <c r="E134" s="3">
        <v>536</v>
      </c>
      <c r="F134" s="3">
        <v>525</v>
      </c>
      <c r="G134" s="3">
        <v>479</v>
      </c>
      <c r="H134" s="3">
        <v>469</v>
      </c>
      <c r="I134" s="3">
        <v>7</v>
      </c>
      <c r="J134" s="5" t="s">
        <v>79</v>
      </c>
      <c r="K134" s="1">
        <f t="shared" si="120"/>
        <v>3.9341085271317828</v>
      </c>
      <c r="L134" s="1">
        <f t="shared" si="121"/>
        <v>3.8527131782945738</v>
      </c>
      <c r="M134" s="2">
        <f t="shared" si="122"/>
        <v>97.931034482758619</v>
      </c>
      <c r="N134" s="1">
        <f t="shared" si="123"/>
        <v>2.0775193798449614</v>
      </c>
      <c r="O134" s="1">
        <f t="shared" si="124"/>
        <v>2.0348837209302326</v>
      </c>
      <c r="P134" s="2">
        <f t="shared" si="125"/>
        <v>97.947761194029852</v>
      </c>
      <c r="Q134" s="1">
        <f t="shared" si="126"/>
        <v>1.8565891472868217</v>
      </c>
      <c r="R134" s="1">
        <f t="shared" si="127"/>
        <v>1.817829457364341</v>
      </c>
      <c r="S134" s="2">
        <f t="shared" si="128"/>
        <v>97.912317327766175</v>
      </c>
      <c r="T134" s="2">
        <f t="shared" si="129"/>
        <v>27.131782945736433</v>
      </c>
    </row>
    <row r="135" spans="1:20" ht="9.6" customHeight="1" x14ac:dyDescent="0.2">
      <c r="B135" s="5"/>
      <c r="C135" s="5"/>
      <c r="D135" s="5"/>
      <c r="E135" s="5"/>
      <c r="F135" s="5"/>
      <c r="G135" s="5"/>
      <c r="H135" s="5"/>
      <c r="I135" s="5"/>
      <c r="R135" s="3"/>
      <c r="S135" s="3" t="s">
        <v>300</v>
      </c>
      <c r="T135" s="3">
        <f>SUM(T128:T134)*5</f>
        <v>3190.7340757245793</v>
      </c>
    </row>
    <row r="136" spans="1:20" ht="9.6" customHeight="1" x14ac:dyDescent="0.2">
      <c r="A136" s="29" t="s">
        <v>358</v>
      </c>
      <c r="B136" s="19"/>
      <c r="C136" s="19"/>
      <c r="D136" s="19"/>
      <c r="E136" s="19"/>
      <c r="F136" s="19"/>
      <c r="G136" s="19"/>
      <c r="H136" s="19"/>
      <c r="I136" s="19"/>
      <c r="J136" s="29" t="s">
        <v>358</v>
      </c>
      <c r="K136" s="19"/>
      <c r="L136" s="19"/>
      <c r="M136" s="29"/>
      <c r="N136" s="29"/>
      <c r="O136" s="29"/>
      <c r="P136" s="29"/>
      <c r="Q136" s="29"/>
      <c r="R136" s="29"/>
      <c r="S136" s="29"/>
    </row>
  </sheetData>
  <pageMargins left="0.7" right="0.7" top="0.75" bottom="0.75" header="0.3" footer="0.3"/>
  <pageSetup scale="95" orientation="portrait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6C707-5F53-45E5-AC99-EE6FBADCD23E}">
  <dimension ref="A1:N39"/>
  <sheetViews>
    <sheetView view="pageBreakPreview" topLeftCell="A33" zoomScale="125" zoomScaleNormal="100" zoomScaleSheetLayoutView="125" workbookViewId="0">
      <selection activeCell="A39" sqref="A39:XFD39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355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35</v>
      </c>
      <c r="B5" s="3">
        <v>8981</v>
      </c>
      <c r="C5" s="3">
        <v>1430</v>
      </c>
      <c r="D5" s="3">
        <v>513</v>
      </c>
      <c r="E5" s="3">
        <v>334</v>
      </c>
      <c r="F5" s="3">
        <v>17</v>
      </c>
      <c r="G5" s="3">
        <v>942</v>
      </c>
      <c r="H5" s="3">
        <v>148</v>
      </c>
      <c r="I5" s="3">
        <v>542</v>
      </c>
      <c r="J5" s="3">
        <v>1499</v>
      </c>
      <c r="K5" s="3">
        <v>233</v>
      </c>
      <c r="L5" s="3">
        <v>54</v>
      </c>
      <c r="M5" s="3">
        <v>1268</v>
      </c>
      <c r="N5" s="3">
        <v>2001</v>
      </c>
    </row>
    <row r="6" spans="1:14" x14ac:dyDescent="0.2">
      <c r="A6" s="3" t="s">
        <v>36</v>
      </c>
      <c r="B6" s="3">
        <v>7322</v>
      </c>
      <c r="C6" s="3">
        <v>1168</v>
      </c>
      <c r="D6" s="3">
        <v>416</v>
      </c>
      <c r="E6" s="3">
        <v>248</v>
      </c>
      <c r="F6" s="3">
        <v>16</v>
      </c>
      <c r="G6" s="3">
        <v>746</v>
      </c>
      <c r="H6" s="3">
        <v>112</v>
      </c>
      <c r="I6" s="3">
        <v>445</v>
      </c>
      <c r="J6" s="3">
        <v>1206</v>
      </c>
      <c r="K6" s="3">
        <v>191</v>
      </c>
      <c r="L6" s="3">
        <v>50</v>
      </c>
      <c r="M6" s="3">
        <v>1052</v>
      </c>
      <c r="N6" s="3">
        <v>1672</v>
      </c>
    </row>
    <row r="7" spans="1:14" x14ac:dyDescent="0.2">
      <c r="A7" s="3" t="s">
        <v>37</v>
      </c>
      <c r="B7" s="3">
        <v>22528</v>
      </c>
      <c r="C7" s="3">
        <v>3354</v>
      </c>
      <c r="D7" s="3">
        <v>1171</v>
      </c>
      <c r="E7" s="3">
        <v>805</v>
      </c>
      <c r="F7" s="3">
        <v>51</v>
      </c>
      <c r="G7" s="3">
        <v>2378</v>
      </c>
      <c r="H7" s="3">
        <v>367</v>
      </c>
      <c r="I7" s="3">
        <v>1381</v>
      </c>
      <c r="J7" s="3">
        <v>3702</v>
      </c>
      <c r="K7" s="3">
        <v>553</v>
      </c>
      <c r="L7" s="3">
        <v>137</v>
      </c>
      <c r="M7" s="3">
        <v>3396</v>
      </c>
      <c r="N7" s="3">
        <v>5233</v>
      </c>
    </row>
    <row r="8" spans="1:14" x14ac:dyDescent="0.2">
      <c r="A8" s="3" t="s">
        <v>38</v>
      </c>
      <c r="B8" s="3">
        <v>792</v>
      </c>
      <c r="C8" s="3">
        <v>131</v>
      </c>
      <c r="D8" s="3">
        <v>54</v>
      </c>
      <c r="E8" s="3">
        <v>13</v>
      </c>
      <c r="F8" s="3">
        <v>0</v>
      </c>
      <c r="G8" s="3">
        <v>83</v>
      </c>
      <c r="H8" s="3">
        <v>16</v>
      </c>
      <c r="I8" s="3">
        <v>58</v>
      </c>
      <c r="J8" s="3">
        <v>121</v>
      </c>
      <c r="K8" s="3">
        <v>26</v>
      </c>
      <c r="L8" s="3">
        <v>7</v>
      </c>
      <c r="M8" s="3">
        <v>105</v>
      </c>
      <c r="N8" s="3">
        <v>178</v>
      </c>
    </row>
    <row r="9" spans="1:14" x14ac:dyDescent="0.2">
      <c r="A9" s="3" t="s">
        <v>39</v>
      </c>
      <c r="B9" s="3">
        <v>1233</v>
      </c>
      <c r="C9" s="3">
        <v>179</v>
      </c>
      <c r="D9" s="3">
        <v>60</v>
      </c>
      <c r="E9" s="3">
        <v>53</v>
      </c>
      <c r="F9" s="3">
        <v>7</v>
      </c>
      <c r="G9" s="3">
        <v>163</v>
      </c>
      <c r="H9" s="3">
        <v>24</v>
      </c>
      <c r="I9" s="3">
        <v>91</v>
      </c>
      <c r="J9" s="3">
        <v>167</v>
      </c>
      <c r="K9" s="3">
        <v>42</v>
      </c>
      <c r="L9" s="3">
        <v>5</v>
      </c>
      <c r="M9" s="3">
        <v>183</v>
      </c>
      <c r="N9" s="3">
        <v>259</v>
      </c>
    </row>
    <row r="10" spans="1:14" x14ac:dyDescent="0.2">
      <c r="A10" s="3" t="s">
        <v>40</v>
      </c>
      <c r="B10" s="3">
        <v>2441</v>
      </c>
      <c r="C10" s="3">
        <v>425</v>
      </c>
      <c r="D10" s="3">
        <v>94</v>
      </c>
      <c r="E10" s="3">
        <v>112</v>
      </c>
      <c r="F10" s="3">
        <v>0</v>
      </c>
      <c r="G10" s="3">
        <v>272</v>
      </c>
      <c r="H10" s="3">
        <v>44</v>
      </c>
      <c r="I10" s="3">
        <v>210</v>
      </c>
      <c r="J10" s="3">
        <v>239</v>
      </c>
      <c r="K10" s="3">
        <v>72</v>
      </c>
      <c r="L10" s="3">
        <v>5</v>
      </c>
      <c r="M10" s="3">
        <v>364</v>
      </c>
      <c r="N10" s="3">
        <v>604</v>
      </c>
    </row>
    <row r="11" spans="1:14" x14ac:dyDescent="0.2">
      <c r="A11" s="3" t="s">
        <v>41</v>
      </c>
      <c r="B11" s="3">
        <v>924</v>
      </c>
      <c r="C11" s="3">
        <v>139</v>
      </c>
      <c r="D11" s="3">
        <v>67</v>
      </c>
      <c r="E11" s="3">
        <v>37</v>
      </c>
      <c r="F11" s="3">
        <v>1</v>
      </c>
      <c r="G11" s="3">
        <v>97</v>
      </c>
      <c r="H11" s="3">
        <v>22</v>
      </c>
      <c r="I11" s="3">
        <v>73</v>
      </c>
      <c r="J11" s="3">
        <v>136</v>
      </c>
      <c r="K11" s="3">
        <v>35</v>
      </c>
      <c r="L11" s="3">
        <v>5</v>
      </c>
      <c r="M11" s="3">
        <v>108</v>
      </c>
      <c r="N11" s="3">
        <v>204</v>
      </c>
    </row>
    <row r="12" spans="1:14" x14ac:dyDescent="0.2">
      <c r="A12" s="3" t="s">
        <v>42</v>
      </c>
      <c r="B12" s="3">
        <v>4725</v>
      </c>
      <c r="C12" s="3">
        <v>875</v>
      </c>
      <c r="D12" s="3">
        <v>347</v>
      </c>
      <c r="E12" s="3">
        <v>181</v>
      </c>
      <c r="F12" s="3">
        <v>8</v>
      </c>
      <c r="G12" s="3">
        <v>509</v>
      </c>
      <c r="H12" s="3">
        <v>75</v>
      </c>
      <c r="I12" s="3">
        <v>344</v>
      </c>
      <c r="J12" s="3">
        <v>725</v>
      </c>
      <c r="K12" s="3">
        <v>124</v>
      </c>
      <c r="L12" s="3">
        <v>5</v>
      </c>
      <c r="M12" s="3">
        <v>601</v>
      </c>
      <c r="N12" s="3">
        <v>931</v>
      </c>
    </row>
    <row r="13" spans="1:14" x14ac:dyDescent="0.2">
      <c r="A13" s="3" t="s">
        <v>43</v>
      </c>
      <c r="B13" s="3">
        <v>11141</v>
      </c>
      <c r="C13" s="3">
        <v>1857</v>
      </c>
      <c r="D13" s="3">
        <v>837</v>
      </c>
      <c r="E13" s="3">
        <v>490</v>
      </c>
      <c r="F13" s="3">
        <v>14</v>
      </c>
      <c r="G13" s="3">
        <v>1058</v>
      </c>
      <c r="H13" s="3">
        <v>207</v>
      </c>
      <c r="I13" s="3">
        <v>854</v>
      </c>
      <c r="J13" s="3">
        <v>1571</v>
      </c>
      <c r="K13" s="3">
        <v>378</v>
      </c>
      <c r="L13" s="3">
        <v>62</v>
      </c>
      <c r="M13" s="3">
        <v>1579</v>
      </c>
      <c r="N13" s="3">
        <v>2234</v>
      </c>
    </row>
    <row r="14" spans="1:14" x14ac:dyDescent="0.2">
      <c r="A14" s="3" t="s">
        <v>44</v>
      </c>
      <c r="B14" s="3">
        <v>4522</v>
      </c>
      <c r="C14" s="3">
        <v>504</v>
      </c>
      <c r="D14" s="3">
        <v>66</v>
      </c>
      <c r="E14" s="3">
        <v>340</v>
      </c>
      <c r="F14" s="3">
        <v>118</v>
      </c>
      <c r="G14" s="3">
        <v>748</v>
      </c>
      <c r="H14" s="3">
        <v>182</v>
      </c>
      <c r="I14" s="3">
        <v>345</v>
      </c>
      <c r="J14" s="3">
        <v>785</v>
      </c>
      <c r="K14" s="3">
        <v>181</v>
      </c>
      <c r="L14" s="3">
        <v>26</v>
      </c>
      <c r="M14" s="3">
        <v>440</v>
      </c>
      <c r="N14" s="3">
        <v>787</v>
      </c>
    </row>
    <row r="16" spans="1:14" x14ac:dyDescent="0.2">
      <c r="A16" s="3" t="s">
        <v>318</v>
      </c>
      <c r="B16" s="3">
        <v>34089</v>
      </c>
      <c r="C16" s="3">
        <v>5240</v>
      </c>
      <c r="D16" s="3">
        <v>1912</v>
      </c>
      <c r="E16" s="3">
        <v>1464</v>
      </c>
      <c r="F16" s="3">
        <v>125</v>
      </c>
      <c r="G16" s="3">
        <v>3788</v>
      </c>
      <c r="H16" s="3">
        <v>627</v>
      </c>
      <c r="I16" s="3">
        <v>2249</v>
      </c>
      <c r="J16" s="3">
        <v>5345</v>
      </c>
      <c r="K16" s="3">
        <v>971</v>
      </c>
      <c r="L16" s="3">
        <v>187</v>
      </c>
      <c r="M16" s="3">
        <v>4697</v>
      </c>
      <c r="N16" s="3">
        <v>7484</v>
      </c>
    </row>
    <row r="17" spans="1:14" x14ac:dyDescent="0.2">
      <c r="A17" s="3" t="s">
        <v>35</v>
      </c>
      <c r="B17" s="3">
        <v>7887</v>
      </c>
      <c r="C17" s="3">
        <v>1287</v>
      </c>
      <c r="D17" s="3">
        <v>439</v>
      </c>
      <c r="E17" s="3">
        <v>284</v>
      </c>
      <c r="F17" s="3">
        <v>16</v>
      </c>
      <c r="G17" s="3">
        <v>843</v>
      </c>
      <c r="H17" s="3">
        <v>124</v>
      </c>
      <c r="I17" s="3">
        <v>487</v>
      </c>
      <c r="J17" s="3">
        <v>1289</v>
      </c>
      <c r="K17" s="3">
        <v>201</v>
      </c>
      <c r="L17" s="3">
        <v>35</v>
      </c>
      <c r="M17" s="3">
        <v>1099</v>
      </c>
      <c r="N17" s="3">
        <v>1783</v>
      </c>
    </row>
    <row r="18" spans="1:14" x14ac:dyDescent="0.2">
      <c r="A18" s="3" t="s">
        <v>36</v>
      </c>
      <c r="B18" s="3">
        <v>226</v>
      </c>
      <c r="C18" s="3">
        <v>25</v>
      </c>
      <c r="D18" s="3">
        <v>16</v>
      </c>
      <c r="E18" s="3">
        <v>14</v>
      </c>
      <c r="F18" s="3">
        <v>0</v>
      </c>
      <c r="G18" s="3">
        <v>11</v>
      </c>
      <c r="H18" s="3">
        <v>4</v>
      </c>
      <c r="I18" s="3">
        <v>9</v>
      </c>
      <c r="J18" s="3">
        <v>65</v>
      </c>
      <c r="K18" s="3">
        <v>10</v>
      </c>
      <c r="L18" s="3">
        <v>18</v>
      </c>
      <c r="M18" s="3">
        <v>28</v>
      </c>
      <c r="N18" s="3">
        <v>26</v>
      </c>
    </row>
    <row r="19" spans="1:14" x14ac:dyDescent="0.2">
      <c r="A19" s="3" t="s">
        <v>37</v>
      </c>
      <c r="B19" s="3">
        <v>11885</v>
      </c>
      <c r="C19" s="3">
        <v>1724</v>
      </c>
      <c r="D19" s="3">
        <v>624</v>
      </c>
      <c r="E19" s="3">
        <v>414</v>
      </c>
      <c r="F19" s="3">
        <v>27</v>
      </c>
      <c r="G19" s="3">
        <v>1267</v>
      </c>
      <c r="H19" s="3">
        <v>199</v>
      </c>
      <c r="I19" s="3">
        <v>679</v>
      </c>
      <c r="J19" s="3">
        <v>1984</v>
      </c>
      <c r="K19" s="3">
        <v>300</v>
      </c>
      <c r="L19" s="3">
        <v>65</v>
      </c>
      <c r="M19" s="3">
        <v>1805</v>
      </c>
      <c r="N19" s="3">
        <v>2797</v>
      </c>
    </row>
    <row r="20" spans="1:14" x14ac:dyDescent="0.2">
      <c r="A20" s="3" t="s">
        <v>38</v>
      </c>
      <c r="B20" s="3">
        <v>427</v>
      </c>
      <c r="C20" s="3">
        <v>75</v>
      </c>
      <c r="D20" s="3">
        <v>28</v>
      </c>
      <c r="E20" s="3">
        <v>6</v>
      </c>
      <c r="F20" s="3">
        <v>0</v>
      </c>
      <c r="G20" s="3">
        <v>41</v>
      </c>
      <c r="H20" s="3">
        <v>10</v>
      </c>
      <c r="I20" s="3">
        <v>33</v>
      </c>
      <c r="J20" s="3">
        <v>67</v>
      </c>
      <c r="K20" s="3">
        <v>13</v>
      </c>
      <c r="L20" s="3">
        <v>2</v>
      </c>
      <c r="M20" s="3">
        <v>53</v>
      </c>
      <c r="N20" s="3">
        <v>99</v>
      </c>
    </row>
    <row r="21" spans="1:14" x14ac:dyDescent="0.2">
      <c r="A21" s="3" t="s">
        <v>39</v>
      </c>
      <c r="B21" s="3">
        <v>522</v>
      </c>
      <c r="C21" s="3">
        <v>84</v>
      </c>
      <c r="D21" s="3">
        <v>20</v>
      </c>
      <c r="E21" s="3">
        <v>18</v>
      </c>
      <c r="F21" s="3">
        <v>2</v>
      </c>
      <c r="G21" s="3">
        <v>73</v>
      </c>
      <c r="H21" s="3">
        <v>12</v>
      </c>
      <c r="I21" s="3">
        <v>48</v>
      </c>
      <c r="J21" s="3">
        <v>67</v>
      </c>
      <c r="K21" s="3">
        <v>15</v>
      </c>
      <c r="L21" s="3">
        <v>2</v>
      </c>
      <c r="M21" s="3">
        <v>71</v>
      </c>
      <c r="N21" s="3">
        <v>110</v>
      </c>
    </row>
    <row r="22" spans="1:14" x14ac:dyDescent="0.2">
      <c r="A22" s="3" t="s">
        <v>40</v>
      </c>
      <c r="B22" s="3">
        <v>1333</v>
      </c>
      <c r="C22" s="3">
        <v>235</v>
      </c>
      <c r="D22" s="3">
        <v>54</v>
      </c>
      <c r="E22" s="3">
        <v>65</v>
      </c>
      <c r="F22" s="3">
        <v>0</v>
      </c>
      <c r="G22" s="3">
        <v>148</v>
      </c>
      <c r="H22" s="3">
        <v>19</v>
      </c>
      <c r="I22" s="3">
        <v>114</v>
      </c>
      <c r="J22" s="3">
        <v>120</v>
      </c>
      <c r="K22" s="3">
        <v>39</v>
      </c>
      <c r="L22" s="3">
        <v>4</v>
      </c>
      <c r="M22" s="3">
        <v>193</v>
      </c>
      <c r="N22" s="3">
        <v>342</v>
      </c>
    </row>
    <row r="23" spans="1:14" x14ac:dyDescent="0.2">
      <c r="A23" s="3" t="s">
        <v>41</v>
      </c>
      <c r="B23" s="3">
        <v>326</v>
      </c>
      <c r="C23" s="3">
        <v>41</v>
      </c>
      <c r="D23" s="3">
        <v>26</v>
      </c>
      <c r="E23" s="3">
        <v>13</v>
      </c>
      <c r="F23" s="3">
        <v>0</v>
      </c>
      <c r="G23" s="3">
        <v>36</v>
      </c>
      <c r="H23" s="3">
        <v>8</v>
      </c>
      <c r="I23" s="3">
        <v>27</v>
      </c>
      <c r="J23" s="3">
        <v>49</v>
      </c>
      <c r="K23" s="3">
        <v>10</v>
      </c>
      <c r="L23" s="3">
        <v>3</v>
      </c>
      <c r="M23" s="3">
        <v>38</v>
      </c>
      <c r="N23" s="3">
        <v>75</v>
      </c>
    </row>
    <row r="24" spans="1:14" x14ac:dyDescent="0.2">
      <c r="A24" s="3" t="s">
        <v>42</v>
      </c>
      <c r="B24" s="3">
        <v>2566</v>
      </c>
      <c r="C24" s="3">
        <v>449</v>
      </c>
      <c r="D24" s="3">
        <v>201</v>
      </c>
      <c r="E24" s="3">
        <v>97</v>
      </c>
      <c r="F24" s="3">
        <v>6</v>
      </c>
      <c r="G24" s="3">
        <v>304</v>
      </c>
      <c r="H24" s="3">
        <v>43</v>
      </c>
      <c r="I24" s="3">
        <v>176</v>
      </c>
      <c r="J24" s="3">
        <v>408</v>
      </c>
      <c r="K24" s="3">
        <v>69</v>
      </c>
      <c r="L24" s="3">
        <v>2</v>
      </c>
      <c r="M24" s="3">
        <v>314</v>
      </c>
      <c r="N24" s="3">
        <v>497</v>
      </c>
    </row>
    <row r="25" spans="1:14" x14ac:dyDescent="0.2">
      <c r="A25" s="3" t="s">
        <v>43</v>
      </c>
      <c r="B25" s="3">
        <v>6403</v>
      </c>
      <c r="C25" s="3">
        <v>1065</v>
      </c>
      <c r="D25" s="3">
        <v>472</v>
      </c>
      <c r="E25" s="3">
        <v>296</v>
      </c>
      <c r="F25" s="3">
        <v>6</v>
      </c>
      <c r="G25" s="3">
        <v>628</v>
      </c>
      <c r="H25" s="3">
        <v>128</v>
      </c>
      <c r="I25" s="3">
        <v>481</v>
      </c>
      <c r="J25" s="3">
        <v>891</v>
      </c>
      <c r="K25" s="3">
        <v>218</v>
      </c>
      <c r="L25" s="3">
        <v>37</v>
      </c>
      <c r="M25" s="3">
        <v>888</v>
      </c>
      <c r="N25" s="3">
        <v>1293</v>
      </c>
    </row>
    <row r="26" spans="1:14" x14ac:dyDescent="0.2">
      <c r="A26" s="3" t="s">
        <v>44</v>
      </c>
      <c r="B26" s="3">
        <v>2514</v>
      </c>
      <c r="C26" s="3">
        <v>255</v>
      </c>
      <c r="D26" s="3">
        <v>32</v>
      </c>
      <c r="E26" s="3">
        <v>257</v>
      </c>
      <c r="F26" s="3">
        <v>68</v>
      </c>
      <c r="G26" s="3">
        <v>437</v>
      </c>
      <c r="H26" s="3">
        <v>80</v>
      </c>
      <c r="I26" s="3">
        <v>195</v>
      </c>
      <c r="J26" s="3">
        <v>405</v>
      </c>
      <c r="K26" s="3">
        <v>96</v>
      </c>
      <c r="L26" s="3">
        <v>19</v>
      </c>
      <c r="M26" s="3">
        <v>208</v>
      </c>
      <c r="N26" s="3">
        <v>462</v>
      </c>
    </row>
    <row r="28" spans="1:14" x14ac:dyDescent="0.2">
      <c r="A28" s="3" t="s">
        <v>317</v>
      </c>
      <c r="B28" s="3">
        <v>30520</v>
      </c>
      <c r="C28" s="3">
        <v>4822</v>
      </c>
      <c r="D28" s="3">
        <v>1713</v>
      </c>
      <c r="E28" s="3">
        <v>1149</v>
      </c>
      <c r="F28" s="3">
        <v>107</v>
      </c>
      <c r="G28" s="3">
        <v>3208</v>
      </c>
      <c r="H28" s="3">
        <v>570</v>
      </c>
      <c r="I28" s="3">
        <v>2094</v>
      </c>
      <c r="J28" s="3">
        <v>4806</v>
      </c>
      <c r="K28" s="3">
        <v>864</v>
      </c>
      <c r="L28" s="3">
        <v>169</v>
      </c>
      <c r="M28" s="3">
        <v>4399</v>
      </c>
      <c r="N28" s="3">
        <v>6619</v>
      </c>
    </row>
    <row r="29" spans="1:14" x14ac:dyDescent="0.2">
      <c r="A29" s="3" t="s">
        <v>35</v>
      </c>
      <c r="B29" s="3">
        <v>1094</v>
      </c>
      <c r="C29" s="3">
        <v>143</v>
      </c>
      <c r="D29" s="3">
        <v>74</v>
      </c>
      <c r="E29" s="3">
        <v>50</v>
      </c>
      <c r="F29" s="3">
        <v>1</v>
      </c>
      <c r="G29" s="3">
        <v>99</v>
      </c>
      <c r="H29" s="3">
        <v>24</v>
      </c>
      <c r="I29" s="3">
        <v>55</v>
      </c>
      <c r="J29" s="3">
        <v>210</v>
      </c>
      <c r="K29" s="3">
        <v>32</v>
      </c>
      <c r="L29" s="3">
        <v>19</v>
      </c>
      <c r="M29" s="3">
        <v>169</v>
      </c>
      <c r="N29" s="3">
        <v>218</v>
      </c>
    </row>
    <row r="30" spans="1:14" x14ac:dyDescent="0.2">
      <c r="A30" s="3" t="s">
        <v>36</v>
      </c>
      <c r="B30" s="3">
        <v>7096</v>
      </c>
      <c r="C30" s="3">
        <v>1143</v>
      </c>
      <c r="D30" s="3">
        <v>400</v>
      </c>
      <c r="E30" s="3">
        <v>234</v>
      </c>
      <c r="F30" s="3">
        <v>16</v>
      </c>
      <c r="G30" s="3">
        <v>735</v>
      </c>
      <c r="H30" s="3">
        <v>108</v>
      </c>
      <c r="I30" s="3">
        <v>436</v>
      </c>
      <c r="J30" s="3">
        <v>1141</v>
      </c>
      <c r="K30" s="3">
        <v>181</v>
      </c>
      <c r="L30" s="3">
        <v>32</v>
      </c>
      <c r="M30" s="3">
        <v>1024</v>
      </c>
      <c r="N30" s="3">
        <v>1646</v>
      </c>
    </row>
    <row r="31" spans="1:14" x14ac:dyDescent="0.2">
      <c r="A31" s="3" t="s">
        <v>37</v>
      </c>
      <c r="B31" s="3">
        <v>10643</v>
      </c>
      <c r="C31" s="3">
        <v>1630</v>
      </c>
      <c r="D31" s="3">
        <v>547</v>
      </c>
      <c r="E31" s="3">
        <v>391</v>
      </c>
      <c r="F31" s="3">
        <v>24</v>
      </c>
      <c r="G31" s="3">
        <v>1111</v>
      </c>
      <c r="H31" s="3">
        <v>168</v>
      </c>
      <c r="I31" s="3">
        <v>702</v>
      </c>
      <c r="J31" s="3">
        <v>1718</v>
      </c>
      <c r="K31" s="3">
        <v>253</v>
      </c>
      <c r="L31" s="3">
        <v>72</v>
      </c>
      <c r="M31" s="3">
        <v>1591</v>
      </c>
      <c r="N31" s="3">
        <v>2436</v>
      </c>
    </row>
    <row r="32" spans="1:14" x14ac:dyDescent="0.2">
      <c r="A32" s="3" t="s">
        <v>38</v>
      </c>
      <c r="B32" s="3">
        <v>365</v>
      </c>
      <c r="C32" s="3">
        <v>56</v>
      </c>
      <c r="D32" s="3">
        <v>26</v>
      </c>
      <c r="E32" s="3">
        <v>7</v>
      </c>
      <c r="F32" s="3">
        <v>0</v>
      </c>
      <c r="G32" s="3">
        <v>42</v>
      </c>
      <c r="H32" s="3">
        <v>6</v>
      </c>
      <c r="I32" s="3">
        <v>25</v>
      </c>
      <c r="J32" s="3">
        <v>54</v>
      </c>
      <c r="K32" s="3">
        <v>13</v>
      </c>
      <c r="L32" s="3">
        <v>5</v>
      </c>
      <c r="M32" s="3">
        <v>52</v>
      </c>
      <c r="N32" s="3">
        <v>79</v>
      </c>
    </row>
    <row r="33" spans="1:14" x14ac:dyDescent="0.2">
      <c r="A33" s="3" t="s">
        <v>39</v>
      </c>
      <c r="B33" s="3">
        <v>711</v>
      </c>
      <c r="C33" s="3">
        <v>95</v>
      </c>
      <c r="D33" s="3">
        <v>40</v>
      </c>
      <c r="E33" s="3">
        <v>35</v>
      </c>
      <c r="F33" s="3">
        <v>5</v>
      </c>
      <c r="G33" s="3">
        <v>90</v>
      </c>
      <c r="H33" s="3">
        <v>12</v>
      </c>
      <c r="I33" s="3">
        <v>43</v>
      </c>
      <c r="J33" s="3">
        <v>100</v>
      </c>
      <c r="K33" s="3">
        <v>27</v>
      </c>
      <c r="L33" s="3">
        <v>3</v>
      </c>
      <c r="M33" s="3">
        <v>112</v>
      </c>
      <c r="N33" s="3">
        <v>149</v>
      </c>
    </row>
    <row r="34" spans="1:14" x14ac:dyDescent="0.2">
      <c r="A34" s="3" t="s">
        <v>40</v>
      </c>
      <c r="B34" s="3">
        <v>1108</v>
      </c>
      <c r="C34" s="3">
        <v>190</v>
      </c>
      <c r="D34" s="3">
        <v>40</v>
      </c>
      <c r="E34" s="3">
        <v>47</v>
      </c>
      <c r="F34" s="3">
        <v>0</v>
      </c>
      <c r="G34" s="3">
        <v>124</v>
      </c>
      <c r="H34" s="3">
        <v>25</v>
      </c>
      <c r="I34" s="3">
        <v>96</v>
      </c>
      <c r="J34" s="3">
        <v>119</v>
      </c>
      <c r="K34" s="3">
        <v>33</v>
      </c>
      <c r="L34" s="3">
        <v>1</v>
      </c>
      <c r="M34" s="3">
        <v>171</v>
      </c>
      <c r="N34" s="3">
        <v>262</v>
      </c>
    </row>
    <row r="35" spans="1:14" x14ac:dyDescent="0.2">
      <c r="A35" s="3" t="s">
        <v>41</v>
      </c>
      <c r="B35" s="3">
        <v>598</v>
      </c>
      <c r="C35" s="3">
        <v>98</v>
      </c>
      <c r="D35" s="3">
        <v>41</v>
      </c>
      <c r="E35" s="3">
        <v>24</v>
      </c>
      <c r="F35" s="3">
        <v>1</v>
      </c>
      <c r="G35" s="3">
        <v>61</v>
      </c>
      <c r="H35" s="3">
        <v>14</v>
      </c>
      <c r="I35" s="3">
        <v>46</v>
      </c>
      <c r="J35" s="3">
        <v>87</v>
      </c>
      <c r="K35" s="3">
        <v>25</v>
      </c>
      <c r="L35" s="3">
        <v>2</v>
      </c>
      <c r="M35" s="3">
        <v>70</v>
      </c>
      <c r="N35" s="3">
        <v>129</v>
      </c>
    </row>
    <row r="36" spans="1:14" x14ac:dyDescent="0.2">
      <c r="A36" s="3" t="s">
        <v>42</v>
      </c>
      <c r="B36" s="3">
        <v>2159</v>
      </c>
      <c r="C36" s="3">
        <v>426</v>
      </c>
      <c r="D36" s="3">
        <v>146</v>
      </c>
      <c r="E36" s="3">
        <v>84</v>
      </c>
      <c r="F36" s="3">
        <v>2</v>
      </c>
      <c r="G36" s="3">
        <v>205</v>
      </c>
      <c r="H36" s="3">
        <v>32</v>
      </c>
      <c r="I36" s="3">
        <v>168</v>
      </c>
      <c r="J36" s="3">
        <v>317</v>
      </c>
      <c r="K36" s="3">
        <v>55</v>
      </c>
      <c r="L36" s="3">
        <v>3</v>
      </c>
      <c r="M36" s="3">
        <v>287</v>
      </c>
      <c r="N36" s="3">
        <v>434</v>
      </c>
    </row>
    <row r="37" spans="1:14" x14ac:dyDescent="0.2">
      <c r="A37" s="3" t="s">
        <v>43</v>
      </c>
      <c r="B37" s="3">
        <v>4738</v>
      </c>
      <c r="C37" s="3">
        <v>792</v>
      </c>
      <c r="D37" s="3">
        <v>365</v>
      </c>
      <c r="E37" s="3">
        <v>194</v>
      </c>
      <c r="F37" s="3">
        <v>8</v>
      </c>
      <c r="G37" s="3">
        <v>430</v>
      </c>
      <c r="H37" s="3">
        <v>79</v>
      </c>
      <c r="I37" s="3">
        <v>373</v>
      </c>
      <c r="J37" s="3">
        <v>680</v>
      </c>
      <c r="K37" s="3">
        <v>160</v>
      </c>
      <c r="L37" s="3">
        <v>25</v>
      </c>
      <c r="M37" s="3">
        <v>691</v>
      </c>
      <c r="N37" s="3">
        <v>941</v>
      </c>
    </row>
    <row r="38" spans="1:14" x14ac:dyDescent="0.2">
      <c r="A38" s="3" t="s">
        <v>44</v>
      </c>
      <c r="B38" s="3">
        <v>2008</v>
      </c>
      <c r="C38" s="3">
        <v>249</v>
      </c>
      <c r="D38" s="3">
        <v>34</v>
      </c>
      <c r="E38" s="3">
        <v>83</v>
      </c>
      <c r="F38" s="3">
        <v>50</v>
      </c>
      <c r="G38" s="3">
        <v>311</v>
      </c>
      <c r="H38" s="3">
        <v>102</v>
      </c>
      <c r="I38" s="3">
        <v>150</v>
      </c>
      <c r="J38" s="3">
        <v>380</v>
      </c>
      <c r="K38" s="3">
        <v>85</v>
      </c>
      <c r="L38" s="3">
        <v>7</v>
      </c>
      <c r="M38" s="3">
        <v>232</v>
      </c>
      <c r="N38" s="3">
        <v>325</v>
      </c>
    </row>
    <row r="39" spans="1:14" x14ac:dyDescent="0.2">
      <c r="A39" s="28" t="s">
        <v>358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">
    <mergeCell ref="A39:N3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802A-3EA2-4752-88AA-14639593C988}">
  <dimension ref="A1:N60"/>
  <sheetViews>
    <sheetView view="pageBreakPreview" topLeftCell="A33" zoomScale="125" zoomScaleNormal="100" zoomScaleSheetLayoutView="125" workbookViewId="0">
      <selection activeCell="A60" sqref="A60:XFD60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356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16</v>
      </c>
      <c r="B5" s="3">
        <v>7570</v>
      </c>
      <c r="C5" s="3">
        <v>1337</v>
      </c>
      <c r="D5" s="3">
        <v>405</v>
      </c>
      <c r="E5" s="3">
        <v>259</v>
      </c>
      <c r="F5" s="3">
        <v>13</v>
      </c>
      <c r="G5" s="3">
        <v>790</v>
      </c>
      <c r="H5" s="3">
        <v>141</v>
      </c>
      <c r="I5" s="3">
        <v>516</v>
      </c>
      <c r="J5" s="3">
        <v>1177</v>
      </c>
      <c r="K5" s="3">
        <v>202</v>
      </c>
      <c r="L5" s="3">
        <v>41</v>
      </c>
      <c r="M5" s="3">
        <v>1003</v>
      </c>
      <c r="N5" s="3">
        <v>1686</v>
      </c>
    </row>
    <row r="6" spans="1:14" x14ac:dyDescent="0.2">
      <c r="A6" s="3" t="s">
        <v>17</v>
      </c>
      <c r="B6" s="3">
        <v>6757</v>
      </c>
      <c r="C6" s="3">
        <v>1048</v>
      </c>
      <c r="D6" s="3">
        <v>377</v>
      </c>
      <c r="E6" s="3">
        <v>258</v>
      </c>
      <c r="F6" s="3">
        <v>16</v>
      </c>
      <c r="G6" s="3">
        <v>712</v>
      </c>
      <c r="H6" s="3">
        <v>133</v>
      </c>
      <c r="I6" s="3">
        <v>511</v>
      </c>
      <c r="J6" s="3">
        <v>1041</v>
      </c>
      <c r="K6" s="3">
        <v>183</v>
      </c>
      <c r="L6" s="3">
        <v>40</v>
      </c>
      <c r="M6" s="3">
        <v>894</v>
      </c>
      <c r="N6" s="3">
        <v>1544</v>
      </c>
    </row>
    <row r="7" spans="1:14" x14ac:dyDescent="0.2">
      <c r="A7" s="3" t="s">
        <v>18</v>
      </c>
      <c r="B7" s="3">
        <v>6343</v>
      </c>
      <c r="C7" s="3">
        <v>940</v>
      </c>
      <c r="D7" s="3">
        <v>315</v>
      </c>
      <c r="E7" s="3">
        <v>247</v>
      </c>
      <c r="F7" s="3">
        <v>12</v>
      </c>
      <c r="G7" s="3">
        <v>623</v>
      </c>
      <c r="H7" s="3">
        <v>107</v>
      </c>
      <c r="I7" s="3">
        <v>422</v>
      </c>
      <c r="J7" s="3">
        <v>1037</v>
      </c>
      <c r="K7" s="3">
        <v>171</v>
      </c>
      <c r="L7" s="3">
        <v>49</v>
      </c>
      <c r="M7" s="3">
        <v>964</v>
      </c>
      <c r="N7" s="3">
        <v>1456</v>
      </c>
    </row>
    <row r="8" spans="1:14" x14ac:dyDescent="0.2">
      <c r="A8" s="3" t="s">
        <v>19</v>
      </c>
      <c r="B8" s="3">
        <v>7100</v>
      </c>
      <c r="C8" s="3">
        <v>1105</v>
      </c>
      <c r="D8" s="3">
        <v>382</v>
      </c>
      <c r="E8" s="3">
        <v>303</v>
      </c>
      <c r="F8" s="3">
        <v>14</v>
      </c>
      <c r="G8" s="3">
        <v>716</v>
      </c>
      <c r="H8" s="3">
        <v>142</v>
      </c>
      <c r="I8" s="3">
        <v>435</v>
      </c>
      <c r="J8" s="3">
        <v>1100</v>
      </c>
      <c r="K8" s="3">
        <v>178</v>
      </c>
      <c r="L8" s="3">
        <v>33</v>
      </c>
      <c r="M8" s="3">
        <v>1051</v>
      </c>
      <c r="N8" s="3">
        <v>1641</v>
      </c>
    </row>
    <row r="9" spans="1:14" x14ac:dyDescent="0.2">
      <c r="A9" s="3" t="s">
        <v>20</v>
      </c>
      <c r="B9" s="3">
        <v>8528</v>
      </c>
      <c r="C9" s="3">
        <v>1265</v>
      </c>
      <c r="D9" s="3">
        <v>513</v>
      </c>
      <c r="E9" s="3">
        <v>315</v>
      </c>
      <c r="F9" s="3">
        <v>26</v>
      </c>
      <c r="G9" s="3">
        <v>982</v>
      </c>
      <c r="H9" s="3">
        <v>158</v>
      </c>
      <c r="I9" s="3">
        <v>526</v>
      </c>
      <c r="J9" s="3">
        <v>1397</v>
      </c>
      <c r="K9" s="3">
        <v>258</v>
      </c>
      <c r="L9" s="3">
        <v>43</v>
      </c>
      <c r="M9" s="3">
        <v>1219</v>
      </c>
      <c r="N9" s="3">
        <v>1826</v>
      </c>
    </row>
    <row r="10" spans="1:14" x14ac:dyDescent="0.2">
      <c r="A10" s="3" t="s">
        <v>21</v>
      </c>
      <c r="B10" s="3">
        <v>7365</v>
      </c>
      <c r="C10" s="3">
        <v>1094</v>
      </c>
      <c r="D10" s="3">
        <v>448</v>
      </c>
      <c r="E10" s="3">
        <v>320</v>
      </c>
      <c r="F10" s="3">
        <v>29</v>
      </c>
      <c r="G10" s="3">
        <v>864</v>
      </c>
      <c r="H10" s="3">
        <v>121</v>
      </c>
      <c r="I10" s="3">
        <v>486</v>
      </c>
      <c r="J10" s="3">
        <v>1122</v>
      </c>
      <c r="K10" s="3">
        <v>223</v>
      </c>
      <c r="L10" s="3">
        <v>47</v>
      </c>
      <c r="M10" s="3">
        <v>1008</v>
      </c>
      <c r="N10" s="3">
        <v>1603</v>
      </c>
    </row>
    <row r="11" spans="1:14" x14ac:dyDescent="0.2">
      <c r="A11" s="3" t="s">
        <v>22</v>
      </c>
      <c r="B11" s="3">
        <v>5729</v>
      </c>
      <c r="C11" s="3">
        <v>875</v>
      </c>
      <c r="D11" s="3">
        <v>342</v>
      </c>
      <c r="E11" s="3">
        <v>241</v>
      </c>
      <c r="F11" s="3">
        <v>17</v>
      </c>
      <c r="G11" s="3">
        <v>650</v>
      </c>
      <c r="H11" s="3">
        <v>104</v>
      </c>
      <c r="I11" s="3">
        <v>436</v>
      </c>
      <c r="J11" s="3">
        <v>965</v>
      </c>
      <c r="K11" s="3">
        <v>161</v>
      </c>
      <c r="L11" s="3">
        <v>33</v>
      </c>
      <c r="M11" s="3">
        <v>760</v>
      </c>
      <c r="N11" s="3">
        <v>1145</v>
      </c>
    </row>
    <row r="12" spans="1:14" x14ac:dyDescent="0.2">
      <c r="A12" s="3" t="s">
        <v>23</v>
      </c>
      <c r="B12" s="3">
        <v>4684</v>
      </c>
      <c r="C12" s="3">
        <v>753</v>
      </c>
      <c r="D12" s="3">
        <v>274</v>
      </c>
      <c r="E12" s="3">
        <v>194</v>
      </c>
      <c r="F12" s="3">
        <v>23</v>
      </c>
      <c r="G12" s="3">
        <v>527</v>
      </c>
      <c r="H12" s="3">
        <v>84</v>
      </c>
      <c r="I12" s="3">
        <v>329</v>
      </c>
      <c r="J12" s="3">
        <v>723</v>
      </c>
      <c r="K12" s="3">
        <v>125</v>
      </c>
      <c r="L12" s="3">
        <v>23</v>
      </c>
      <c r="M12" s="3">
        <v>634</v>
      </c>
      <c r="N12" s="3">
        <v>995</v>
      </c>
    </row>
    <row r="13" spans="1:14" x14ac:dyDescent="0.2">
      <c r="A13" s="3" t="s">
        <v>24</v>
      </c>
      <c r="B13" s="3">
        <v>3212</v>
      </c>
      <c r="C13" s="3">
        <v>519</v>
      </c>
      <c r="D13" s="3">
        <v>175</v>
      </c>
      <c r="E13" s="3">
        <v>163</v>
      </c>
      <c r="F13" s="3">
        <v>14</v>
      </c>
      <c r="G13" s="3">
        <v>304</v>
      </c>
      <c r="H13" s="3">
        <v>60</v>
      </c>
      <c r="I13" s="3">
        <v>203</v>
      </c>
      <c r="J13" s="3">
        <v>513</v>
      </c>
      <c r="K13" s="3">
        <v>85</v>
      </c>
      <c r="L13" s="3">
        <v>21</v>
      </c>
      <c r="M13" s="3">
        <v>509</v>
      </c>
      <c r="N13" s="3">
        <v>646</v>
      </c>
    </row>
    <row r="14" spans="1:14" x14ac:dyDescent="0.2">
      <c r="A14" s="3" t="s">
        <v>25</v>
      </c>
      <c r="B14" s="3">
        <v>2555</v>
      </c>
      <c r="C14" s="3">
        <v>384</v>
      </c>
      <c r="D14" s="3">
        <v>131</v>
      </c>
      <c r="E14" s="3">
        <v>104</v>
      </c>
      <c r="F14" s="3">
        <v>19</v>
      </c>
      <c r="G14" s="3">
        <v>299</v>
      </c>
      <c r="H14" s="3">
        <v>47</v>
      </c>
      <c r="I14" s="3">
        <v>151</v>
      </c>
      <c r="J14" s="3">
        <v>383</v>
      </c>
      <c r="K14" s="3">
        <v>64</v>
      </c>
      <c r="L14" s="3">
        <v>9</v>
      </c>
      <c r="M14" s="3">
        <v>391</v>
      </c>
      <c r="N14" s="3">
        <v>573</v>
      </c>
    </row>
    <row r="15" spans="1:14" x14ac:dyDescent="0.2">
      <c r="A15" s="3" t="s">
        <v>26</v>
      </c>
      <c r="B15" s="3">
        <v>1764</v>
      </c>
      <c r="C15" s="3">
        <v>282</v>
      </c>
      <c r="D15" s="3">
        <v>108</v>
      </c>
      <c r="E15" s="3">
        <v>85</v>
      </c>
      <c r="F15" s="3">
        <v>15</v>
      </c>
      <c r="G15" s="3">
        <v>194</v>
      </c>
      <c r="H15" s="3">
        <v>31</v>
      </c>
      <c r="I15" s="3">
        <v>109</v>
      </c>
      <c r="J15" s="3">
        <v>256</v>
      </c>
      <c r="K15" s="3">
        <v>58</v>
      </c>
      <c r="L15" s="3">
        <v>6</v>
      </c>
      <c r="M15" s="3">
        <v>260</v>
      </c>
      <c r="N15" s="3">
        <v>360</v>
      </c>
    </row>
    <row r="16" spans="1:14" x14ac:dyDescent="0.2">
      <c r="A16" s="3" t="s">
        <v>27</v>
      </c>
      <c r="B16" s="3">
        <v>1217</v>
      </c>
      <c r="C16" s="3">
        <v>202</v>
      </c>
      <c r="D16" s="3">
        <v>67</v>
      </c>
      <c r="E16" s="3">
        <v>63</v>
      </c>
      <c r="F16" s="3">
        <v>19</v>
      </c>
      <c r="G16" s="3">
        <v>125</v>
      </c>
      <c r="H16" s="3">
        <v>25</v>
      </c>
      <c r="I16" s="3">
        <v>88</v>
      </c>
      <c r="J16" s="3">
        <v>159</v>
      </c>
      <c r="K16" s="3">
        <v>48</v>
      </c>
      <c r="L16" s="3">
        <v>3</v>
      </c>
      <c r="M16" s="3">
        <v>153</v>
      </c>
      <c r="N16" s="3">
        <v>265</v>
      </c>
    </row>
    <row r="17" spans="1:14" x14ac:dyDescent="0.2">
      <c r="A17" s="3" t="s">
        <v>28</v>
      </c>
      <c r="B17" s="3">
        <v>776</v>
      </c>
      <c r="C17" s="3">
        <v>123</v>
      </c>
      <c r="D17" s="3">
        <v>26</v>
      </c>
      <c r="E17" s="3">
        <v>25</v>
      </c>
      <c r="F17" s="3">
        <v>9</v>
      </c>
      <c r="G17" s="3">
        <v>100</v>
      </c>
      <c r="H17" s="3">
        <v>17</v>
      </c>
      <c r="I17" s="3">
        <v>55</v>
      </c>
      <c r="J17" s="3">
        <v>118</v>
      </c>
      <c r="K17" s="3">
        <v>31</v>
      </c>
      <c r="L17" s="3">
        <v>4</v>
      </c>
      <c r="M17" s="3">
        <v>109</v>
      </c>
      <c r="N17" s="3">
        <v>159</v>
      </c>
    </row>
    <row r="18" spans="1:14" x14ac:dyDescent="0.2">
      <c r="A18" s="3" t="s">
        <v>29</v>
      </c>
      <c r="B18" s="3">
        <v>488</v>
      </c>
      <c r="C18" s="3">
        <v>62</v>
      </c>
      <c r="D18" s="3">
        <v>23</v>
      </c>
      <c r="E18" s="3">
        <v>16</v>
      </c>
      <c r="F18" s="3">
        <v>4</v>
      </c>
      <c r="G18" s="3">
        <v>58</v>
      </c>
      <c r="H18" s="3">
        <v>10</v>
      </c>
      <c r="I18" s="3">
        <v>39</v>
      </c>
      <c r="J18" s="3">
        <v>86</v>
      </c>
      <c r="K18" s="3">
        <v>23</v>
      </c>
      <c r="L18" s="3">
        <v>2</v>
      </c>
      <c r="M18" s="3">
        <v>66</v>
      </c>
      <c r="N18" s="3">
        <v>99</v>
      </c>
    </row>
    <row r="19" spans="1:14" x14ac:dyDescent="0.2">
      <c r="A19" s="3" t="s">
        <v>30</v>
      </c>
      <c r="B19" s="3">
        <v>260</v>
      </c>
      <c r="C19" s="3">
        <v>32</v>
      </c>
      <c r="D19" s="3">
        <v>20</v>
      </c>
      <c r="E19" s="3">
        <v>8</v>
      </c>
      <c r="F19" s="3">
        <v>1</v>
      </c>
      <c r="G19" s="3">
        <v>24</v>
      </c>
      <c r="H19" s="3">
        <v>8</v>
      </c>
      <c r="I19" s="3">
        <v>17</v>
      </c>
      <c r="J19" s="3">
        <v>42</v>
      </c>
      <c r="K19" s="3">
        <v>11</v>
      </c>
      <c r="L19" s="3">
        <v>2</v>
      </c>
      <c r="M19" s="3">
        <v>39</v>
      </c>
      <c r="N19" s="3">
        <v>56</v>
      </c>
    </row>
    <row r="20" spans="1:14" x14ac:dyDescent="0.2">
      <c r="A20" s="3" t="s">
        <v>31</v>
      </c>
      <c r="B20" s="3">
        <v>261</v>
      </c>
      <c r="C20" s="3">
        <v>41</v>
      </c>
      <c r="D20" s="3">
        <v>19</v>
      </c>
      <c r="E20" s="3">
        <v>12</v>
      </c>
      <c r="F20" s="3">
        <v>1</v>
      </c>
      <c r="G20" s="3">
        <v>28</v>
      </c>
      <c r="H20" s="3">
        <v>9</v>
      </c>
      <c r="I20" s="3">
        <v>20</v>
      </c>
      <c r="J20" s="3">
        <v>32</v>
      </c>
      <c r="K20" s="3">
        <v>14</v>
      </c>
      <c r="L20" s="3">
        <v>0</v>
      </c>
      <c r="M20" s="3">
        <v>36</v>
      </c>
      <c r="N20" s="3">
        <v>49</v>
      </c>
    </row>
    <row r="21" spans="1:14" s="2" customFormat="1" x14ac:dyDescent="0.2">
      <c r="A21" s="2" t="s">
        <v>32</v>
      </c>
      <c r="B21" s="2">
        <v>22.7</v>
      </c>
      <c r="C21" s="2">
        <v>22.4</v>
      </c>
      <c r="D21" s="2">
        <v>23.3</v>
      </c>
      <c r="E21" s="2">
        <v>23.8</v>
      </c>
      <c r="F21" s="2">
        <v>31.8</v>
      </c>
      <c r="G21" s="2">
        <v>23.3</v>
      </c>
      <c r="H21" s="2">
        <v>22.4</v>
      </c>
      <c r="I21" s="2">
        <v>22.7</v>
      </c>
      <c r="J21" s="2">
        <v>22.6</v>
      </c>
      <c r="K21" s="2">
        <v>23.6</v>
      </c>
      <c r="L21" s="2">
        <v>21.7</v>
      </c>
      <c r="M21" s="2">
        <v>22.6</v>
      </c>
      <c r="N21" s="2">
        <v>22</v>
      </c>
    </row>
    <row r="23" spans="1:14" x14ac:dyDescent="0.2">
      <c r="A23" s="3" t="s">
        <v>320</v>
      </c>
      <c r="B23" s="3">
        <v>53318</v>
      </c>
      <c r="C23" s="3">
        <v>8390</v>
      </c>
      <c r="D23" s="3">
        <v>3036</v>
      </c>
      <c r="E23" s="3">
        <v>2120</v>
      </c>
      <c r="F23" s="3">
        <v>130</v>
      </c>
      <c r="G23" s="3">
        <v>5818</v>
      </c>
      <c r="H23" s="3">
        <v>968</v>
      </c>
      <c r="I23" s="3">
        <v>3542</v>
      </c>
      <c r="J23" s="3">
        <v>8382</v>
      </c>
      <c r="K23" s="3">
        <v>1518</v>
      </c>
      <c r="L23" s="3">
        <v>291</v>
      </c>
      <c r="M23" s="3">
        <v>7540</v>
      </c>
      <c r="N23" s="3">
        <v>11583</v>
      </c>
    </row>
    <row r="24" spans="1:14" x14ac:dyDescent="0.2">
      <c r="A24" s="3" t="s">
        <v>16</v>
      </c>
      <c r="B24" s="3">
        <v>7501</v>
      </c>
      <c r="C24" s="3">
        <v>1327</v>
      </c>
      <c r="D24" s="3">
        <v>403</v>
      </c>
      <c r="E24" s="3">
        <v>253</v>
      </c>
      <c r="F24" s="3">
        <v>13</v>
      </c>
      <c r="G24" s="3">
        <v>784</v>
      </c>
      <c r="H24" s="3">
        <v>140</v>
      </c>
      <c r="I24" s="3">
        <v>510</v>
      </c>
      <c r="J24" s="3">
        <v>1167</v>
      </c>
      <c r="K24" s="3">
        <v>200</v>
      </c>
      <c r="L24" s="3">
        <v>41</v>
      </c>
      <c r="M24" s="3">
        <v>993</v>
      </c>
      <c r="N24" s="3">
        <v>1670</v>
      </c>
    </row>
    <row r="25" spans="1:14" x14ac:dyDescent="0.2">
      <c r="A25" s="3" t="s">
        <v>17</v>
      </c>
      <c r="B25" s="3">
        <v>6634</v>
      </c>
      <c r="C25" s="3">
        <v>1025</v>
      </c>
      <c r="D25" s="3">
        <v>372</v>
      </c>
      <c r="E25" s="3">
        <v>248</v>
      </c>
      <c r="F25" s="3">
        <v>16</v>
      </c>
      <c r="G25" s="3">
        <v>707</v>
      </c>
      <c r="H25" s="3">
        <v>131</v>
      </c>
      <c r="I25" s="3">
        <v>508</v>
      </c>
      <c r="J25" s="3">
        <v>1012</v>
      </c>
      <c r="K25" s="3">
        <v>182</v>
      </c>
      <c r="L25" s="3">
        <v>35</v>
      </c>
      <c r="M25" s="3">
        <v>879</v>
      </c>
      <c r="N25" s="3">
        <v>1519</v>
      </c>
    </row>
    <row r="26" spans="1:14" x14ac:dyDescent="0.2">
      <c r="A26" s="3" t="s">
        <v>18</v>
      </c>
      <c r="B26" s="3">
        <v>6166</v>
      </c>
      <c r="C26" s="3">
        <v>913</v>
      </c>
      <c r="D26" s="3">
        <v>301</v>
      </c>
      <c r="E26" s="3">
        <v>241</v>
      </c>
      <c r="F26" s="3">
        <v>12</v>
      </c>
      <c r="G26" s="3">
        <v>611</v>
      </c>
      <c r="H26" s="3">
        <v>106</v>
      </c>
      <c r="I26" s="3">
        <v>411</v>
      </c>
      <c r="J26" s="3">
        <v>1013</v>
      </c>
      <c r="K26" s="3">
        <v>167</v>
      </c>
      <c r="L26" s="3">
        <v>46</v>
      </c>
      <c r="M26" s="3">
        <v>944</v>
      </c>
      <c r="N26" s="3">
        <v>1401</v>
      </c>
    </row>
    <row r="27" spans="1:14" x14ac:dyDescent="0.2">
      <c r="A27" s="3" t="s">
        <v>19</v>
      </c>
      <c r="B27" s="3">
        <v>6754</v>
      </c>
      <c r="C27" s="3">
        <v>1046</v>
      </c>
      <c r="D27" s="3">
        <v>363</v>
      </c>
      <c r="E27" s="3">
        <v>291</v>
      </c>
      <c r="F27" s="3">
        <v>14</v>
      </c>
      <c r="G27" s="3">
        <v>684</v>
      </c>
      <c r="H27" s="3">
        <v>133</v>
      </c>
      <c r="I27" s="3">
        <v>416</v>
      </c>
      <c r="J27" s="3">
        <v>1045</v>
      </c>
      <c r="K27" s="3">
        <v>174</v>
      </c>
      <c r="L27" s="3">
        <v>30</v>
      </c>
      <c r="M27" s="3">
        <v>1009</v>
      </c>
      <c r="N27" s="3">
        <v>1549</v>
      </c>
    </row>
    <row r="28" spans="1:14" x14ac:dyDescent="0.2">
      <c r="A28" s="3" t="s">
        <v>20</v>
      </c>
      <c r="B28" s="3">
        <v>7788</v>
      </c>
      <c r="C28" s="3">
        <v>1160</v>
      </c>
      <c r="D28" s="3">
        <v>477</v>
      </c>
      <c r="E28" s="3">
        <v>287</v>
      </c>
      <c r="F28" s="3">
        <v>26</v>
      </c>
      <c r="G28" s="3">
        <v>905</v>
      </c>
      <c r="H28" s="3">
        <v>144</v>
      </c>
      <c r="I28" s="3">
        <v>482</v>
      </c>
      <c r="J28" s="3">
        <v>1257</v>
      </c>
      <c r="K28" s="3">
        <v>236</v>
      </c>
      <c r="L28" s="3">
        <v>41</v>
      </c>
      <c r="M28" s="3">
        <v>1138</v>
      </c>
      <c r="N28" s="3">
        <v>1635</v>
      </c>
    </row>
    <row r="29" spans="1:14" x14ac:dyDescent="0.2">
      <c r="A29" s="3" t="s">
        <v>21</v>
      </c>
      <c r="B29" s="3">
        <v>6445</v>
      </c>
      <c r="C29" s="3">
        <v>956</v>
      </c>
      <c r="D29" s="3">
        <v>385</v>
      </c>
      <c r="E29" s="3">
        <v>277</v>
      </c>
      <c r="F29" s="3">
        <v>15</v>
      </c>
      <c r="G29" s="3">
        <v>783</v>
      </c>
      <c r="H29" s="3">
        <v>108</v>
      </c>
      <c r="I29" s="3">
        <v>428</v>
      </c>
      <c r="J29" s="3">
        <v>973</v>
      </c>
      <c r="K29" s="3">
        <v>198</v>
      </c>
      <c r="L29" s="3">
        <v>42</v>
      </c>
      <c r="M29" s="3">
        <v>909</v>
      </c>
      <c r="N29" s="3">
        <v>1371</v>
      </c>
    </row>
    <row r="30" spans="1:14" x14ac:dyDescent="0.2">
      <c r="A30" s="3" t="s">
        <v>22</v>
      </c>
      <c r="B30" s="3">
        <v>4578</v>
      </c>
      <c r="C30" s="3">
        <v>721</v>
      </c>
      <c r="D30" s="3">
        <v>268</v>
      </c>
      <c r="E30" s="3">
        <v>193</v>
      </c>
      <c r="F30" s="3">
        <v>13</v>
      </c>
      <c r="G30" s="3">
        <v>528</v>
      </c>
      <c r="H30" s="3">
        <v>82</v>
      </c>
      <c r="I30" s="3">
        <v>330</v>
      </c>
      <c r="J30" s="3">
        <v>787</v>
      </c>
      <c r="K30" s="3">
        <v>134</v>
      </c>
      <c r="L30" s="3">
        <v>24</v>
      </c>
      <c r="M30" s="3">
        <v>598</v>
      </c>
      <c r="N30" s="3">
        <v>900</v>
      </c>
    </row>
    <row r="31" spans="1:14" x14ac:dyDescent="0.2">
      <c r="A31" s="3" t="s">
        <v>23</v>
      </c>
      <c r="B31" s="3">
        <v>3417</v>
      </c>
      <c r="C31" s="3">
        <v>579</v>
      </c>
      <c r="D31" s="3">
        <v>214</v>
      </c>
      <c r="E31" s="3">
        <v>140</v>
      </c>
      <c r="F31" s="3">
        <v>11</v>
      </c>
      <c r="G31" s="3">
        <v>387</v>
      </c>
      <c r="H31" s="3">
        <v>60</v>
      </c>
      <c r="I31" s="3">
        <v>220</v>
      </c>
      <c r="J31" s="3">
        <v>539</v>
      </c>
      <c r="K31" s="3">
        <v>95</v>
      </c>
      <c r="L31" s="3">
        <v>18</v>
      </c>
      <c r="M31" s="3">
        <v>442</v>
      </c>
      <c r="N31" s="3">
        <v>712</v>
      </c>
    </row>
    <row r="32" spans="1:14" x14ac:dyDescent="0.2">
      <c r="A32" s="3" t="s">
        <v>24</v>
      </c>
      <c r="B32" s="3">
        <v>1899</v>
      </c>
      <c r="C32" s="3">
        <v>328</v>
      </c>
      <c r="D32" s="3">
        <v>113</v>
      </c>
      <c r="E32" s="3">
        <v>94</v>
      </c>
      <c r="F32" s="3">
        <v>4</v>
      </c>
      <c r="G32" s="3">
        <v>189</v>
      </c>
      <c r="H32" s="3">
        <v>27</v>
      </c>
      <c r="I32" s="3">
        <v>122</v>
      </c>
      <c r="J32" s="3">
        <v>292</v>
      </c>
      <c r="K32" s="3">
        <v>60</v>
      </c>
      <c r="L32" s="3">
        <v>8</v>
      </c>
      <c r="M32" s="3">
        <v>305</v>
      </c>
      <c r="N32" s="3">
        <v>357</v>
      </c>
    </row>
    <row r="33" spans="1:14" x14ac:dyDescent="0.2">
      <c r="A33" s="3" t="s">
        <v>25</v>
      </c>
      <c r="B33" s="3">
        <v>1186</v>
      </c>
      <c r="C33" s="3">
        <v>170</v>
      </c>
      <c r="D33" s="3">
        <v>70</v>
      </c>
      <c r="E33" s="3">
        <v>54</v>
      </c>
      <c r="F33" s="3">
        <v>4</v>
      </c>
      <c r="G33" s="3">
        <v>139</v>
      </c>
      <c r="H33" s="3">
        <v>23</v>
      </c>
      <c r="I33" s="3">
        <v>64</v>
      </c>
      <c r="J33" s="3">
        <v>167</v>
      </c>
      <c r="K33" s="3">
        <v>32</v>
      </c>
      <c r="L33" s="3">
        <v>2</v>
      </c>
      <c r="M33" s="3">
        <v>189</v>
      </c>
      <c r="N33" s="3">
        <v>272</v>
      </c>
    </row>
    <row r="34" spans="1:14" x14ac:dyDescent="0.2">
      <c r="A34" s="3" t="s">
        <v>26</v>
      </c>
      <c r="B34" s="3">
        <v>499</v>
      </c>
      <c r="C34" s="3">
        <v>81</v>
      </c>
      <c r="D34" s="3">
        <v>39</v>
      </c>
      <c r="E34" s="3">
        <v>25</v>
      </c>
      <c r="F34" s="3">
        <v>0</v>
      </c>
      <c r="G34" s="3">
        <v>59</v>
      </c>
      <c r="H34" s="3">
        <v>6</v>
      </c>
      <c r="I34" s="3">
        <v>24</v>
      </c>
      <c r="J34" s="3">
        <v>68</v>
      </c>
      <c r="K34" s="3">
        <v>19</v>
      </c>
      <c r="L34" s="3">
        <v>2</v>
      </c>
      <c r="M34" s="3">
        <v>84</v>
      </c>
      <c r="N34" s="3">
        <v>92</v>
      </c>
    </row>
    <row r="35" spans="1:14" x14ac:dyDescent="0.2">
      <c r="A35" s="3" t="s">
        <v>27</v>
      </c>
      <c r="B35" s="3">
        <v>288</v>
      </c>
      <c r="C35" s="3">
        <v>59</v>
      </c>
      <c r="D35" s="3">
        <v>20</v>
      </c>
      <c r="E35" s="3">
        <v>14</v>
      </c>
      <c r="F35" s="3">
        <v>2</v>
      </c>
      <c r="G35" s="3">
        <v>25</v>
      </c>
      <c r="H35" s="3">
        <v>4</v>
      </c>
      <c r="I35" s="3">
        <v>18</v>
      </c>
      <c r="J35" s="3">
        <v>36</v>
      </c>
      <c r="K35" s="3">
        <v>12</v>
      </c>
      <c r="L35" s="3">
        <v>1</v>
      </c>
      <c r="M35" s="3">
        <v>32</v>
      </c>
      <c r="N35" s="3">
        <v>65</v>
      </c>
    </row>
    <row r="36" spans="1:14" x14ac:dyDescent="0.2">
      <c r="A36" s="3" t="s">
        <v>28</v>
      </c>
      <c r="B36" s="3">
        <v>92</v>
      </c>
      <c r="C36" s="3">
        <v>15</v>
      </c>
      <c r="D36" s="3">
        <v>5</v>
      </c>
      <c r="E36" s="3">
        <v>0</v>
      </c>
      <c r="F36" s="3">
        <v>0</v>
      </c>
      <c r="G36" s="3">
        <v>11</v>
      </c>
      <c r="H36" s="3">
        <v>1</v>
      </c>
      <c r="I36" s="3">
        <v>5</v>
      </c>
      <c r="J36" s="3">
        <v>16</v>
      </c>
      <c r="K36" s="3">
        <v>4</v>
      </c>
      <c r="L36" s="3">
        <v>0</v>
      </c>
      <c r="M36" s="3">
        <v>9</v>
      </c>
      <c r="N36" s="3">
        <v>26</v>
      </c>
    </row>
    <row r="37" spans="1:14" x14ac:dyDescent="0.2">
      <c r="A37" s="3" t="s">
        <v>29</v>
      </c>
      <c r="B37" s="3">
        <v>39</v>
      </c>
      <c r="C37" s="3">
        <v>6</v>
      </c>
      <c r="D37" s="3">
        <v>1</v>
      </c>
      <c r="E37" s="3">
        <v>0</v>
      </c>
      <c r="F37" s="3">
        <v>0</v>
      </c>
      <c r="G37" s="3">
        <v>6</v>
      </c>
      <c r="H37" s="3">
        <v>1</v>
      </c>
      <c r="I37" s="3">
        <v>3</v>
      </c>
      <c r="J37" s="3">
        <v>6</v>
      </c>
      <c r="K37" s="3">
        <v>2</v>
      </c>
      <c r="L37" s="3">
        <v>1</v>
      </c>
      <c r="M37" s="3">
        <v>6</v>
      </c>
      <c r="N37" s="3">
        <v>7</v>
      </c>
    </row>
    <row r="38" spans="1:14" x14ac:dyDescent="0.2">
      <c r="A38" s="3" t="s">
        <v>30</v>
      </c>
      <c r="B38" s="3">
        <v>15</v>
      </c>
      <c r="C38" s="3">
        <v>2</v>
      </c>
      <c r="D38" s="3">
        <v>4</v>
      </c>
      <c r="E38" s="3">
        <v>1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2</v>
      </c>
      <c r="L38" s="3">
        <v>0</v>
      </c>
      <c r="M38" s="3">
        <v>1</v>
      </c>
      <c r="N38" s="3">
        <v>3</v>
      </c>
    </row>
    <row r="39" spans="1:14" x14ac:dyDescent="0.2">
      <c r="A39" s="3" t="s">
        <v>31</v>
      </c>
      <c r="B39" s="3">
        <v>17</v>
      </c>
      <c r="C39" s="3">
        <v>2</v>
      </c>
      <c r="D39" s="3">
        <v>1</v>
      </c>
      <c r="E39" s="3">
        <v>2</v>
      </c>
      <c r="F39" s="3">
        <v>0</v>
      </c>
      <c r="G39" s="3">
        <v>0</v>
      </c>
      <c r="H39" s="3">
        <v>1</v>
      </c>
      <c r="I39" s="3">
        <v>1</v>
      </c>
      <c r="J39" s="3">
        <v>3</v>
      </c>
      <c r="K39" s="3">
        <v>1</v>
      </c>
      <c r="L39" s="3">
        <v>0</v>
      </c>
      <c r="M39" s="3">
        <v>2</v>
      </c>
      <c r="N39" s="3">
        <v>4</v>
      </c>
    </row>
    <row r="40" spans="1:14" s="2" customFormat="1" x14ac:dyDescent="0.2">
      <c r="A40" s="2" t="s">
        <v>32</v>
      </c>
      <c r="B40" s="2">
        <v>19.7</v>
      </c>
      <c r="C40" s="2">
        <v>19.399999999999999</v>
      </c>
      <c r="D40" s="2">
        <v>20.8</v>
      </c>
      <c r="E40" s="2">
        <v>20.5</v>
      </c>
      <c r="F40" s="2">
        <v>21.9</v>
      </c>
      <c r="G40" s="2">
        <v>20.7</v>
      </c>
      <c r="H40" s="2">
        <v>19</v>
      </c>
      <c r="I40" s="2">
        <v>19.100000000000001</v>
      </c>
      <c r="J40" s="2">
        <v>19.8</v>
      </c>
      <c r="K40" s="2">
        <v>20.8</v>
      </c>
      <c r="L40" s="2">
        <v>18.899999999999999</v>
      </c>
      <c r="M40" s="2">
        <v>19.7</v>
      </c>
      <c r="N40" s="2">
        <v>18.899999999999999</v>
      </c>
    </row>
    <row r="42" spans="1:14" x14ac:dyDescent="0.2">
      <c r="A42" s="3" t="s">
        <v>321</v>
      </c>
      <c r="B42" s="3">
        <v>11291</v>
      </c>
      <c r="C42" s="3">
        <v>1672</v>
      </c>
      <c r="D42" s="3">
        <v>589</v>
      </c>
      <c r="E42" s="3">
        <v>493</v>
      </c>
      <c r="F42" s="3">
        <v>102</v>
      </c>
      <c r="G42" s="3">
        <v>1178</v>
      </c>
      <c r="H42" s="3">
        <v>229</v>
      </c>
      <c r="I42" s="3">
        <v>801</v>
      </c>
      <c r="J42" s="3">
        <v>1769</v>
      </c>
      <c r="K42" s="3">
        <v>317</v>
      </c>
      <c r="L42" s="3">
        <v>65</v>
      </c>
      <c r="M42" s="3">
        <v>1556</v>
      </c>
      <c r="N42" s="3">
        <v>2520</v>
      </c>
    </row>
    <row r="43" spans="1:14" x14ac:dyDescent="0.2">
      <c r="A43" s="3" t="s">
        <v>16</v>
      </c>
      <c r="B43" s="3">
        <v>69</v>
      </c>
      <c r="C43" s="3">
        <v>10</v>
      </c>
      <c r="D43" s="3">
        <v>2</v>
      </c>
      <c r="E43" s="3">
        <v>6</v>
      </c>
      <c r="F43" s="3">
        <v>0</v>
      </c>
      <c r="G43" s="3">
        <v>6</v>
      </c>
      <c r="H43" s="3">
        <v>1</v>
      </c>
      <c r="I43" s="3">
        <v>6</v>
      </c>
      <c r="J43" s="3">
        <v>10</v>
      </c>
      <c r="K43" s="3">
        <v>2</v>
      </c>
      <c r="L43" s="3">
        <v>0</v>
      </c>
      <c r="M43" s="3">
        <v>10</v>
      </c>
      <c r="N43" s="3">
        <v>16</v>
      </c>
    </row>
    <row r="44" spans="1:14" x14ac:dyDescent="0.2">
      <c r="A44" s="3" t="s">
        <v>17</v>
      </c>
      <c r="B44" s="3">
        <v>123</v>
      </c>
      <c r="C44" s="3">
        <v>23</v>
      </c>
      <c r="D44" s="3">
        <v>5</v>
      </c>
      <c r="E44" s="3">
        <v>10</v>
      </c>
      <c r="F44" s="3">
        <v>0</v>
      </c>
      <c r="G44" s="3">
        <v>5</v>
      </c>
      <c r="H44" s="3">
        <v>2</v>
      </c>
      <c r="I44" s="3">
        <v>3</v>
      </c>
      <c r="J44" s="3">
        <v>29</v>
      </c>
      <c r="K44" s="3">
        <v>1</v>
      </c>
      <c r="L44" s="3">
        <v>5</v>
      </c>
      <c r="M44" s="3">
        <v>15</v>
      </c>
      <c r="N44" s="3">
        <v>25</v>
      </c>
    </row>
    <row r="45" spans="1:14" x14ac:dyDescent="0.2">
      <c r="A45" s="3" t="s">
        <v>18</v>
      </c>
      <c r="B45" s="3">
        <v>177</v>
      </c>
      <c r="C45" s="3">
        <v>27</v>
      </c>
      <c r="D45" s="3">
        <v>14</v>
      </c>
      <c r="E45" s="3">
        <v>6</v>
      </c>
      <c r="F45" s="3">
        <v>0</v>
      </c>
      <c r="G45" s="3">
        <v>12</v>
      </c>
      <c r="H45" s="3">
        <v>1</v>
      </c>
      <c r="I45" s="3">
        <v>11</v>
      </c>
      <c r="J45" s="3">
        <v>24</v>
      </c>
      <c r="K45" s="3">
        <v>4</v>
      </c>
      <c r="L45" s="3">
        <v>3</v>
      </c>
      <c r="M45" s="3">
        <v>20</v>
      </c>
      <c r="N45" s="3">
        <v>55</v>
      </c>
    </row>
    <row r="46" spans="1:14" x14ac:dyDescent="0.2">
      <c r="A46" s="3" t="s">
        <v>19</v>
      </c>
      <c r="B46" s="3">
        <v>346</v>
      </c>
      <c r="C46" s="3">
        <v>59</v>
      </c>
      <c r="D46" s="3">
        <v>19</v>
      </c>
      <c r="E46" s="3">
        <v>12</v>
      </c>
      <c r="F46" s="3">
        <v>0</v>
      </c>
      <c r="G46" s="3">
        <v>32</v>
      </c>
      <c r="H46" s="3">
        <v>9</v>
      </c>
      <c r="I46" s="3">
        <v>19</v>
      </c>
      <c r="J46" s="3">
        <v>55</v>
      </c>
      <c r="K46" s="3">
        <v>4</v>
      </c>
      <c r="L46" s="3">
        <v>3</v>
      </c>
      <c r="M46" s="3">
        <v>42</v>
      </c>
      <c r="N46" s="3">
        <v>92</v>
      </c>
    </row>
    <row r="47" spans="1:14" x14ac:dyDescent="0.2">
      <c r="A47" s="3" t="s">
        <v>20</v>
      </c>
      <c r="B47" s="3">
        <v>740</v>
      </c>
      <c r="C47" s="3">
        <v>105</v>
      </c>
      <c r="D47" s="3">
        <v>36</v>
      </c>
      <c r="E47" s="3">
        <v>28</v>
      </c>
      <c r="F47" s="3">
        <v>0</v>
      </c>
      <c r="G47" s="3">
        <v>77</v>
      </c>
      <c r="H47" s="3">
        <v>14</v>
      </c>
      <c r="I47" s="3">
        <v>44</v>
      </c>
      <c r="J47" s="3">
        <v>140</v>
      </c>
      <c r="K47" s="3">
        <v>22</v>
      </c>
      <c r="L47" s="3">
        <v>2</v>
      </c>
      <c r="M47" s="3">
        <v>81</v>
      </c>
      <c r="N47" s="3">
        <v>191</v>
      </c>
    </row>
    <row r="48" spans="1:14" x14ac:dyDescent="0.2">
      <c r="A48" s="3" t="s">
        <v>21</v>
      </c>
      <c r="B48" s="3">
        <v>920</v>
      </c>
      <c r="C48" s="3">
        <v>138</v>
      </c>
      <c r="D48" s="3">
        <v>63</v>
      </c>
      <c r="E48" s="3">
        <v>43</v>
      </c>
      <c r="F48" s="3">
        <v>14</v>
      </c>
      <c r="G48" s="3">
        <v>81</v>
      </c>
      <c r="H48" s="3">
        <v>13</v>
      </c>
      <c r="I48" s="3">
        <v>58</v>
      </c>
      <c r="J48" s="3">
        <v>149</v>
      </c>
      <c r="K48" s="3">
        <v>25</v>
      </c>
      <c r="L48" s="3">
        <v>5</v>
      </c>
      <c r="M48" s="3">
        <v>99</v>
      </c>
      <c r="N48" s="3">
        <v>232</v>
      </c>
    </row>
    <row r="49" spans="1:14" x14ac:dyDescent="0.2">
      <c r="A49" s="3" t="s">
        <v>22</v>
      </c>
      <c r="B49" s="3">
        <v>1151</v>
      </c>
      <c r="C49" s="3">
        <v>154</v>
      </c>
      <c r="D49" s="3">
        <v>74</v>
      </c>
      <c r="E49" s="3">
        <v>48</v>
      </c>
      <c r="F49" s="3">
        <v>4</v>
      </c>
      <c r="G49" s="3">
        <v>122</v>
      </c>
      <c r="H49" s="3">
        <v>22</v>
      </c>
      <c r="I49" s="3">
        <v>106</v>
      </c>
      <c r="J49" s="3">
        <v>178</v>
      </c>
      <c r="K49" s="3">
        <v>27</v>
      </c>
      <c r="L49" s="3">
        <v>9</v>
      </c>
      <c r="M49" s="3">
        <v>162</v>
      </c>
      <c r="N49" s="3">
        <v>245</v>
      </c>
    </row>
    <row r="50" spans="1:14" x14ac:dyDescent="0.2">
      <c r="A50" s="3" t="s">
        <v>23</v>
      </c>
      <c r="B50" s="3">
        <v>1267</v>
      </c>
      <c r="C50" s="3">
        <v>174</v>
      </c>
      <c r="D50" s="3">
        <v>60</v>
      </c>
      <c r="E50" s="3">
        <v>54</v>
      </c>
      <c r="F50" s="3">
        <v>12</v>
      </c>
      <c r="G50" s="3">
        <v>140</v>
      </c>
      <c r="H50" s="3">
        <v>24</v>
      </c>
      <c r="I50" s="3">
        <v>109</v>
      </c>
      <c r="J50" s="3">
        <v>184</v>
      </c>
      <c r="K50" s="3">
        <v>30</v>
      </c>
      <c r="L50" s="3">
        <v>5</v>
      </c>
      <c r="M50" s="3">
        <v>192</v>
      </c>
      <c r="N50" s="3">
        <v>283</v>
      </c>
    </row>
    <row r="51" spans="1:14" x14ac:dyDescent="0.2">
      <c r="A51" s="3" t="s">
        <v>24</v>
      </c>
      <c r="B51" s="3">
        <v>1313</v>
      </c>
      <c r="C51" s="3">
        <v>191</v>
      </c>
      <c r="D51" s="3">
        <v>62</v>
      </c>
      <c r="E51" s="3">
        <v>69</v>
      </c>
      <c r="F51" s="3">
        <v>10</v>
      </c>
      <c r="G51" s="3">
        <v>115</v>
      </c>
      <c r="H51" s="3">
        <v>33</v>
      </c>
      <c r="I51" s="3">
        <v>81</v>
      </c>
      <c r="J51" s="3">
        <v>221</v>
      </c>
      <c r="K51" s="3">
        <v>25</v>
      </c>
      <c r="L51" s="3">
        <v>13</v>
      </c>
      <c r="M51" s="3">
        <v>204</v>
      </c>
      <c r="N51" s="3">
        <v>289</v>
      </c>
    </row>
    <row r="52" spans="1:14" x14ac:dyDescent="0.2">
      <c r="A52" s="3" t="s">
        <v>25</v>
      </c>
      <c r="B52" s="3">
        <v>1369</v>
      </c>
      <c r="C52" s="3">
        <v>214</v>
      </c>
      <c r="D52" s="3">
        <v>61</v>
      </c>
      <c r="E52" s="3">
        <v>50</v>
      </c>
      <c r="F52" s="3">
        <v>15</v>
      </c>
      <c r="G52" s="3">
        <v>160</v>
      </c>
      <c r="H52" s="3">
        <v>24</v>
      </c>
      <c r="I52" s="3">
        <v>87</v>
      </c>
      <c r="J52" s="3">
        <v>216</v>
      </c>
      <c r="K52" s="3">
        <v>32</v>
      </c>
      <c r="L52" s="3">
        <v>7</v>
      </c>
      <c r="M52" s="3">
        <v>202</v>
      </c>
      <c r="N52" s="3">
        <v>301</v>
      </c>
    </row>
    <row r="53" spans="1:14" x14ac:dyDescent="0.2">
      <c r="A53" s="3" t="s">
        <v>26</v>
      </c>
      <c r="B53" s="3">
        <v>1265</v>
      </c>
      <c r="C53" s="3">
        <v>201</v>
      </c>
      <c r="D53" s="3">
        <v>69</v>
      </c>
      <c r="E53" s="3">
        <v>60</v>
      </c>
      <c r="F53" s="3">
        <v>15</v>
      </c>
      <c r="G53" s="3">
        <v>135</v>
      </c>
      <c r="H53" s="3">
        <v>25</v>
      </c>
      <c r="I53" s="3">
        <v>85</v>
      </c>
      <c r="J53" s="3">
        <v>188</v>
      </c>
      <c r="K53" s="3">
        <v>39</v>
      </c>
      <c r="L53" s="3">
        <v>4</v>
      </c>
      <c r="M53" s="3">
        <v>176</v>
      </c>
      <c r="N53" s="3">
        <v>268</v>
      </c>
    </row>
    <row r="54" spans="1:14" x14ac:dyDescent="0.2">
      <c r="A54" s="3" t="s">
        <v>27</v>
      </c>
      <c r="B54" s="3">
        <v>929</v>
      </c>
      <c r="C54" s="3">
        <v>143</v>
      </c>
      <c r="D54" s="3">
        <v>47</v>
      </c>
      <c r="E54" s="3">
        <v>49</v>
      </c>
      <c r="F54" s="3">
        <v>17</v>
      </c>
      <c r="G54" s="3">
        <v>100</v>
      </c>
      <c r="H54" s="3">
        <v>21</v>
      </c>
      <c r="I54" s="3">
        <v>70</v>
      </c>
      <c r="J54" s="3">
        <v>123</v>
      </c>
      <c r="K54" s="3">
        <v>36</v>
      </c>
      <c r="L54" s="3">
        <v>2</v>
      </c>
      <c r="M54" s="3">
        <v>121</v>
      </c>
      <c r="N54" s="3">
        <v>200</v>
      </c>
    </row>
    <row r="55" spans="1:14" x14ac:dyDescent="0.2">
      <c r="A55" s="3" t="s">
        <v>28</v>
      </c>
      <c r="B55" s="3">
        <v>684</v>
      </c>
      <c r="C55" s="3">
        <v>108</v>
      </c>
      <c r="D55" s="3">
        <v>21</v>
      </c>
      <c r="E55" s="3">
        <v>25</v>
      </c>
      <c r="F55" s="3">
        <v>9</v>
      </c>
      <c r="G55" s="3">
        <v>89</v>
      </c>
      <c r="H55" s="3">
        <v>16</v>
      </c>
      <c r="I55" s="3">
        <v>50</v>
      </c>
      <c r="J55" s="3">
        <v>102</v>
      </c>
      <c r="K55" s="3">
        <v>27</v>
      </c>
      <c r="L55" s="3">
        <v>4</v>
      </c>
      <c r="M55" s="3">
        <v>100</v>
      </c>
      <c r="N55" s="3">
        <v>133</v>
      </c>
    </row>
    <row r="56" spans="1:14" x14ac:dyDescent="0.2">
      <c r="A56" s="3" t="s">
        <v>29</v>
      </c>
      <c r="B56" s="3">
        <v>449</v>
      </c>
      <c r="C56" s="3">
        <v>56</v>
      </c>
      <c r="D56" s="3">
        <v>22</v>
      </c>
      <c r="E56" s="3">
        <v>16</v>
      </c>
      <c r="F56" s="3">
        <v>4</v>
      </c>
      <c r="G56" s="3">
        <v>52</v>
      </c>
      <c r="H56" s="3">
        <v>9</v>
      </c>
      <c r="I56" s="3">
        <v>36</v>
      </c>
      <c r="J56" s="3">
        <v>80</v>
      </c>
      <c r="K56" s="3">
        <v>21</v>
      </c>
      <c r="L56" s="3">
        <v>1</v>
      </c>
      <c r="M56" s="3">
        <v>60</v>
      </c>
      <c r="N56" s="3">
        <v>92</v>
      </c>
    </row>
    <row r="57" spans="1:14" x14ac:dyDescent="0.2">
      <c r="A57" s="3" t="s">
        <v>30</v>
      </c>
      <c r="B57" s="3">
        <v>245</v>
      </c>
      <c r="C57" s="3">
        <v>30</v>
      </c>
      <c r="D57" s="3">
        <v>16</v>
      </c>
      <c r="E57" s="3">
        <v>7</v>
      </c>
      <c r="F57" s="3">
        <v>1</v>
      </c>
      <c r="G57" s="3">
        <v>24</v>
      </c>
      <c r="H57" s="3">
        <v>7</v>
      </c>
      <c r="I57" s="3">
        <v>17</v>
      </c>
      <c r="J57" s="3">
        <v>41</v>
      </c>
      <c r="K57" s="3">
        <v>9</v>
      </c>
      <c r="L57" s="3">
        <v>2</v>
      </c>
      <c r="M57" s="3">
        <v>38</v>
      </c>
      <c r="N57" s="3">
        <v>53</v>
      </c>
    </row>
    <row r="58" spans="1:14" x14ac:dyDescent="0.2">
      <c r="A58" s="3" t="s">
        <v>31</v>
      </c>
      <c r="B58" s="3">
        <v>244</v>
      </c>
      <c r="C58" s="3">
        <v>39</v>
      </c>
      <c r="D58" s="3">
        <v>18</v>
      </c>
      <c r="E58" s="3">
        <v>10</v>
      </c>
      <c r="F58" s="3">
        <v>1</v>
      </c>
      <c r="G58" s="3">
        <v>28</v>
      </c>
      <c r="H58" s="3">
        <v>8</v>
      </c>
      <c r="I58" s="3">
        <v>19</v>
      </c>
      <c r="J58" s="3">
        <v>29</v>
      </c>
      <c r="K58" s="3">
        <v>13</v>
      </c>
      <c r="L58" s="3">
        <v>0</v>
      </c>
      <c r="M58" s="3">
        <v>34</v>
      </c>
      <c r="N58" s="3">
        <v>45</v>
      </c>
    </row>
    <row r="59" spans="1:14" x14ac:dyDescent="0.2">
      <c r="A59" s="3" t="s">
        <v>32</v>
      </c>
      <c r="B59" s="2">
        <v>43.2</v>
      </c>
      <c r="C59" s="2">
        <v>43.8</v>
      </c>
      <c r="D59" s="2">
        <v>41.7</v>
      </c>
      <c r="E59" s="2">
        <v>42.9</v>
      </c>
      <c r="F59" s="2">
        <v>48.7</v>
      </c>
      <c r="G59" s="2">
        <v>45</v>
      </c>
      <c r="H59" s="2">
        <v>44.3</v>
      </c>
      <c r="I59" s="2">
        <v>42.7</v>
      </c>
      <c r="J59" s="2">
        <v>42.6</v>
      </c>
      <c r="K59" s="2">
        <v>47.9</v>
      </c>
      <c r="L59" s="2">
        <v>40.200000000000003</v>
      </c>
      <c r="M59" s="2">
        <v>43.8</v>
      </c>
      <c r="N59" s="2">
        <v>42.1</v>
      </c>
    </row>
    <row r="60" spans="1:14" x14ac:dyDescent="0.2">
      <c r="A60" s="28" t="s">
        <v>358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</sheetData>
  <mergeCells count="1">
    <mergeCell ref="A60:N6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1909-C0F9-4C63-8D58-47FAE891FE8A}">
  <dimension ref="A1:N60"/>
  <sheetViews>
    <sheetView view="pageBreakPreview" zoomScale="125" zoomScaleNormal="100" zoomScaleSheetLayoutView="125" workbookViewId="0">
      <selection activeCell="A28" sqref="A28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357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16</v>
      </c>
      <c r="B5" s="3">
        <v>7570</v>
      </c>
      <c r="C5" s="3">
        <v>1337</v>
      </c>
      <c r="D5" s="3">
        <v>405</v>
      </c>
      <c r="E5" s="3">
        <v>259</v>
      </c>
      <c r="F5" s="3">
        <v>13</v>
      </c>
      <c r="G5" s="3">
        <v>790</v>
      </c>
      <c r="H5" s="3">
        <v>141</v>
      </c>
      <c r="I5" s="3">
        <v>516</v>
      </c>
      <c r="J5" s="3">
        <v>1177</v>
      </c>
      <c r="K5" s="3">
        <v>202</v>
      </c>
      <c r="L5" s="3">
        <v>41</v>
      </c>
      <c r="M5" s="3">
        <v>1003</v>
      </c>
      <c r="N5" s="3">
        <v>1686</v>
      </c>
    </row>
    <row r="6" spans="1:14" x14ac:dyDescent="0.2">
      <c r="A6" s="3" t="s">
        <v>17</v>
      </c>
      <c r="B6" s="3">
        <v>6757</v>
      </c>
      <c r="C6" s="3">
        <v>1048</v>
      </c>
      <c r="D6" s="3">
        <v>377</v>
      </c>
      <c r="E6" s="3">
        <v>258</v>
      </c>
      <c r="F6" s="3">
        <v>16</v>
      </c>
      <c r="G6" s="3">
        <v>712</v>
      </c>
      <c r="H6" s="3">
        <v>133</v>
      </c>
      <c r="I6" s="3">
        <v>511</v>
      </c>
      <c r="J6" s="3">
        <v>1041</v>
      </c>
      <c r="K6" s="3">
        <v>183</v>
      </c>
      <c r="L6" s="3">
        <v>40</v>
      </c>
      <c r="M6" s="3">
        <v>894</v>
      </c>
      <c r="N6" s="3">
        <v>1544</v>
      </c>
    </row>
    <row r="7" spans="1:14" x14ac:dyDescent="0.2">
      <c r="A7" s="3" t="s">
        <v>18</v>
      </c>
      <c r="B7" s="3">
        <v>6343</v>
      </c>
      <c r="C7" s="3">
        <v>940</v>
      </c>
      <c r="D7" s="3">
        <v>315</v>
      </c>
      <c r="E7" s="3">
        <v>247</v>
      </c>
      <c r="F7" s="3">
        <v>12</v>
      </c>
      <c r="G7" s="3">
        <v>623</v>
      </c>
      <c r="H7" s="3">
        <v>107</v>
      </c>
      <c r="I7" s="3">
        <v>422</v>
      </c>
      <c r="J7" s="3">
        <v>1037</v>
      </c>
      <c r="K7" s="3">
        <v>171</v>
      </c>
      <c r="L7" s="3">
        <v>49</v>
      </c>
      <c r="M7" s="3">
        <v>964</v>
      </c>
      <c r="N7" s="3">
        <v>1456</v>
      </c>
    </row>
    <row r="8" spans="1:14" x14ac:dyDescent="0.2">
      <c r="A8" s="3" t="s">
        <v>19</v>
      </c>
      <c r="B8" s="3">
        <v>7100</v>
      </c>
      <c r="C8" s="3">
        <v>1105</v>
      </c>
      <c r="D8" s="3">
        <v>382</v>
      </c>
      <c r="E8" s="3">
        <v>303</v>
      </c>
      <c r="F8" s="3">
        <v>14</v>
      </c>
      <c r="G8" s="3">
        <v>716</v>
      </c>
      <c r="H8" s="3">
        <v>142</v>
      </c>
      <c r="I8" s="3">
        <v>435</v>
      </c>
      <c r="J8" s="3">
        <v>1100</v>
      </c>
      <c r="K8" s="3">
        <v>178</v>
      </c>
      <c r="L8" s="3">
        <v>33</v>
      </c>
      <c r="M8" s="3">
        <v>1051</v>
      </c>
      <c r="N8" s="3">
        <v>1641</v>
      </c>
    </row>
    <row r="9" spans="1:14" x14ac:dyDescent="0.2">
      <c r="A9" s="3" t="s">
        <v>20</v>
      </c>
      <c r="B9" s="3">
        <v>8528</v>
      </c>
      <c r="C9" s="3">
        <v>1265</v>
      </c>
      <c r="D9" s="3">
        <v>513</v>
      </c>
      <c r="E9" s="3">
        <v>315</v>
      </c>
      <c r="F9" s="3">
        <v>26</v>
      </c>
      <c r="G9" s="3">
        <v>982</v>
      </c>
      <c r="H9" s="3">
        <v>158</v>
      </c>
      <c r="I9" s="3">
        <v>526</v>
      </c>
      <c r="J9" s="3">
        <v>1397</v>
      </c>
      <c r="K9" s="3">
        <v>258</v>
      </c>
      <c r="L9" s="3">
        <v>43</v>
      </c>
      <c r="M9" s="3">
        <v>1219</v>
      </c>
      <c r="N9" s="3">
        <v>1826</v>
      </c>
    </row>
    <row r="10" spans="1:14" x14ac:dyDescent="0.2">
      <c r="A10" s="3" t="s">
        <v>21</v>
      </c>
      <c r="B10" s="3">
        <v>7365</v>
      </c>
      <c r="C10" s="3">
        <v>1094</v>
      </c>
      <c r="D10" s="3">
        <v>448</v>
      </c>
      <c r="E10" s="3">
        <v>320</v>
      </c>
      <c r="F10" s="3">
        <v>29</v>
      </c>
      <c r="G10" s="3">
        <v>864</v>
      </c>
      <c r="H10" s="3">
        <v>121</v>
      </c>
      <c r="I10" s="3">
        <v>486</v>
      </c>
      <c r="J10" s="3">
        <v>1122</v>
      </c>
      <c r="K10" s="3">
        <v>223</v>
      </c>
      <c r="L10" s="3">
        <v>47</v>
      </c>
      <c r="M10" s="3">
        <v>1008</v>
      </c>
      <c r="N10" s="3">
        <v>1603</v>
      </c>
    </row>
    <row r="11" spans="1:14" x14ac:dyDescent="0.2">
      <c r="A11" s="3" t="s">
        <v>22</v>
      </c>
      <c r="B11" s="3">
        <v>5729</v>
      </c>
      <c r="C11" s="3">
        <v>875</v>
      </c>
      <c r="D11" s="3">
        <v>342</v>
      </c>
      <c r="E11" s="3">
        <v>241</v>
      </c>
      <c r="F11" s="3">
        <v>17</v>
      </c>
      <c r="G11" s="3">
        <v>650</v>
      </c>
      <c r="H11" s="3">
        <v>104</v>
      </c>
      <c r="I11" s="3">
        <v>436</v>
      </c>
      <c r="J11" s="3">
        <v>965</v>
      </c>
      <c r="K11" s="3">
        <v>161</v>
      </c>
      <c r="L11" s="3">
        <v>33</v>
      </c>
      <c r="M11" s="3">
        <v>760</v>
      </c>
      <c r="N11" s="3">
        <v>1145</v>
      </c>
    </row>
    <row r="12" spans="1:14" x14ac:dyDescent="0.2">
      <c r="A12" s="3" t="s">
        <v>23</v>
      </c>
      <c r="B12" s="3">
        <v>4684</v>
      </c>
      <c r="C12" s="3">
        <v>753</v>
      </c>
      <c r="D12" s="3">
        <v>274</v>
      </c>
      <c r="E12" s="3">
        <v>194</v>
      </c>
      <c r="F12" s="3">
        <v>23</v>
      </c>
      <c r="G12" s="3">
        <v>527</v>
      </c>
      <c r="H12" s="3">
        <v>84</v>
      </c>
      <c r="I12" s="3">
        <v>329</v>
      </c>
      <c r="J12" s="3">
        <v>723</v>
      </c>
      <c r="K12" s="3">
        <v>125</v>
      </c>
      <c r="L12" s="3">
        <v>23</v>
      </c>
      <c r="M12" s="3">
        <v>634</v>
      </c>
      <c r="N12" s="3">
        <v>995</v>
      </c>
    </row>
    <row r="13" spans="1:14" x14ac:dyDescent="0.2">
      <c r="A13" s="3" t="s">
        <v>24</v>
      </c>
      <c r="B13" s="3">
        <v>3212</v>
      </c>
      <c r="C13" s="3">
        <v>519</v>
      </c>
      <c r="D13" s="3">
        <v>175</v>
      </c>
      <c r="E13" s="3">
        <v>163</v>
      </c>
      <c r="F13" s="3">
        <v>14</v>
      </c>
      <c r="G13" s="3">
        <v>304</v>
      </c>
      <c r="H13" s="3">
        <v>60</v>
      </c>
      <c r="I13" s="3">
        <v>203</v>
      </c>
      <c r="J13" s="3">
        <v>513</v>
      </c>
      <c r="K13" s="3">
        <v>85</v>
      </c>
      <c r="L13" s="3">
        <v>21</v>
      </c>
      <c r="M13" s="3">
        <v>509</v>
      </c>
      <c r="N13" s="3">
        <v>646</v>
      </c>
    </row>
    <row r="14" spans="1:14" x14ac:dyDescent="0.2">
      <c r="A14" s="3" t="s">
        <v>25</v>
      </c>
      <c r="B14" s="3">
        <v>2555</v>
      </c>
      <c r="C14" s="3">
        <v>384</v>
      </c>
      <c r="D14" s="3">
        <v>131</v>
      </c>
      <c r="E14" s="3">
        <v>104</v>
      </c>
      <c r="F14" s="3">
        <v>19</v>
      </c>
      <c r="G14" s="3">
        <v>299</v>
      </c>
      <c r="H14" s="3">
        <v>47</v>
      </c>
      <c r="I14" s="3">
        <v>151</v>
      </c>
      <c r="J14" s="3">
        <v>383</v>
      </c>
      <c r="K14" s="3">
        <v>64</v>
      </c>
      <c r="L14" s="3">
        <v>9</v>
      </c>
      <c r="M14" s="3">
        <v>391</v>
      </c>
      <c r="N14" s="3">
        <v>573</v>
      </c>
    </row>
    <row r="15" spans="1:14" x14ac:dyDescent="0.2">
      <c r="A15" s="3" t="s">
        <v>26</v>
      </c>
      <c r="B15" s="3">
        <v>1764</v>
      </c>
      <c r="C15" s="3">
        <v>282</v>
      </c>
      <c r="D15" s="3">
        <v>108</v>
      </c>
      <c r="E15" s="3">
        <v>85</v>
      </c>
      <c r="F15" s="3">
        <v>15</v>
      </c>
      <c r="G15" s="3">
        <v>194</v>
      </c>
      <c r="H15" s="3">
        <v>31</v>
      </c>
      <c r="I15" s="3">
        <v>109</v>
      </c>
      <c r="J15" s="3">
        <v>256</v>
      </c>
      <c r="K15" s="3">
        <v>58</v>
      </c>
      <c r="L15" s="3">
        <v>6</v>
      </c>
      <c r="M15" s="3">
        <v>260</v>
      </c>
      <c r="N15" s="3">
        <v>360</v>
      </c>
    </row>
    <row r="16" spans="1:14" x14ac:dyDescent="0.2">
      <c r="A16" s="3" t="s">
        <v>27</v>
      </c>
      <c r="B16" s="3">
        <v>1217</v>
      </c>
      <c r="C16" s="3">
        <v>202</v>
      </c>
      <c r="D16" s="3">
        <v>67</v>
      </c>
      <c r="E16" s="3">
        <v>63</v>
      </c>
      <c r="F16" s="3">
        <v>19</v>
      </c>
      <c r="G16" s="3">
        <v>125</v>
      </c>
      <c r="H16" s="3">
        <v>25</v>
      </c>
      <c r="I16" s="3">
        <v>88</v>
      </c>
      <c r="J16" s="3">
        <v>159</v>
      </c>
      <c r="K16" s="3">
        <v>48</v>
      </c>
      <c r="L16" s="3">
        <v>3</v>
      </c>
      <c r="M16" s="3">
        <v>153</v>
      </c>
      <c r="N16" s="3">
        <v>265</v>
      </c>
    </row>
    <row r="17" spans="1:14" x14ac:dyDescent="0.2">
      <c r="A17" s="3" t="s">
        <v>28</v>
      </c>
      <c r="B17" s="3">
        <v>776</v>
      </c>
      <c r="C17" s="3">
        <v>123</v>
      </c>
      <c r="D17" s="3">
        <v>26</v>
      </c>
      <c r="E17" s="3">
        <v>25</v>
      </c>
      <c r="F17" s="3">
        <v>9</v>
      </c>
      <c r="G17" s="3">
        <v>100</v>
      </c>
      <c r="H17" s="3">
        <v>17</v>
      </c>
      <c r="I17" s="3">
        <v>55</v>
      </c>
      <c r="J17" s="3">
        <v>118</v>
      </c>
      <c r="K17" s="3">
        <v>31</v>
      </c>
      <c r="L17" s="3">
        <v>4</v>
      </c>
      <c r="M17" s="3">
        <v>109</v>
      </c>
      <c r="N17" s="3">
        <v>159</v>
      </c>
    </row>
    <row r="18" spans="1:14" x14ac:dyDescent="0.2">
      <c r="A18" s="3" t="s">
        <v>29</v>
      </c>
      <c r="B18" s="3">
        <v>488</v>
      </c>
      <c r="C18" s="3">
        <v>62</v>
      </c>
      <c r="D18" s="3">
        <v>23</v>
      </c>
      <c r="E18" s="3">
        <v>16</v>
      </c>
      <c r="F18" s="3">
        <v>4</v>
      </c>
      <c r="G18" s="3">
        <v>58</v>
      </c>
      <c r="H18" s="3">
        <v>10</v>
      </c>
      <c r="I18" s="3">
        <v>39</v>
      </c>
      <c r="J18" s="3">
        <v>86</v>
      </c>
      <c r="K18" s="3">
        <v>23</v>
      </c>
      <c r="L18" s="3">
        <v>2</v>
      </c>
      <c r="M18" s="3">
        <v>66</v>
      </c>
      <c r="N18" s="3">
        <v>99</v>
      </c>
    </row>
    <row r="19" spans="1:14" x14ac:dyDescent="0.2">
      <c r="A19" s="3" t="s">
        <v>30</v>
      </c>
      <c r="B19" s="3">
        <v>260</v>
      </c>
      <c r="C19" s="3">
        <v>32</v>
      </c>
      <c r="D19" s="3">
        <v>20</v>
      </c>
      <c r="E19" s="3">
        <v>8</v>
      </c>
      <c r="F19" s="3">
        <v>1</v>
      </c>
      <c r="G19" s="3">
        <v>24</v>
      </c>
      <c r="H19" s="3">
        <v>8</v>
      </c>
      <c r="I19" s="3">
        <v>17</v>
      </c>
      <c r="J19" s="3">
        <v>42</v>
      </c>
      <c r="K19" s="3">
        <v>11</v>
      </c>
      <c r="L19" s="3">
        <v>2</v>
      </c>
      <c r="M19" s="3">
        <v>39</v>
      </c>
      <c r="N19" s="3">
        <v>56</v>
      </c>
    </row>
    <row r="20" spans="1:14" x14ac:dyDescent="0.2">
      <c r="A20" s="3" t="s">
        <v>31</v>
      </c>
      <c r="B20" s="3">
        <v>261</v>
      </c>
      <c r="C20" s="3">
        <v>41</v>
      </c>
      <c r="D20" s="3">
        <v>19</v>
      </c>
      <c r="E20" s="3">
        <v>12</v>
      </c>
      <c r="F20" s="3">
        <v>1</v>
      </c>
      <c r="G20" s="3">
        <v>28</v>
      </c>
      <c r="H20" s="3">
        <v>9</v>
      </c>
      <c r="I20" s="3">
        <v>20</v>
      </c>
      <c r="J20" s="3">
        <v>32</v>
      </c>
      <c r="K20" s="3">
        <v>14</v>
      </c>
      <c r="L20" s="3">
        <v>0</v>
      </c>
      <c r="M20" s="3">
        <v>36</v>
      </c>
      <c r="N20" s="3">
        <v>49</v>
      </c>
    </row>
    <row r="21" spans="1:14" x14ac:dyDescent="0.2">
      <c r="A21" s="3" t="s">
        <v>32</v>
      </c>
      <c r="B21" s="3">
        <v>22.7</v>
      </c>
      <c r="C21" s="3">
        <v>22.4</v>
      </c>
      <c r="D21" s="3">
        <v>23.3</v>
      </c>
      <c r="E21" s="3">
        <v>23.8</v>
      </c>
      <c r="F21" s="3">
        <v>31.8</v>
      </c>
      <c r="G21" s="3">
        <v>23.3</v>
      </c>
      <c r="H21" s="3">
        <v>22.4</v>
      </c>
      <c r="I21" s="3">
        <v>22.7</v>
      </c>
      <c r="J21" s="3">
        <v>22.6</v>
      </c>
      <c r="K21" s="3">
        <v>23.6</v>
      </c>
      <c r="L21" s="3">
        <v>21.7</v>
      </c>
      <c r="M21" s="3">
        <v>22.6</v>
      </c>
      <c r="N21" s="3">
        <v>22</v>
      </c>
    </row>
    <row r="23" spans="1:14" x14ac:dyDescent="0.2">
      <c r="A23" s="3" t="s">
        <v>322</v>
      </c>
      <c r="B23" s="3">
        <v>47419</v>
      </c>
      <c r="C23" s="3">
        <v>7386</v>
      </c>
      <c r="D23" s="3">
        <v>2638</v>
      </c>
      <c r="E23" s="3">
        <v>1866</v>
      </c>
      <c r="F23" s="3">
        <v>111</v>
      </c>
      <c r="G23" s="3">
        <v>5256</v>
      </c>
      <c r="H23" s="3">
        <v>862</v>
      </c>
      <c r="I23" s="3">
        <v>3189</v>
      </c>
      <c r="J23" s="3">
        <v>7432</v>
      </c>
      <c r="K23" s="3">
        <v>1314</v>
      </c>
      <c r="L23" s="3">
        <v>272</v>
      </c>
      <c r="M23" s="3">
        <v>6652</v>
      </c>
      <c r="N23" s="3">
        <v>10441</v>
      </c>
    </row>
    <row r="24" spans="1:14" x14ac:dyDescent="0.2">
      <c r="A24" s="3" t="s">
        <v>16</v>
      </c>
      <c r="B24" s="3">
        <v>7172</v>
      </c>
      <c r="C24" s="3">
        <v>1259</v>
      </c>
      <c r="D24" s="3">
        <v>383</v>
      </c>
      <c r="E24" s="3">
        <v>249</v>
      </c>
      <c r="F24" s="3">
        <v>13</v>
      </c>
      <c r="G24" s="3">
        <v>767</v>
      </c>
      <c r="H24" s="3">
        <v>131</v>
      </c>
      <c r="I24" s="3">
        <v>497</v>
      </c>
      <c r="J24" s="3">
        <v>1127</v>
      </c>
      <c r="K24" s="3">
        <v>191</v>
      </c>
      <c r="L24" s="3">
        <v>41</v>
      </c>
      <c r="M24" s="3">
        <v>944</v>
      </c>
      <c r="N24" s="3">
        <v>1570</v>
      </c>
    </row>
    <row r="25" spans="1:14" x14ac:dyDescent="0.2">
      <c r="A25" s="3" t="s">
        <v>17</v>
      </c>
      <c r="B25" s="3">
        <v>6364</v>
      </c>
      <c r="C25" s="3">
        <v>979</v>
      </c>
      <c r="D25" s="3">
        <v>351</v>
      </c>
      <c r="E25" s="3">
        <v>248</v>
      </c>
      <c r="F25" s="3">
        <v>15</v>
      </c>
      <c r="G25" s="3">
        <v>689</v>
      </c>
      <c r="H25" s="3">
        <v>130</v>
      </c>
      <c r="I25" s="3">
        <v>497</v>
      </c>
      <c r="J25" s="3">
        <v>969</v>
      </c>
      <c r="K25" s="3">
        <v>169</v>
      </c>
      <c r="L25" s="3">
        <v>38</v>
      </c>
      <c r="M25" s="3">
        <v>837</v>
      </c>
      <c r="N25" s="3">
        <v>1442</v>
      </c>
    </row>
    <row r="26" spans="1:14" x14ac:dyDescent="0.2">
      <c r="A26" s="3" t="s">
        <v>18</v>
      </c>
      <c r="B26" s="3">
        <v>5843</v>
      </c>
      <c r="C26" s="3">
        <v>842</v>
      </c>
      <c r="D26" s="3">
        <v>294</v>
      </c>
      <c r="E26" s="3">
        <v>231</v>
      </c>
      <c r="F26" s="3">
        <v>12</v>
      </c>
      <c r="G26" s="3">
        <v>590</v>
      </c>
      <c r="H26" s="3">
        <v>100</v>
      </c>
      <c r="I26" s="3">
        <v>405</v>
      </c>
      <c r="J26" s="3">
        <v>951</v>
      </c>
      <c r="K26" s="3">
        <v>154</v>
      </c>
      <c r="L26" s="3">
        <v>48</v>
      </c>
      <c r="M26" s="3">
        <v>881</v>
      </c>
      <c r="N26" s="3">
        <v>1335</v>
      </c>
    </row>
    <row r="27" spans="1:14" x14ac:dyDescent="0.2">
      <c r="A27" s="3" t="s">
        <v>19</v>
      </c>
      <c r="B27" s="3">
        <v>6257</v>
      </c>
      <c r="C27" s="3">
        <v>972</v>
      </c>
      <c r="D27" s="3">
        <v>340</v>
      </c>
      <c r="E27" s="3">
        <v>264</v>
      </c>
      <c r="F27" s="3">
        <v>14</v>
      </c>
      <c r="G27" s="3">
        <v>650</v>
      </c>
      <c r="H27" s="3">
        <v>118</v>
      </c>
      <c r="I27" s="3">
        <v>387</v>
      </c>
      <c r="J27" s="3">
        <v>976</v>
      </c>
      <c r="K27" s="3">
        <v>152</v>
      </c>
      <c r="L27" s="3">
        <v>30</v>
      </c>
      <c r="M27" s="3">
        <v>935</v>
      </c>
      <c r="N27" s="3">
        <v>1419</v>
      </c>
    </row>
    <row r="28" spans="1:14" x14ac:dyDescent="0.2">
      <c r="A28" s="3" t="s">
        <v>20</v>
      </c>
      <c r="B28" s="3">
        <v>7133</v>
      </c>
      <c r="C28" s="3">
        <v>1047</v>
      </c>
      <c r="D28" s="3">
        <v>416</v>
      </c>
      <c r="E28" s="3">
        <v>266</v>
      </c>
      <c r="F28" s="3">
        <v>25</v>
      </c>
      <c r="G28" s="3">
        <v>838</v>
      </c>
      <c r="H28" s="3">
        <v>137</v>
      </c>
      <c r="I28" s="3">
        <v>443</v>
      </c>
      <c r="J28" s="3">
        <v>1144</v>
      </c>
      <c r="K28" s="3">
        <v>217</v>
      </c>
      <c r="L28" s="3">
        <v>37</v>
      </c>
      <c r="M28" s="3">
        <v>1041</v>
      </c>
      <c r="N28" s="3">
        <v>1522</v>
      </c>
    </row>
    <row r="29" spans="1:14" x14ac:dyDescent="0.2">
      <c r="A29" s="3" t="s">
        <v>21</v>
      </c>
      <c r="B29" s="3">
        <v>5637</v>
      </c>
      <c r="C29" s="3">
        <v>850</v>
      </c>
      <c r="D29" s="3">
        <v>321</v>
      </c>
      <c r="E29" s="3">
        <v>249</v>
      </c>
      <c r="F29" s="3">
        <v>12</v>
      </c>
      <c r="G29" s="3">
        <v>684</v>
      </c>
      <c r="H29" s="3">
        <v>98</v>
      </c>
      <c r="I29" s="3">
        <v>353</v>
      </c>
      <c r="J29" s="3">
        <v>852</v>
      </c>
      <c r="K29" s="3">
        <v>178</v>
      </c>
      <c r="L29" s="3">
        <v>42</v>
      </c>
      <c r="M29" s="3">
        <v>764</v>
      </c>
      <c r="N29" s="3">
        <v>1234</v>
      </c>
    </row>
    <row r="30" spans="1:14" x14ac:dyDescent="0.2">
      <c r="A30" s="3" t="s">
        <v>22</v>
      </c>
      <c r="B30" s="3">
        <v>3801</v>
      </c>
      <c r="C30" s="3">
        <v>606</v>
      </c>
      <c r="D30" s="3">
        <v>223</v>
      </c>
      <c r="E30" s="3">
        <v>148</v>
      </c>
      <c r="F30" s="3">
        <v>8</v>
      </c>
      <c r="G30" s="3">
        <v>449</v>
      </c>
      <c r="H30" s="3">
        <v>67</v>
      </c>
      <c r="I30" s="3">
        <v>289</v>
      </c>
      <c r="J30" s="3">
        <v>647</v>
      </c>
      <c r="K30" s="3">
        <v>100</v>
      </c>
      <c r="L30" s="3">
        <v>19</v>
      </c>
      <c r="M30" s="3">
        <v>504</v>
      </c>
      <c r="N30" s="3">
        <v>741</v>
      </c>
    </row>
    <row r="31" spans="1:14" x14ac:dyDescent="0.2">
      <c r="A31" s="3" t="s">
        <v>23</v>
      </c>
      <c r="B31" s="3">
        <v>2645</v>
      </c>
      <c r="C31" s="3">
        <v>425</v>
      </c>
      <c r="D31" s="3">
        <v>157</v>
      </c>
      <c r="E31" s="3">
        <v>103</v>
      </c>
      <c r="F31" s="3">
        <v>8</v>
      </c>
      <c r="G31" s="3">
        <v>319</v>
      </c>
      <c r="H31" s="3">
        <v>42</v>
      </c>
      <c r="I31" s="3">
        <v>174</v>
      </c>
      <c r="J31" s="3">
        <v>398</v>
      </c>
      <c r="K31" s="3">
        <v>75</v>
      </c>
      <c r="L31" s="3">
        <v>9</v>
      </c>
      <c r="M31" s="3">
        <v>361</v>
      </c>
      <c r="N31" s="3">
        <v>574</v>
      </c>
    </row>
    <row r="32" spans="1:14" x14ac:dyDescent="0.2">
      <c r="A32" s="3" t="s">
        <v>24</v>
      </c>
      <c r="B32" s="3">
        <v>1306</v>
      </c>
      <c r="C32" s="3">
        <v>206</v>
      </c>
      <c r="D32" s="3">
        <v>74</v>
      </c>
      <c r="E32" s="3">
        <v>58</v>
      </c>
      <c r="F32" s="3">
        <v>2</v>
      </c>
      <c r="G32" s="3">
        <v>123</v>
      </c>
      <c r="H32" s="3">
        <v>13</v>
      </c>
      <c r="I32" s="3">
        <v>77</v>
      </c>
      <c r="J32" s="3">
        <v>211</v>
      </c>
      <c r="K32" s="3">
        <v>40</v>
      </c>
      <c r="L32" s="3">
        <v>6</v>
      </c>
      <c r="M32" s="3">
        <v>198</v>
      </c>
      <c r="N32" s="3">
        <v>298</v>
      </c>
    </row>
    <row r="33" spans="1:14" x14ac:dyDescent="0.2">
      <c r="A33" s="3" t="s">
        <v>25</v>
      </c>
      <c r="B33" s="3">
        <v>730</v>
      </c>
      <c r="C33" s="3">
        <v>115</v>
      </c>
      <c r="D33" s="3">
        <v>47</v>
      </c>
      <c r="E33" s="3">
        <v>25</v>
      </c>
      <c r="F33" s="3">
        <v>0</v>
      </c>
      <c r="G33" s="3">
        <v>83</v>
      </c>
      <c r="H33" s="3">
        <v>15</v>
      </c>
      <c r="I33" s="3">
        <v>41</v>
      </c>
      <c r="J33" s="3">
        <v>101</v>
      </c>
      <c r="K33" s="3">
        <v>19</v>
      </c>
      <c r="L33" s="3">
        <v>1</v>
      </c>
      <c r="M33" s="3">
        <v>116</v>
      </c>
      <c r="N33" s="3">
        <v>167</v>
      </c>
    </row>
    <row r="34" spans="1:14" x14ac:dyDescent="0.2">
      <c r="A34" s="3" t="s">
        <v>26</v>
      </c>
      <c r="B34" s="3">
        <v>280</v>
      </c>
      <c r="C34" s="3">
        <v>39</v>
      </c>
      <c r="D34" s="3">
        <v>15</v>
      </c>
      <c r="E34" s="3">
        <v>18</v>
      </c>
      <c r="F34" s="3">
        <v>0</v>
      </c>
      <c r="G34" s="3">
        <v>35</v>
      </c>
      <c r="H34" s="3">
        <v>6</v>
      </c>
      <c r="I34" s="3">
        <v>17</v>
      </c>
      <c r="J34" s="3">
        <v>33</v>
      </c>
      <c r="K34" s="3">
        <v>8</v>
      </c>
      <c r="L34" s="3">
        <v>1</v>
      </c>
      <c r="M34" s="3">
        <v>41</v>
      </c>
      <c r="N34" s="3">
        <v>67</v>
      </c>
    </row>
    <row r="35" spans="1:14" x14ac:dyDescent="0.2">
      <c r="A35" s="3" t="s">
        <v>27</v>
      </c>
      <c r="B35" s="3">
        <v>148</v>
      </c>
      <c r="C35" s="3">
        <v>28</v>
      </c>
      <c r="D35" s="3">
        <v>11</v>
      </c>
      <c r="E35" s="3">
        <v>5</v>
      </c>
      <c r="F35" s="3">
        <v>1</v>
      </c>
      <c r="G35" s="3">
        <v>17</v>
      </c>
      <c r="H35" s="3">
        <v>3</v>
      </c>
      <c r="I35" s="3">
        <v>7</v>
      </c>
      <c r="J35" s="3">
        <v>10</v>
      </c>
      <c r="K35" s="3">
        <v>6</v>
      </c>
      <c r="L35" s="3">
        <v>0</v>
      </c>
      <c r="M35" s="3">
        <v>17</v>
      </c>
      <c r="N35" s="3">
        <v>43</v>
      </c>
    </row>
    <row r="36" spans="1:14" x14ac:dyDescent="0.2">
      <c r="A36" s="3" t="s">
        <v>28</v>
      </c>
      <c r="B36" s="3">
        <v>46</v>
      </c>
      <c r="C36" s="3">
        <v>9</v>
      </c>
      <c r="D36" s="3">
        <v>3</v>
      </c>
      <c r="E36" s="3">
        <v>0</v>
      </c>
      <c r="F36" s="3">
        <v>1</v>
      </c>
      <c r="G36" s="3">
        <v>4</v>
      </c>
      <c r="H36" s="3">
        <v>0</v>
      </c>
      <c r="I36" s="3">
        <v>1</v>
      </c>
      <c r="J36" s="3">
        <v>3</v>
      </c>
      <c r="K36" s="3">
        <v>2</v>
      </c>
      <c r="L36" s="3">
        <v>0</v>
      </c>
      <c r="M36" s="3">
        <v>5</v>
      </c>
      <c r="N36" s="3">
        <v>18</v>
      </c>
    </row>
    <row r="37" spans="1:14" x14ac:dyDescent="0.2">
      <c r="A37" s="3" t="s">
        <v>29</v>
      </c>
      <c r="B37" s="3">
        <v>38</v>
      </c>
      <c r="C37" s="3">
        <v>7</v>
      </c>
      <c r="D37" s="3">
        <v>2</v>
      </c>
      <c r="E37" s="3">
        <v>0</v>
      </c>
      <c r="F37" s="3">
        <v>0</v>
      </c>
      <c r="G37" s="3">
        <v>8</v>
      </c>
      <c r="H37" s="3">
        <v>0</v>
      </c>
      <c r="I37" s="3">
        <v>0</v>
      </c>
      <c r="J37" s="3">
        <v>6</v>
      </c>
      <c r="K37" s="3">
        <v>3</v>
      </c>
      <c r="L37" s="3">
        <v>0</v>
      </c>
      <c r="M37" s="3">
        <v>5</v>
      </c>
      <c r="N37" s="3">
        <v>7</v>
      </c>
    </row>
    <row r="38" spans="1:14" x14ac:dyDescent="0.2">
      <c r="A38" s="3" t="s">
        <v>30</v>
      </c>
      <c r="B38" s="3">
        <v>6</v>
      </c>
      <c r="C38" s="3">
        <v>1</v>
      </c>
      <c r="D38" s="3">
        <v>0</v>
      </c>
      <c r="E38" s="3">
        <v>0</v>
      </c>
      <c r="F38" s="3">
        <v>0</v>
      </c>
      <c r="G38" s="3">
        <v>0</v>
      </c>
      <c r="H38" s="3">
        <v>1</v>
      </c>
      <c r="I38" s="3">
        <v>0</v>
      </c>
      <c r="J38" s="3">
        <v>1</v>
      </c>
      <c r="K38" s="3">
        <v>0</v>
      </c>
      <c r="L38" s="3">
        <v>0</v>
      </c>
      <c r="M38" s="3">
        <v>1</v>
      </c>
      <c r="N38" s="3">
        <v>2</v>
      </c>
    </row>
    <row r="39" spans="1:14" x14ac:dyDescent="0.2">
      <c r="A39" s="3" t="s">
        <v>31</v>
      </c>
      <c r="B39" s="3">
        <v>13</v>
      </c>
      <c r="C39" s="3">
        <v>1</v>
      </c>
      <c r="D39" s="3">
        <v>1</v>
      </c>
      <c r="E39" s="3">
        <v>2</v>
      </c>
      <c r="F39" s="3">
        <v>0</v>
      </c>
      <c r="G39" s="3">
        <v>0</v>
      </c>
      <c r="H39" s="3">
        <v>1</v>
      </c>
      <c r="I39" s="3">
        <v>1</v>
      </c>
      <c r="J39" s="3">
        <v>3</v>
      </c>
      <c r="K39" s="3">
        <v>0</v>
      </c>
      <c r="L39" s="3">
        <v>0</v>
      </c>
      <c r="M39" s="3">
        <v>2</v>
      </c>
      <c r="N39" s="3">
        <v>2</v>
      </c>
    </row>
    <row r="40" spans="1:14" s="2" customFormat="1" x14ac:dyDescent="0.2">
      <c r="A40" s="2" t="s">
        <v>32</v>
      </c>
      <c r="B40" s="2">
        <v>18.5</v>
      </c>
      <c r="C40" s="2">
        <v>18.2</v>
      </c>
      <c r="D40" s="2">
        <v>19.3</v>
      </c>
      <c r="E40" s="2">
        <v>18.899999999999999</v>
      </c>
      <c r="F40" s="2">
        <v>20.3</v>
      </c>
      <c r="G40" s="2">
        <v>19.5</v>
      </c>
      <c r="H40" s="2">
        <v>18</v>
      </c>
      <c r="I40" s="2">
        <v>17.5</v>
      </c>
      <c r="J40" s="2">
        <v>18.399999999999999</v>
      </c>
      <c r="K40" s="2">
        <v>19.7</v>
      </c>
      <c r="L40" s="2">
        <v>16.5</v>
      </c>
      <c r="M40" s="2">
        <v>18.600000000000001</v>
      </c>
      <c r="N40" s="2">
        <v>18.100000000000001</v>
      </c>
    </row>
    <row r="42" spans="1:14" x14ac:dyDescent="0.2">
      <c r="A42" s="3" t="s">
        <v>323</v>
      </c>
      <c r="B42" s="3">
        <v>17190</v>
      </c>
      <c r="C42" s="3">
        <v>2676</v>
      </c>
      <c r="D42" s="3">
        <v>987</v>
      </c>
      <c r="E42" s="3">
        <v>747</v>
      </c>
      <c r="F42" s="3">
        <v>121</v>
      </c>
      <c r="G42" s="3">
        <v>1740</v>
      </c>
      <c r="H42" s="3">
        <v>335</v>
      </c>
      <c r="I42" s="3">
        <v>1154</v>
      </c>
      <c r="J42" s="3">
        <v>2719</v>
      </c>
      <c r="K42" s="3">
        <v>521</v>
      </c>
      <c r="L42" s="3">
        <v>84</v>
      </c>
      <c r="M42" s="3">
        <v>2444</v>
      </c>
      <c r="N42" s="3">
        <v>3662</v>
      </c>
    </row>
    <row r="43" spans="1:14" x14ac:dyDescent="0.2">
      <c r="A43" s="3" t="s">
        <v>16</v>
      </c>
      <c r="B43" s="3">
        <v>398</v>
      </c>
      <c r="C43" s="3">
        <v>78</v>
      </c>
      <c r="D43" s="3">
        <v>22</v>
      </c>
      <c r="E43" s="3">
        <v>10</v>
      </c>
      <c r="F43" s="3">
        <v>0</v>
      </c>
      <c r="G43" s="3">
        <v>23</v>
      </c>
      <c r="H43" s="3">
        <v>10</v>
      </c>
      <c r="I43" s="3">
        <v>19</v>
      </c>
      <c r="J43" s="3">
        <v>50</v>
      </c>
      <c r="K43" s="3">
        <v>11</v>
      </c>
      <c r="L43" s="3">
        <v>0</v>
      </c>
      <c r="M43" s="3">
        <v>59</v>
      </c>
      <c r="N43" s="3">
        <v>116</v>
      </c>
    </row>
    <row r="44" spans="1:14" x14ac:dyDescent="0.2">
      <c r="A44" s="3" t="s">
        <v>17</v>
      </c>
      <c r="B44" s="3">
        <v>393</v>
      </c>
      <c r="C44" s="3">
        <v>69</v>
      </c>
      <c r="D44" s="3">
        <v>26</v>
      </c>
      <c r="E44" s="3">
        <v>10</v>
      </c>
      <c r="F44" s="3">
        <v>1</v>
      </c>
      <c r="G44" s="3">
        <v>23</v>
      </c>
      <c r="H44" s="3">
        <v>3</v>
      </c>
      <c r="I44" s="3">
        <v>14</v>
      </c>
      <c r="J44" s="3">
        <v>72</v>
      </c>
      <c r="K44" s="3">
        <v>14</v>
      </c>
      <c r="L44" s="3">
        <v>2</v>
      </c>
      <c r="M44" s="3">
        <v>57</v>
      </c>
      <c r="N44" s="3">
        <v>102</v>
      </c>
    </row>
    <row r="45" spans="1:14" x14ac:dyDescent="0.2">
      <c r="A45" s="3" t="s">
        <v>18</v>
      </c>
      <c r="B45" s="3">
        <v>500</v>
      </c>
      <c r="C45" s="3">
        <v>98</v>
      </c>
      <c r="D45" s="3">
        <v>21</v>
      </c>
      <c r="E45" s="3">
        <v>16</v>
      </c>
      <c r="F45" s="3">
        <v>0</v>
      </c>
      <c r="G45" s="3">
        <v>33</v>
      </c>
      <c r="H45" s="3">
        <v>7</v>
      </c>
      <c r="I45" s="3">
        <v>17</v>
      </c>
      <c r="J45" s="3">
        <v>86</v>
      </c>
      <c r="K45" s="3">
        <v>17</v>
      </c>
      <c r="L45" s="3">
        <v>1</v>
      </c>
      <c r="M45" s="3">
        <v>83</v>
      </c>
      <c r="N45" s="3">
        <v>121</v>
      </c>
    </row>
    <row r="46" spans="1:14" x14ac:dyDescent="0.2">
      <c r="A46" s="3" t="s">
        <v>19</v>
      </c>
      <c r="B46" s="3">
        <v>843</v>
      </c>
      <c r="C46" s="3">
        <v>133</v>
      </c>
      <c r="D46" s="3">
        <v>42</v>
      </c>
      <c r="E46" s="3">
        <v>39</v>
      </c>
      <c r="F46" s="3">
        <v>0</v>
      </c>
      <c r="G46" s="3">
        <v>66</v>
      </c>
      <c r="H46" s="3">
        <v>24</v>
      </c>
      <c r="I46" s="3">
        <v>48</v>
      </c>
      <c r="J46" s="3">
        <v>124</v>
      </c>
      <c r="K46" s="3">
        <v>26</v>
      </c>
      <c r="L46" s="3">
        <v>3</v>
      </c>
      <c r="M46" s="3">
        <v>116</v>
      </c>
      <c r="N46" s="3">
        <v>222</v>
      </c>
    </row>
    <row r="47" spans="1:14" x14ac:dyDescent="0.2">
      <c r="A47" s="3" t="s">
        <v>20</v>
      </c>
      <c r="B47" s="3">
        <v>1395</v>
      </c>
      <c r="C47" s="3">
        <v>218</v>
      </c>
      <c r="D47" s="3">
        <v>97</v>
      </c>
      <c r="E47" s="3">
        <v>49</v>
      </c>
      <c r="F47" s="3">
        <v>1</v>
      </c>
      <c r="G47" s="3">
        <v>144</v>
      </c>
      <c r="H47" s="3">
        <v>21</v>
      </c>
      <c r="I47" s="3">
        <v>83</v>
      </c>
      <c r="J47" s="3">
        <v>253</v>
      </c>
      <c r="K47" s="3">
        <v>41</v>
      </c>
      <c r="L47" s="3">
        <v>6</v>
      </c>
      <c r="M47" s="3">
        <v>178</v>
      </c>
      <c r="N47" s="3">
        <v>304</v>
      </c>
    </row>
    <row r="48" spans="1:14" x14ac:dyDescent="0.2">
      <c r="A48" s="3" t="s">
        <v>21</v>
      </c>
      <c r="B48" s="3">
        <v>1728</v>
      </c>
      <c r="C48" s="3">
        <v>244</v>
      </c>
      <c r="D48" s="3">
        <v>127</v>
      </c>
      <c r="E48" s="3">
        <v>71</v>
      </c>
      <c r="F48" s="3">
        <v>17</v>
      </c>
      <c r="G48" s="3">
        <v>180</v>
      </c>
      <c r="H48" s="3">
        <v>23</v>
      </c>
      <c r="I48" s="3">
        <v>133</v>
      </c>
      <c r="J48" s="3">
        <v>270</v>
      </c>
      <c r="K48" s="3">
        <v>45</v>
      </c>
      <c r="L48" s="3">
        <v>5</v>
      </c>
      <c r="M48" s="3">
        <v>244</v>
      </c>
      <c r="N48" s="3">
        <v>369</v>
      </c>
    </row>
    <row r="49" spans="1:14" x14ac:dyDescent="0.2">
      <c r="A49" s="3" t="s">
        <v>22</v>
      </c>
      <c r="B49" s="3">
        <v>1928</v>
      </c>
      <c r="C49" s="3">
        <v>269</v>
      </c>
      <c r="D49" s="3">
        <v>119</v>
      </c>
      <c r="E49" s="3">
        <v>93</v>
      </c>
      <c r="F49" s="3">
        <v>9</v>
      </c>
      <c r="G49" s="3">
        <v>201</v>
      </c>
      <c r="H49" s="3">
        <v>37</v>
      </c>
      <c r="I49" s="3">
        <v>147</v>
      </c>
      <c r="J49" s="3">
        <v>318</v>
      </c>
      <c r="K49" s="3">
        <v>61</v>
      </c>
      <c r="L49" s="3">
        <v>14</v>
      </c>
      <c r="M49" s="3">
        <v>256</v>
      </c>
      <c r="N49" s="3">
        <v>404</v>
      </c>
    </row>
    <row r="50" spans="1:14" x14ac:dyDescent="0.2">
      <c r="A50" s="3" t="s">
        <v>23</v>
      </c>
      <c r="B50" s="3">
        <v>2039</v>
      </c>
      <c r="C50" s="3">
        <v>328</v>
      </c>
      <c r="D50" s="3">
        <v>117</v>
      </c>
      <c r="E50" s="3">
        <v>91</v>
      </c>
      <c r="F50" s="3">
        <v>15</v>
      </c>
      <c r="G50" s="3">
        <v>208</v>
      </c>
      <c r="H50" s="3">
        <v>42</v>
      </c>
      <c r="I50" s="3">
        <v>155</v>
      </c>
      <c r="J50" s="3">
        <v>325</v>
      </c>
      <c r="K50" s="3">
        <v>50</v>
      </c>
      <c r="L50" s="3">
        <v>14</v>
      </c>
      <c r="M50" s="3">
        <v>273</v>
      </c>
      <c r="N50" s="3">
        <v>421</v>
      </c>
    </row>
    <row r="51" spans="1:14" x14ac:dyDescent="0.2">
      <c r="A51" s="3" t="s">
        <v>24</v>
      </c>
      <c r="B51" s="3">
        <v>1906</v>
      </c>
      <c r="C51" s="3">
        <v>313</v>
      </c>
      <c r="D51" s="3">
        <v>101</v>
      </c>
      <c r="E51" s="3">
        <v>105</v>
      </c>
      <c r="F51" s="3">
        <v>12</v>
      </c>
      <c r="G51" s="3">
        <v>181</v>
      </c>
      <c r="H51" s="3">
        <v>47</v>
      </c>
      <c r="I51" s="3">
        <v>126</v>
      </c>
      <c r="J51" s="3">
        <v>302</v>
      </c>
      <c r="K51" s="3">
        <v>45</v>
      </c>
      <c r="L51" s="3">
        <v>15</v>
      </c>
      <c r="M51" s="3">
        <v>311</v>
      </c>
      <c r="N51" s="3">
        <v>348</v>
      </c>
    </row>
    <row r="52" spans="1:14" x14ac:dyDescent="0.2">
      <c r="A52" s="3" t="s">
        <v>25</v>
      </c>
      <c r="B52" s="3">
        <v>1825</v>
      </c>
      <c r="C52" s="3">
        <v>269</v>
      </c>
      <c r="D52" s="3">
        <v>84</v>
      </c>
      <c r="E52" s="3">
        <v>79</v>
      </c>
      <c r="F52" s="3">
        <v>19</v>
      </c>
      <c r="G52" s="3">
        <v>216</v>
      </c>
      <c r="H52" s="3">
        <v>32</v>
      </c>
      <c r="I52" s="3">
        <v>110</v>
      </c>
      <c r="J52" s="3">
        <v>282</v>
      </c>
      <c r="K52" s="3">
        <v>45</v>
      </c>
      <c r="L52" s="3">
        <v>8</v>
      </c>
      <c r="M52" s="3">
        <v>275</v>
      </c>
      <c r="N52" s="3">
        <v>406</v>
      </c>
    </row>
    <row r="53" spans="1:14" x14ac:dyDescent="0.2">
      <c r="A53" s="3" t="s">
        <v>26</v>
      </c>
      <c r="B53" s="3">
        <v>1484</v>
      </c>
      <c r="C53" s="3">
        <v>243</v>
      </c>
      <c r="D53" s="3">
        <v>93</v>
      </c>
      <c r="E53" s="3">
        <v>67</v>
      </c>
      <c r="F53" s="3">
        <v>15</v>
      </c>
      <c r="G53" s="3">
        <v>159</v>
      </c>
      <c r="H53" s="3">
        <v>25</v>
      </c>
      <c r="I53" s="3">
        <v>92</v>
      </c>
      <c r="J53" s="3">
        <v>223</v>
      </c>
      <c r="K53" s="3">
        <v>50</v>
      </c>
      <c r="L53" s="3">
        <v>5</v>
      </c>
      <c r="M53" s="3">
        <v>219</v>
      </c>
      <c r="N53" s="3">
        <v>293</v>
      </c>
    </row>
    <row r="54" spans="1:14" x14ac:dyDescent="0.2">
      <c r="A54" s="3" t="s">
        <v>27</v>
      </c>
      <c r="B54" s="3">
        <v>1069</v>
      </c>
      <c r="C54" s="3">
        <v>174</v>
      </c>
      <c r="D54" s="3">
        <v>56</v>
      </c>
      <c r="E54" s="3">
        <v>58</v>
      </c>
      <c r="F54" s="3">
        <v>18</v>
      </c>
      <c r="G54" s="3">
        <v>108</v>
      </c>
      <c r="H54" s="3">
        <v>22</v>
      </c>
      <c r="I54" s="3">
        <v>81</v>
      </c>
      <c r="J54" s="3">
        <v>149</v>
      </c>
      <c r="K54" s="3">
        <v>42</v>
      </c>
      <c r="L54" s="3">
        <v>3</v>
      </c>
      <c r="M54" s="3">
        <v>136</v>
      </c>
      <c r="N54" s="3">
        <v>222</v>
      </c>
    </row>
    <row r="55" spans="1:14" x14ac:dyDescent="0.2">
      <c r="A55" s="3" t="s">
        <v>28</v>
      </c>
      <c r="B55" s="3">
        <v>730</v>
      </c>
      <c r="C55" s="3">
        <v>114</v>
      </c>
      <c r="D55" s="3">
        <v>23</v>
      </c>
      <c r="E55" s="3">
        <v>25</v>
      </c>
      <c r="F55" s="3">
        <v>8</v>
      </c>
      <c r="G55" s="3">
        <v>96</v>
      </c>
      <c r="H55" s="3">
        <v>17</v>
      </c>
      <c r="I55" s="3">
        <v>54</v>
      </c>
      <c r="J55" s="3">
        <v>115</v>
      </c>
      <c r="K55" s="3">
        <v>29</v>
      </c>
      <c r="L55" s="3">
        <v>4</v>
      </c>
      <c r="M55" s="3">
        <v>104</v>
      </c>
      <c r="N55" s="3">
        <v>141</v>
      </c>
    </row>
    <row r="56" spans="1:14" x14ac:dyDescent="0.2">
      <c r="A56" s="3" t="s">
        <v>29</v>
      </c>
      <c r="B56" s="3">
        <v>450</v>
      </c>
      <c r="C56" s="3">
        <v>55</v>
      </c>
      <c r="D56" s="3">
        <v>21</v>
      </c>
      <c r="E56" s="3">
        <v>16</v>
      </c>
      <c r="F56" s="3">
        <v>4</v>
      </c>
      <c r="G56" s="3">
        <v>50</v>
      </c>
      <c r="H56" s="3">
        <v>10</v>
      </c>
      <c r="I56" s="3">
        <v>39</v>
      </c>
      <c r="J56" s="3">
        <v>80</v>
      </c>
      <c r="K56" s="3">
        <v>20</v>
      </c>
      <c r="L56" s="3">
        <v>2</v>
      </c>
      <c r="M56" s="3">
        <v>61</v>
      </c>
      <c r="N56" s="3">
        <v>92</v>
      </c>
    </row>
    <row r="57" spans="1:14" x14ac:dyDescent="0.2">
      <c r="A57" s="3" t="s">
        <v>30</v>
      </c>
      <c r="B57" s="3">
        <v>254</v>
      </c>
      <c r="C57" s="3">
        <v>31</v>
      </c>
      <c r="D57" s="3">
        <v>20</v>
      </c>
      <c r="E57" s="3">
        <v>8</v>
      </c>
      <c r="F57" s="3">
        <v>1</v>
      </c>
      <c r="G57" s="3">
        <v>24</v>
      </c>
      <c r="H57" s="3">
        <v>7</v>
      </c>
      <c r="I57" s="3">
        <v>17</v>
      </c>
      <c r="J57" s="3">
        <v>41</v>
      </c>
      <c r="K57" s="3">
        <v>11</v>
      </c>
      <c r="L57" s="3">
        <v>2</v>
      </c>
      <c r="M57" s="3">
        <v>38</v>
      </c>
      <c r="N57" s="3">
        <v>54</v>
      </c>
    </row>
    <row r="58" spans="1:14" x14ac:dyDescent="0.2">
      <c r="A58" s="3" t="s">
        <v>31</v>
      </c>
      <c r="B58" s="3">
        <v>248</v>
      </c>
      <c r="C58" s="3">
        <v>40</v>
      </c>
      <c r="D58" s="3">
        <v>18</v>
      </c>
      <c r="E58" s="3">
        <v>10</v>
      </c>
      <c r="F58" s="3">
        <v>1</v>
      </c>
      <c r="G58" s="3">
        <v>28</v>
      </c>
      <c r="H58" s="3">
        <v>8</v>
      </c>
      <c r="I58" s="3">
        <v>19</v>
      </c>
      <c r="J58" s="3">
        <v>29</v>
      </c>
      <c r="K58" s="3">
        <v>14</v>
      </c>
      <c r="L58" s="3">
        <v>0</v>
      </c>
      <c r="M58" s="3">
        <v>34</v>
      </c>
      <c r="N58" s="3">
        <v>47</v>
      </c>
    </row>
    <row r="59" spans="1:14" s="2" customFormat="1" x14ac:dyDescent="0.2">
      <c r="A59" s="2" t="s">
        <v>32</v>
      </c>
      <c r="B59" s="2">
        <v>38.5</v>
      </c>
      <c r="C59" s="2">
        <v>38.5</v>
      </c>
      <c r="D59" s="2">
        <v>36.700000000000003</v>
      </c>
      <c r="E59" s="2">
        <v>39.700000000000003</v>
      </c>
      <c r="F59" s="2">
        <v>46.4</v>
      </c>
      <c r="G59" s="2">
        <v>39.799999999999997</v>
      </c>
      <c r="H59" s="2">
        <v>40.1</v>
      </c>
      <c r="I59" s="2">
        <v>38.700000000000003</v>
      </c>
      <c r="J59" s="2">
        <v>37.9</v>
      </c>
      <c r="K59" s="2">
        <v>39.5</v>
      </c>
      <c r="L59" s="2">
        <v>38.9</v>
      </c>
      <c r="M59" s="2">
        <v>39.200000000000003</v>
      </c>
      <c r="N59" s="2">
        <v>37.299999999999997</v>
      </c>
    </row>
    <row r="60" spans="1:14" x14ac:dyDescent="0.2">
      <c r="A60" s="28" t="s">
        <v>358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</sheetData>
  <mergeCells count="1">
    <mergeCell ref="A60:N6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1175-996B-4E7D-A7E2-72C015323DBB}">
  <dimension ref="A1:N36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362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45</v>
      </c>
      <c r="B5" s="3">
        <v>58576</v>
      </c>
      <c r="C5" s="3">
        <v>7816</v>
      </c>
      <c r="D5" s="3">
        <v>3476</v>
      </c>
      <c r="E5" s="3">
        <v>2268</v>
      </c>
      <c r="F5" s="3">
        <v>128</v>
      </c>
      <c r="G5" s="3">
        <v>6720</v>
      </c>
      <c r="H5" s="3">
        <v>1051</v>
      </c>
      <c r="I5" s="3">
        <v>3312</v>
      </c>
      <c r="J5" s="3">
        <v>9556</v>
      </c>
      <c r="K5" s="3">
        <v>1670</v>
      </c>
      <c r="L5" s="3">
        <v>349</v>
      </c>
      <c r="M5" s="3">
        <v>8678</v>
      </c>
      <c r="N5" s="3">
        <v>13552</v>
      </c>
    </row>
    <row r="6" spans="1:14" x14ac:dyDescent="0.2">
      <c r="A6" s="3" t="s">
        <v>46</v>
      </c>
      <c r="B6" s="3">
        <v>3535</v>
      </c>
      <c r="C6" s="3">
        <v>1387</v>
      </c>
      <c r="D6" s="3">
        <v>72</v>
      </c>
      <c r="E6" s="3">
        <v>131</v>
      </c>
      <c r="F6" s="3">
        <v>6</v>
      </c>
      <c r="G6" s="3">
        <v>147</v>
      </c>
      <c r="H6" s="3">
        <v>121</v>
      </c>
      <c r="I6" s="3">
        <v>798</v>
      </c>
      <c r="J6" s="3">
        <v>287</v>
      </c>
      <c r="K6" s="3">
        <v>69</v>
      </c>
      <c r="L6" s="3">
        <v>5</v>
      </c>
      <c r="M6" s="3">
        <v>294</v>
      </c>
      <c r="N6" s="3">
        <v>218</v>
      </c>
    </row>
    <row r="7" spans="1:14" x14ac:dyDescent="0.2">
      <c r="A7" s="3" t="s">
        <v>47</v>
      </c>
      <c r="B7" s="3">
        <v>1504</v>
      </c>
      <c r="C7" s="3">
        <v>594</v>
      </c>
      <c r="D7" s="3">
        <v>37</v>
      </c>
      <c r="E7" s="3">
        <v>139</v>
      </c>
      <c r="F7" s="3">
        <v>3</v>
      </c>
      <c r="G7" s="3">
        <v>78</v>
      </c>
      <c r="H7" s="3">
        <v>5</v>
      </c>
      <c r="I7" s="3">
        <v>139</v>
      </c>
      <c r="J7" s="3">
        <v>186</v>
      </c>
      <c r="K7" s="3">
        <v>55</v>
      </c>
      <c r="L7" s="3">
        <v>2</v>
      </c>
      <c r="M7" s="3">
        <v>87</v>
      </c>
      <c r="N7" s="3">
        <v>179</v>
      </c>
    </row>
    <row r="8" spans="1:14" x14ac:dyDescent="0.2">
      <c r="A8" s="3" t="s">
        <v>48</v>
      </c>
      <c r="B8" s="3">
        <v>345</v>
      </c>
      <c r="C8" s="3">
        <v>30</v>
      </c>
      <c r="D8" s="3">
        <v>4</v>
      </c>
      <c r="E8" s="3">
        <v>22</v>
      </c>
      <c r="F8" s="3">
        <v>15</v>
      </c>
      <c r="G8" s="3">
        <v>12</v>
      </c>
      <c r="H8" s="3">
        <v>14</v>
      </c>
      <c r="I8" s="3">
        <v>89</v>
      </c>
      <c r="J8" s="3">
        <v>15</v>
      </c>
      <c r="K8" s="3">
        <v>7</v>
      </c>
      <c r="L8" s="3">
        <v>0</v>
      </c>
      <c r="M8" s="3">
        <v>24</v>
      </c>
      <c r="N8" s="3">
        <v>113</v>
      </c>
    </row>
    <row r="9" spans="1:14" x14ac:dyDescent="0.2">
      <c r="A9" s="3" t="s">
        <v>49</v>
      </c>
      <c r="B9" s="3">
        <v>531</v>
      </c>
      <c r="C9" s="3">
        <v>196</v>
      </c>
      <c r="D9" s="3">
        <v>33</v>
      </c>
      <c r="E9" s="3">
        <v>42</v>
      </c>
      <c r="F9" s="3">
        <v>74</v>
      </c>
      <c r="G9" s="3">
        <v>19</v>
      </c>
      <c r="H9" s="3">
        <v>2</v>
      </c>
      <c r="I9" s="3">
        <v>1</v>
      </c>
      <c r="J9" s="3">
        <v>80</v>
      </c>
      <c r="K9" s="3">
        <v>30</v>
      </c>
      <c r="L9" s="3">
        <v>0</v>
      </c>
      <c r="M9" s="3">
        <v>13</v>
      </c>
      <c r="N9" s="3">
        <v>41</v>
      </c>
    </row>
    <row r="10" spans="1:14" x14ac:dyDescent="0.2">
      <c r="A10" s="3" t="s">
        <v>50</v>
      </c>
      <c r="B10" s="3">
        <v>118</v>
      </c>
      <c r="C10" s="3">
        <v>39</v>
      </c>
      <c r="D10" s="3">
        <v>3</v>
      </c>
      <c r="E10" s="3">
        <v>11</v>
      </c>
      <c r="F10" s="3">
        <v>6</v>
      </c>
      <c r="G10" s="3">
        <v>20</v>
      </c>
      <c r="H10" s="3">
        <v>4</v>
      </c>
      <c r="I10" s="3">
        <v>4</v>
      </c>
      <c r="J10" s="3">
        <v>27</v>
      </c>
      <c r="K10" s="3">
        <v>4</v>
      </c>
      <c r="L10" s="3">
        <v>0</v>
      </c>
      <c r="M10" s="3">
        <v>0</v>
      </c>
      <c r="N10" s="3">
        <v>0</v>
      </c>
    </row>
    <row r="12" spans="1:14" x14ac:dyDescent="0.2">
      <c r="A12" s="3" t="s">
        <v>324</v>
      </c>
      <c r="B12" s="3">
        <v>34089</v>
      </c>
      <c r="C12" s="3">
        <v>5240</v>
      </c>
      <c r="D12" s="3">
        <v>1912</v>
      </c>
      <c r="E12" s="3">
        <v>1464</v>
      </c>
      <c r="F12" s="3">
        <v>125</v>
      </c>
      <c r="G12" s="3">
        <v>3788</v>
      </c>
      <c r="H12" s="3">
        <v>627</v>
      </c>
      <c r="I12" s="3">
        <v>2249</v>
      </c>
      <c r="J12" s="3">
        <v>5345</v>
      </c>
      <c r="K12" s="3">
        <v>971</v>
      </c>
      <c r="L12" s="3">
        <v>187</v>
      </c>
      <c r="M12" s="3">
        <v>4697</v>
      </c>
      <c r="N12" s="3">
        <v>7484</v>
      </c>
    </row>
    <row r="13" spans="1:14" x14ac:dyDescent="0.2">
      <c r="A13" s="3" t="s">
        <v>45</v>
      </c>
      <c r="B13" s="3">
        <v>30964</v>
      </c>
      <c r="C13" s="3">
        <v>4059</v>
      </c>
      <c r="D13" s="3">
        <v>1833</v>
      </c>
      <c r="E13" s="3">
        <v>1281</v>
      </c>
      <c r="F13" s="3">
        <v>64</v>
      </c>
      <c r="G13" s="3">
        <v>3642</v>
      </c>
      <c r="H13" s="3">
        <v>556</v>
      </c>
      <c r="I13" s="3">
        <v>1765</v>
      </c>
      <c r="J13" s="3">
        <v>5032</v>
      </c>
      <c r="K13" s="3">
        <v>877</v>
      </c>
      <c r="L13" s="3">
        <v>186</v>
      </c>
      <c r="M13" s="3">
        <v>4492</v>
      </c>
      <c r="N13" s="3">
        <v>7177</v>
      </c>
    </row>
    <row r="14" spans="1:14" x14ac:dyDescent="0.2">
      <c r="A14" s="3" t="s">
        <v>46</v>
      </c>
      <c r="B14" s="3">
        <v>1808</v>
      </c>
      <c r="C14" s="3">
        <v>749</v>
      </c>
      <c r="D14" s="3">
        <v>38</v>
      </c>
      <c r="E14" s="3">
        <v>75</v>
      </c>
      <c r="F14" s="3">
        <v>2</v>
      </c>
      <c r="G14" s="3">
        <v>81</v>
      </c>
      <c r="H14" s="3">
        <v>55</v>
      </c>
      <c r="I14" s="3">
        <v>364</v>
      </c>
      <c r="J14" s="3">
        <v>145</v>
      </c>
      <c r="K14" s="3">
        <v>38</v>
      </c>
      <c r="L14" s="3">
        <v>0</v>
      </c>
      <c r="M14" s="3">
        <v>148</v>
      </c>
      <c r="N14" s="3">
        <v>113</v>
      </c>
    </row>
    <row r="15" spans="1:14" x14ac:dyDescent="0.2">
      <c r="A15" s="3" t="s">
        <v>47</v>
      </c>
      <c r="B15" s="3">
        <v>689</v>
      </c>
      <c r="C15" s="3">
        <v>272</v>
      </c>
      <c r="D15" s="3">
        <v>20</v>
      </c>
      <c r="E15" s="3">
        <v>65</v>
      </c>
      <c r="F15" s="3">
        <v>0</v>
      </c>
      <c r="G15" s="3">
        <v>38</v>
      </c>
      <c r="H15" s="3">
        <v>2</v>
      </c>
      <c r="I15" s="3">
        <v>67</v>
      </c>
      <c r="J15" s="3">
        <v>88</v>
      </c>
      <c r="K15" s="3">
        <v>23</v>
      </c>
      <c r="L15" s="3">
        <v>1</v>
      </c>
      <c r="M15" s="3">
        <v>33</v>
      </c>
      <c r="N15" s="3">
        <v>80</v>
      </c>
    </row>
    <row r="16" spans="1:14" x14ac:dyDescent="0.2">
      <c r="A16" s="3" t="s">
        <v>48</v>
      </c>
      <c r="B16" s="3">
        <v>223</v>
      </c>
      <c r="C16" s="3">
        <v>21</v>
      </c>
      <c r="D16" s="3">
        <v>3</v>
      </c>
      <c r="E16" s="3">
        <v>9</v>
      </c>
      <c r="F16" s="3">
        <v>7</v>
      </c>
      <c r="G16" s="3">
        <v>6</v>
      </c>
      <c r="H16" s="3">
        <v>9</v>
      </c>
      <c r="I16" s="3">
        <v>49</v>
      </c>
      <c r="J16" s="3">
        <v>12</v>
      </c>
      <c r="K16" s="3">
        <v>6</v>
      </c>
      <c r="L16" s="3">
        <v>0</v>
      </c>
      <c r="M16" s="3">
        <v>17</v>
      </c>
      <c r="N16" s="3">
        <v>84</v>
      </c>
    </row>
    <row r="17" spans="1:14" x14ac:dyDescent="0.2">
      <c r="A17" s="3" t="s">
        <v>49</v>
      </c>
      <c r="B17" s="3">
        <v>332</v>
      </c>
      <c r="C17" s="3">
        <v>117</v>
      </c>
      <c r="D17" s="3">
        <v>17</v>
      </c>
      <c r="E17" s="3">
        <v>27</v>
      </c>
      <c r="F17" s="3">
        <v>47</v>
      </c>
      <c r="G17" s="3">
        <v>10</v>
      </c>
      <c r="H17" s="3">
        <v>2</v>
      </c>
      <c r="I17" s="3">
        <v>1</v>
      </c>
      <c r="J17" s="3">
        <v>51</v>
      </c>
      <c r="K17" s="3">
        <v>23</v>
      </c>
      <c r="L17" s="3">
        <v>0</v>
      </c>
      <c r="M17" s="3">
        <v>7</v>
      </c>
      <c r="N17" s="3">
        <v>30</v>
      </c>
    </row>
    <row r="18" spans="1:14" x14ac:dyDescent="0.2">
      <c r="A18" s="3" t="s">
        <v>50</v>
      </c>
      <c r="B18" s="3">
        <v>73</v>
      </c>
      <c r="C18" s="3">
        <v>22</v>
      </c>
      <c r="D18" s="3">
        <v>1</v>
      </c>
      <c r="E18" s="3">
        <v>7</v>
      </c>
      <c r="F18" s="3">
        <v>5</v>
      </c>
      <c r="G18" s="3">
        <v>11</v>
      </c>
      <c r="H18" s="3">
        <v>3</v>
      </c>
      <c r="I18" s="3">
        <v>3</v>
      </c>
      <c r="J18" s="3">
        <v>17</v>
      </c>
      <c r="K18" s="3">
        <v>4</v>
      </c>
      <c r="L18" s="3">
        <v>0</v>
      </c>
      <c r="M18" s="3">
        <v>0</v>
      </c>
      <c r="N18" s="3">
        <v>0</v>
      </c>
    </row>
    <row r="20" spans="1:14" x14ac:dyDescent="0.2">
      <c r="A20" s="3" t="s">
        <v>325</v>
      </c>
      <c r="B20" s="3">
        <v>30520</v>
      </c>
      <c r="C20" s="3">
        <v>4822</v>
      </c>
      <c r="D20" s="3">
        <v>1713</v>
      </c>
      <c r="E20" s="3">
        <v>1149</v>
      </c>
      <c r="F20" s="3">
        <v>107</v>
      </c>
      <c r="G20" s="3">
        <v>3208</v>
      </c>
      <c r="H20" s="3">
        <v>570</v>
      </c>
      <c r="I20" s="3">
        <v>2094</v>
      </c>
      <c r="J20" s="3">
        <v>4806</v>
      </c>
      <c r="K20" s="3">
        <v>864</v>
      </c>
      <c r="L20" s="3">
        <v>169</v>
      </c>
      <c r="M20" s="3">
        <v>4399</v>
      </c>
      <c r="N20" s="3">
        <v>6619</v>
      </c>
    </row>
    <row r="21" spans="1:14" x14ac:dyDescent="0.2">
      <c r="A21" s="3" t="s">
        <v>45</v>
      </c>
      <c r="B21" s="3">
        <v>27612</v>
      </c>
      <c r="C21" s="3">
        <v>3757</v>
      </c>
      <c r="D21" s="3">
        <v>1643</v>
      </c>
      <c r="E21" s="3">
        <v>987</v>
      </c>
      <c r="F21" s="3">
        <v>64</v>
      </c>
      <c r="G21" s="3">
        <v>3078</v>
      </c>
      <c r="H21" s="3">
        <v>495</v>
      </c>
      <c r="I21" s="3">
        <v>1547</v>
      </c>
      <c r="J21" s="3">
        <v>4524</v>
      </c>
      <c r="K21" s="3">
        <v>793</v>
      </c>
      <c r="L21" s="3">
        <v>163</v>
      </c>
      <c r="M21" s="3">
        <v>4186</v>
      </c>
      <c r="N21" s="3">
        <v>6375</v>
      </c>
    </row>
    <row r="22" spans="1:14" x14ac:dyDescent="0.2">
      <c r="A22" s="3" t="s">
        <v>46</v>
      </c>
      <c r="B22" s="3">
        <v>1727</v>
      </c>
      <c r="C22" s="3">
        <v>638</v>
      </c>
      <c r="D22" s="3">
        <v>34</v>
      </c>
      <c r="E22" s="3">
        <v>56</v>
      </c>
      <c r="F22" s="3">
        <v>4</v>
      </c>
      <c r="G22" s="3">
        <v>66</v>
      </c>
      <c r="H22" s="3">
        <v>66</v>
      </c>
      <c r="I22" s="3">
        <v>434</v>
      </c>
      <c r="J22" s="3">
        <v>142</v>
      </c>
      <c r="K22" s="3">
        <v>31</v>
      </c>
      <c r="L22" s="3">
        <v>5</v>
      </c>
      <c r="M22" s="3">
        <v>146</v>
      </c>
      <c r="N22" s="3">
        <v>105</v>
      </c>
    </row>
    <row r="23" spans="1:14" x14ac:dyDescent="0.2">
      <c r="A23" s="3" t="s">
        <v>47</v>
      </c>
      <c r="B23" s="3">
        <v>815</v>
      </c>
      <c r="C23" s="3">
        <v>322</v>
      </c>
      <c r="D23" s="3">
        <v>17</v>
      </c>
      <c r="E23" s="3">
        <v>74</v>
      </c>
      <c r="F23" s="3">
        <v>3</v>
      </c>
      <c r="G23" s="3">
        <v>40</v>
      </c>
      <c r="H23" s="3">
        <v>3</v>
      </c>
      <c r="I23" s="3">
        <v>72</v>
      </c>
      <c r="J23" s="3">
        <v>98</v>
      </c>
      <c r="K23" s="3">
        <v>32</v>
      </c>
      <c r="L23" s="3">
        <v>1</v>
      </c>
      <c r="M23" s="3">
        <v>54</v>
      </c>
      <c r="N23" s="3">
        <v>99</v>
      </c>
    </row>
    <row r="24" spans="1:14" x14ac:dyDescent="0.2">
      <c r="A24" s="3" t="s">
        <v>48</v>
      </c>
      <c r="B24" s="3">
        <v>122</v>
      </c>
      <c r="C24" s="3">
        <v>9</v>
      </c>
      <c r="D24" s="3">
        <v>1</v>
      </c>
      <c r="E24" s="3">
        <v>13</v>
      </c>
      <c r="F24" s="3">
        <v>8</v>
      </c>
      <c r="G24" s="3">
        <v>6</v>
      </c>
      <c r="H24" s="3">
        <v>5</v>
      </c>
      <c r="I24" s="3">
        <v>40</v>
      </c>
      <c r="J24" s="3">
        <v>3</v>
      </c>
      <c r="K24" s="3">
        <v>1</v>
      </c>
      <c r="L24" s="3">
        <v>0</v>
      </c>
      <c r="M24" s="3">
        <v>7</v>
      </c>
      <c r="N24" s="3">
        <v>29</v>
      </c>
    </row>
    <row r="25" spans="1:14" x14ac:dyDescent="0.2">
      <c r="A25" s="3" t="s">
        <v>49</v>
      </c>
      <c r="B25" s="3">
        <v>199</v>
      </c>
      <c r="C25" s="3">
        <v>79</v>
      </c>
      <c r="D25" s="3">
        <v>16</v>
      </c>
      <c r="E25" s="3">
        <v>15</v>
      </c>
      <c r="F25" s="3">
        <v>27</v>
      </c>
      <c r="G25" s="3">
        <v>9</v>
      </c>
      <c r="H25" s="3">
        <v>0</v>
      </c>
      <c r="I25" s="3">
        <v>0</v>
      </c>
      <c r="J25" s="3">
        <v>29</v>
      </c>
      <c r="K25" s="3">
        <v>7</v>
      </c>
      <c r="L25" s="3">
        <v>0</v>
      </c>
      <c r="M25" s="3">
        <v>6</v>
      </c>
      <c r="N25" s="3">
        <v>11</v>
      </c>
    </row>
    <row r="26" spans="1:14" x14ac:dyDescent="0.2">
      <c r="A26" s="3" t="s">
        <v>50</v>
      </c>
      <c r="B26" s="3">
        <v>45</v>
      </c>
      <c r="C26" s="3">
        <v>17</v>
      </c>
      <c r="D26" s="3">
        <v>2</v>
      </c>
      <c r="E26" s="3">
        <v>4</v>
      </c>
      <c r="F26" s="3">
        <v>1</v>
      </c>
      <c r="G26" s="3">
        <v>9</v>
      </c>
      <c r="H26" s="3">
        <v>1</v>
      </c>
      <c r="I26" s="3">
        <v>1</v>
      </c>
      <c r="J26" s="3">
        <v>10</v>
      </c>
      <c r="K26" s="3">
        <v>0</v>
      </c>
      <c r="L26" s="3">
        <v>0</v>
      </c>
      <c r="M26" s="3">
        <v>0</v>
      </c>
      <c r="N26" s="3">
        <v>0</v>
      </c>
    </row>
    <row r="28" spans="1:14" x14ac:dyDescent="0.2">
      <c r="A28" s="3" t="s">
        <v>51</v>
      </c>
    </row>
    <row r="30" spans="1:14" x14ac:dyDescent="0.2">
      <c r="A30" s="3" t="s">
        <v>1</v>
      </c>
      <c r="B30" s="3">
        <v>118</v>
      </c>
      <c r="C30" s="3">
        <v>39</v>
      </c>
      <c r="D30" s="3">
        <v>3</v>
      </c>
      <c r="E30" s="3">
        <v>11</v>
      </c>
      <c r="F30" s="3">
        <v>6</v>
      </c>
      <c r="G30" s="3">
        <v>20</v>
      </c>
      <c r="H30" s="3">
        <v>4</v>
      </c>
      <c r="I30" s="3">
        <v>4</v>
      </c>
      <c r="J30" s="3">
        <v>27</v>
      </c>
      <c r="K30" s="3">
        <v>4</v>
      </c>
      <c r="L30" s="3">
        <v>0</v>
      </c>
      <c r="M30" s="3">
        <v>0</v>
      </c>
      <c r="N30" s="3">
        <v>0</v>
      </c>
    </row>
    <row r="31" spans="1:14" x14ac:dyDescent="0.2">
      <c r="A31" s="3" t="s">
        <v>54</v>
      </c>
      <c r="B31" s="3">
        <v>50</v>
      </c>
      <c r="C31" s="3">
        <v>12</v>
      </c>
      <c r="D31" s="3">
        <v>2</v>
      </c>
      <c r="E31" s="3">
        <v>2</v>
      </c>
      <c r="F31" s="3">
        <v>0</v>
      </c>
      <c r="G31" s="3">
        <v>19</v>
      </c>
      <c r="H31" s="3">
        <v>0</v>
      </c>
      <c r="I31" s="3">
        <v>3</v>
      </c>
      <c r="J31" s="3">
        <v>11</v>
      </c>
      <c r="K31" s="3">
        <v>1</v>
      </c>
      <c r="L31" s="3">
        <v>0</v>
      </c>
      <c r="M31" s="3">
        <v>0</v>
      </c>
      <c r="N31" s="3">
        <v>0</v>
      </c>
    </row>
    <row r="32" spans="1:14" x14ac:dyDescent="0.2">
      <c r="A32" s="3" t="s">
        <v>55</v>
      </c>
      <c r="B32" s="3">
        <v>28</v>
      </c>
      <c r="C32" s="3">
        <v>12</v>
      </c>
      <c r="D32" s="3">
        <v>1</v>
      </c>
      <c r="E32" s="3">
        <v>4</v>
      </c>
      <c r="F32" s="3">
        <v>6</v>
      </c>
      <c r="G32" s="3">
        <v>0</v>
      </c>
      <c r="H32" s="3">
        <v>4</v>
      </c>
      <c r="I32" s="3">
        <v>0</v>
      </c>
      <c r="J32" s="3">
        <v>0</v>
      </c>
      <c r="K32" s="3">
        <v>1</v>
      </c>
      <c r="L32" s="3">
        <v>0</v>
      </c>
      <c r="M32" s="3">
        <v>0</v>
      </c>
      <c r="N32" s="3">
        <v>0</v>
      </c>
    </row>
    <row r="33" spans="1:14" x14ac:dyDescent="0.2">
      <c r="A33" s="3" t="s">
        <v>53</v>
      </c>
      <c r="B33" s="3">
        <v>13</v>
      </c>
      <c r="C33" s="3">
        <v>3</v>
      </c>
      <c r="D33" s="3">
        <v>0</v>
      </c>
      <c r="E33" s="3">
        <v>5</v>
      </c>
      <c r="F33" s="3">
        <v>0</v>
      </c>
      <c r="G33" s="3">
        <v>1</v>
      </c>
      <c r="H33" s="3">
        <v>0</v>
      </c>
      <c r="I33" s="3">
        <v>0</v>
      </c>
      <c r="J33" s="3">
        <v>2</v>
      </c>
      <c r="K33" s="3">
        <v>2</v>
      </c>
      <c r="L33" s="3">
        <v>0</v>
      </c>
      <c r="M33" s="3">
        <v>0</v>
      </c>
      <c r="N33" s="3">
        <v>0</v>
      </c>
    </row>
    <row r="34" spans="1:14" x14ac:dyDescent="0.2">
      <c r="A34" s="3" t="s">
        <v>52</v>
      </c>
      <c r="B34" s="3">
        <v>9</v>
      </c>
      <c r="C34" s="3">
        <v>4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5</v>
      </c>
      <c r="K34" s="3">
        <v>0</v>
      </c>
      <c r="L34" s="3">
        <v>0</v>
      </c>
      <c r="M34" s="3">
        <v>0</v>
      </c>
      <c r="N34" s="3">
        <v>0</v>
      </c>
    </row>
    <row r="35" spans="1:14" x14ac:dyDescent="0.2">
      <c r="A35" s="3" t="s">
        <v>326</v>
      </c>
      <c r="B35" s="3">
        <v>18</v>
      </c>
      <c r="C35" s="3">
        <v>8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9</v>
      </c>
      <c r="K35" s="3">
        <v>0</v>
      </c>
      <c r="L35" s="3">
        <v>0</v>
      </c>
      <c r="M35" s="3">
        <v>0</v>
      </c>
      <c r="N35" s="3">
        <v>0</v>
      </c>
    </row>
    <row r="36" spans="1:14" x14ac:dyDescent="0.2">
      <c r="A36" s="28" t="s">
        <v>358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</sheetData>
  <sortState xmlns:xlrd2="http://schemas.microsoft.com/office/spreadsheetml/2017/richdata2" ref="A31:N36">
    <sortCondition descending="1" ref="B31:B36"/>
  </sortState>
  <mergeCells count="1">
    <mergeCell ref="A36:N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57FD4-7864-4D4D-B81D-D2F1467F60A8}">
  <dimension ref="A1:N30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363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316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327</v>
      </c>
      <c r="B5" s="3">
        <v>62462</v>
      </c>
      <c r="C5" s="3">
        <v>9376</v>
      </c>
      <c r="D5" s="3">
        <v>3582</v>
      </c>
      <c r="E5" s="3">
        <v>2212</v>
      </c>
      <c r="F5" s="3">
        <v>135</v>
      </c>
      <c r="G5" s="3">
        <v>6926</v>
      </c>
      <c r="H5" s="3">
        <v>1174</v>
      </c>
      <c r="I5" s="3">
        <v>4211</v>
      </c>
      <c r="J5" s="3">
        <v>9995</v>
      </c>
      <c r="K5" s="3">
        <v>1787</v>
      </c>
      <c r="L5" s="3">
        <v>356</v>
      </c>
      <c r="M5" s="3">
        <v>9028</v>
      </c>
      <c r="N5" s="3">
        <v>13680</v>
      </c>
    </row>
    <row r="6" spans="1:14" x14ac:dyDescent="0.2">
      <c r="A6" s="3" t="s">
        <v>328</v>
      </c>
      <c r="B6" s="3">
        <v>1495</v>
      </c>
      <c r="C6" s="3">
        <v>498</v>
      </c>
      <c r="D6" s="3">
        <v>18</v>
      </c>
      <c r="E6" s="3">
        <v>360</v>
      </c>
      <c r="F6" s="3">
        <v>13</v>
      </c>
      <c r="G6" s="3">
        <v>45</v>
      </c>
      <c r="H6" s="3">
        <v>7</v>
      </c>
      <c r="I6" s="3">
        <v>108</v>
      </c>
      <c r="J6" s="3">
        <v>54</v>
      </c>
      <c r="K6" s="3">
        <v>11</v>
      </c>
      <c r="L6" s="3">
        <v>0</v>
      </c>
      <c r="M6" s="3">
        <v>45</v>
      </c>
      <c r="N6" s="3">
        <v>336</v>
      </c>
    </row>
    <row r="7" spans="1:14" x14ac:dyDescent="0.2">
      <c r="A7" s="3" t="s">
        <v>56</v>
      </c>
      <c r="B7" s="3">
        <v>652</v>
      </c>
      <c r="C7" s="3">
        <v>188</v>
      </c>
      <c r="D7" s="3">
        <v>25</v>
      </c>
      <c r="E7" s="3">
        <v>41</v>
      </c>
      <c r="F7" s="3">
        <v>84</v>
      </c>
      <c r="G7" s="3">
        <v>25</v>
      </c>
      <c r="H7" s="3">
        <v>16</v>
      </c>
      <c r="I7" s="3">
        <v>24</v>
      </c>
      <c r="J7" s="3">
        <v>102</v>
      </c>
      <c r="K7" s="3">
        <v>37</v>
      </c>
      <c r="L7" s="3">
        <v>0</v>
      </c>
      <c r="M7" s="3">
        <v>23</v>
      </c>
      <c r="N7" s="3">
        <v>87</v>
      </c>
    </row>
    <row r="9" spans="1:14" x14ac:dyDescent="0.2">
      <c r="A9" s="3" t="s">
        <v>330</v>
      </c>
      <c r="B9" s="3">
        <v>34089</v>
      </c>
      <c r="C9" s="3">
        <v>5240</v>
      </c>
      <c r="D9" s="3">
        <v>1912</v>
      </c>
      <c r="E9" s="3">
        <v>1464</v>
      </c>
      <c r="F9" s="3">
        <v>125</v>
      </c>
      <c r="G9" s="3">
        <v>3788</v>
      </c>
      <c r="H9" s="3">
        <v>627</v>
      </c>
      <c r="I9" s="3">
        <v>2249</v>
      </c>
      <c r="J9" s="3">
        <v>5345</v>
      </c>
      <c r="K9" s="3">
        <v>971</v>
      </c>
      <c r="L9" s="3">
        <v>187</v>
      </c>
      <c r="M9" s="3">
        <v>4697</v>
      </c>
      <c r="N9" s="3">
        <v>7484</v>
      </c>
    </row>
    <row r="10" spans="1:14" x14ac:dyDescent="0.2">
      <c r="A10" s="3" t="s">
        <v>327</v>
      </c>
      <c r="B10" s="3">
        <v>32896</v>
      </c>
      <c r="C10" s="3">
        <v>4870</v>
      </c>
      <c r="D10" s="3">
        <v>1888</v>
      </c>
      <c r="E10" s="3">
        <v>1264</v>
      </c>
      <c r="F10" s="3">
        <v>64</v>
      </c>
      <c r="G10" s="3">
        <v>3753</v>
      </c>
      <c r="H10" s="3">
        <v>612</v>
      </c>
      <c r="I10" s="3">
        <v>2184</v>
      </c>
      <c r="J10" s="3">
        <v>5256</v>
      </c>
      <c r="K10" s="3">
        <v>935</v>
      </c>
      <c r="L10" s="3">
        <v>187</v>
      </c>
      <c r="M10" s="3">
        <v>4663</v>
      </c>
      <c r="N10" s="3">
        <v>7220</v>
      </c>
    </row>
    <row r="11" spans="1:14" x14ac:dyDescent="0.2">
      <c r="A11" s="3" t="s">
        <v>328</v>
      </c>
      <c r="B11" s="3">
        <v>797</v>
      </c>
      <c r="C11" s="3">
        <v>263</v>
      </c>
      <c r="D11" s="3">
        <v>9</v>
      </c>
      <c r="E11" s="3">
        <v>175</v>
      </c>
      <c r="F11" s="3">
        <v>5</v>
      </c>
      <c r="G11" s="3">
        <v>22</v>
      </c>
      <c r="H11" s="3">
        <v>2</v>
      </c>
      <c r="I11" s="3">
        <v>56</v>
      </c>
      <c r="J11" s="3">
        <v>27</v>
      </c>
      <c r="K11" s="3">
        <v>7</v>
      </c>
      <c r="L11" s="3">
        <v>0</v>
      </c>
      <c r="M11" s="3">
        <v>25</v>
      </c>
      <c r="N11" s="3">
        <v>206</v>
      </c>
    </row>
    <row r="12" spans="1:14" x14ac:dyDescent="0.2">
      <c r="A12" s="3" t="s">
        <v>56</v>
      </c>
      <c r="B12" s="3">
        <v>396</v>
      </c>
      <c r="C12" s="3">
        <v>107</v>
      </c>
      <c r="D12" s="3">
        <v>15</v>
      </c>
      <c r="E12" s="3">
        <v>25</v>
      </c>
      <c r="F12" s="3">
        <v>56</v>
      </c>
      <c r="G12" s="3">
        <v>13</v>
      </c>
      <c r="H12" s="3">
        <v>13</v>
      </c>
      <c r="I12" s="3">
        <v>9</v>
      </c>
      <c r="J12" s="3">
        <v>62</v>
      </c>
      <c r="K12" s="3">
        <v>29</v>
      </c>
      <c r="L12" s="3">
        <v>0</v>
      </c>
      <c r="M12" s="3">
        <v>9</v>
      </c>
      <c r="N12" s="3">
        <v>58</v>
      </c>
    </row>
    <row r="14" spans="1:14" x14ac:dyDescent="0.2">
      <c r="A14" s="3" t="s">
        <v>329</v>
      </c>
      <c r="B14" s="3">
        <v>30520</v>
      </c>
      <c r="C14" s="3">
        <v>4822</v>
      </c>
      <c r="D14" s="3">
        <v>1713</v>
      </c>
      <c r="E14" s="3">
        <v>1149</v>
      </c>
      <c r="F14" s="3">
        <v>107</v>
      </c>
      <c r="G14" s="3">
        <v>3208</v>
      </c>
      <c r="H14" s="3">
        <v>570</v>
      </c>
      <c r="I14" s="3">
        <v>2094</v>
      </c>
      <c r="J14" s="3">
        <v>4806</v>
      </c>
      <c r="K14" s="3">
        <v>864</v>
      </c>
      <c r="L14" s="3">
        <v>169</v>
      </c>
      <c r="M14" s="3">
        <v>4399</v>
      </c>
      <c r="N14" s="3">
        <v>6619</v>
      </c>
    </row>
    <row r="15" spans="1:14" x14ac:dyDescent="0.2">
      <c r="A15" s="3" t="s">
        <v>327</v>
      </c>
      <c r="B15" s="3">
        <v>29566</v>
      </c>
      <c r="C15" s="3">
        <v>4506</v>
      </c>
      <c r="D15" s="3">
        <v>1694</v>
      </c>
      <c r="E15" s="3">
        <v>948</v>
      </c>
      <c r="F15" s="3">
        <v>71</v>
      </c>
      <c r="G15" s="3">
        <v>3173</v>
      </c>
      <c r="H15" s="3">
        <v>562</v>
      </c>
      <c r="I15" s="3">
        <v>2027</v>
      </c>
      <c r="J15" s="3">
        <v>4739</v>
      </c>
      <c r="K15" s="3">
        <v>852</v>
      </c>
      <c r="L15" s="3">
        <v>169</v>
      </c>
      <c r="M15" s="3">
        <v>4365</v>
      </c>
      <c r="N15" s="3">
        <v>6460</v>
      </c>
    </row>
    <row r="16" spans="1:14" x14ac:dyDescent="0.2">
      <c r="A16" s="3" t="s">
        <v>328</v>
      </c>
      <c r="B16" s="3">
        <v>698</v>
      </c>
      <c r="C16" s="3">
        <v>235</v>
      </c>
      <c r="D16" s="3">
        <v>9</v>
      </c>
      <c r="E16" s="3">
        <v>185</v>
      </c>
      <c r="F16" s="3">
        <v>8</v>
      </c>
      <c r="G16" s="3">
        <v>23</v>
      </c>
      <c r="H16" s="3">
        <v>5</v>
      </c>
      <c r="I16" s="3">
        <v>52</v>
      </c>
      <c r="J16" s="3">
        <v>27</v>
      </c>
      <c r="K16" s="3">
        <v>4</v>
      </c>
      <c r="L16" s="3">
        <v>0</v>
      </c>
      <c r="M16" s="3">
        <v>20</v>
      </c>
      <c r="N16" s="3">
        <v>130</v>
      </c>
    </row>
    <row r="17" spans="1:14" x14ac:dyDescent="0.2">
      <c r="A17" s="3" t="s">
        <v>56</v>
      </c>
      <c r="B17" s="3">
        <v>256</v>
      </c>
      <c r="C17" s="3">
        <v>81</v>
      </c>
      <c r="D17" s="3">
        <v>10</v>
      </c>
      <c r="E17" s="3">
        <v>16</v>
      </c>
      <c r="F17" s="3">
        <v>28</v>
      </c>
      <c r="G17" s="3">
        <v>12</v>
      </c>
      <c r="H17" s="3">
        <v>3</v>
      </c>
      <c r="I17" s="3">
        <v>15</v>
      </c>
      <c r="J17" s="3">
        <v>40</v>
      </c>
      <c r="K17" s="3">
        <v>8</v>
      </c>
      <c r="L17" s="3">
        <v>0</v>
      </c>
      <c r="M17" s="3">
        <v>14</v>
      </c>
      <c r="N17" s="3">
        <v>29</v>
      </c>
    </row>
    <row r="19" spans="1:14" x14ac:dyDescent="0.2">
      <c r="A19" s="3" t="s">
        <v>57</v>
      </c>
    </row>
    <row r="21" spans="1:14" x14ac:dyDescent="0.2">
      <c r="A21" s="3" t="s">
        <v>1</v>
      </c>
      <c r="B21" s="3">
        <v>652</v>
      </c>
      <c r="C21" s="3">
        <v>188</v>
      </c>
      <c r="D21" s="3">
        <v>25</v>
      </c>
      <c r="E21" s="3">
        <v>41</v>
      </c>
      <c r="F21" s="3">
        <v>84</v>
      </c>
      <c r="G21" s="3">
        <v>25</v>
      </c>
      <c r="H21" s="3">
        <v>16</v>
      </c>
      <c r="I21" s="3">
        <v>24</v>
      </c>
      <c r="J21" s="3">
        <v>102</v>
      </c>
      <c r="K21" s="3">
        <v>37</v>
      </c>
      <c r="L21" s="3">
        <v>0</v>
      </c>
      <c r="M21" s="3">
        <v>23</v>
      </c>
      <c r="N21" s="3">
        <v>87</v>
      </c>
    </row>
    <row r="22" spans="1:14" x14ac:dyDescent="0.2">
      <c r="A22" s="3" t="s">
        <v>61</v>
      </c>
      <c r="B22" s="3">
        <v>154</v>
      </c>
      <c r="C22" s="3">
        <v>81</v>
      </c>
      <c r="D22" s="3">
        <v>5</v>
      </c>
      <c r="E22" s="3">
        <v>7</v>
      </c>
      <c r="F22" s="3">
        <v>0</v>
      </c>
      <c r="G22" s="3">
        <v>2</v>
      </c>
      <c r="H22" s="3">
        <v>7</v>
      </c>
      <c r="I22" s="3">
        <v>21</v>
      </c>
      <c r="J22" s="3">
        <v>20</v>
      </c>
      <c r="K22" s="3">
        <v>0</v>
      </c>
      <c r="L22" s="3">
        <v>0</v>
      </c>
      <c r="M22" s="3">
        <v>3</v>
      </c>
      <c r="N22" s="3">
        <v>8</v>
      </c>
    </row>
    <row r="23" spans="1:14" x14ac:dyDescent="0.2">
      <c r="A23" s="3" t="s">
        <v>58</v>
      </c>
      <c r="B23" s="3">
        <v>127</v>
      </c>
      <c r="C23" s="3">
        <v>14</v>
      </c>
      <c r="D23" s="3">
        <v>1</v>
      </c>
      <c r="E23" s="3">
        <v>10</v>
      </c>
      <c r="F23" s="3">
        <v>42</v>
      </c>
      <c r="G23" s="3">
        <v>9</v>
      </c>
      <c r="H23" s="3">
        <v>0</v>
      </c>
      <c r="I23" s="3">
        <v>0</v>
      </c>
      <c r="J23" s="3">
        <v>23</v>
      </c>
      <c r="K23" s="3">
        <v>8</v>
      </c>
      <c r="L23" s="3">
        <v>0</v>
      </c>
      <c r="M23" s="3">
        <v>9</v>
      </c>
      <c r="N23" s="3">
        <v>11</v>
      </c>
    </row>
    <row r="24" spans="1:14" x14ac:dyDescent="0.2">
      <c r="A24" s="3" t="s">
        <v>63</v>
      </c>
      <c r="B24" s="3">
        <v>82</v>
      </c>
      <c r="C24" s="3">
        <v>13</v>
      </c>
      <c r="D24" s="3">
        <v>2</v>
      </c>
      <c r="E24" s="3">
        <v>5</v>
      </c>
      <c r="F24" s="3">
        <v>1</v>
      </c>
      <c r="G24" s="3">
        <v>4</v>
      </c>
      <c r="H24" s="3">
        <v>0</v>
      </c>
      <c r="I24" s="3">
        <v>0</v>
      </c>
      <c r="J24" s="3">
        <v>7</v>
      </c>
      <c r="K24" s="3">
        <v>12</v>
      </c>
      <c r="L24" s="3">
        <v>0</v>
      </c>
      <c r="M24" s="3">
        <v>0</v>
      </c>
      <c r="N24" s="3">
        <v>38</v>
      </c>
    </row>
    <row r="25" spans="1:14" x14ac:dyDescent="0.2">
      <c r="A25" s="3" t="s">
        <v>62</v>
      </c>
      <c r="B25" s="3">
        <v>71</v>
      </c>
      <c r="C25" s="3">
        <v>24</v>
      </c>
      <c r="D25" s="3">
        <v>2</v>
      </c>
      <c r="E25" s="3">
        <v>4</v>
      </c>
      <c r="F25" s="3">
        <v>2</v>
      </c>
      <c r="G25" s="3">
        <v>4</v>
      </c>
      <c r="H25" s="3">
        <v>0</v>
      </c>
      <c r="I25" s="3">
        <v>3</v>
      </c>
      <c r="J25" s="3">
        <v>14</v>
      </c>
      <c r="K25" s="3">
        <v>1</v>
      </c>
      <c r="L25" s="3">
        <v>0</v>
      </c>
      <c r="M25" s="3">
        <v>8</v>
      </c>
      <c r="N25" s="3">
        <v>9</v>
      </c>
    </row>
    <row r="26" spans="1:14" x14ac:dyDescent="0.2">
      <c r="A26" s="3" t="s">
        <v>64</v>
      </c>
      <c r="B26" s="3">
        <v>40</v>
      </c>
      <c r="C26" s="3">
        <v>17</v>
      </c>
      <c r="D26" s="3">
        <v>7</v>
      </c>
      <c r="E26" s="3">
        <v>2</v>
      </c>
      <c r="F26" s="3">
        <v>2</v>
      </c>
      <c r="G26" s="3">
        <v>0</v>
      </c>
      <c r="H26" s="3">
        <v>0</v>
      </c>
      <c r="I26" s="3">
        <v>0</v>
      </c>
      <c r="J26" s="3">
        <v>5</v>
      </c>
      <c r="K26" s="3">
        <v>0</v>
      </c>
      <c r="L26" s="3">
        <v>0</v>
      </c>
      <c r="M26" s="3">
        <v>0</v>
      </c>
      <c r="N26" s="3">
        <v>7</v>
      </c>
    </row>
    <row r="27" spans="1:14" x14ac:dyDescent="0.2">
      <c r="A27" s="3" t="s">
        <v>60</v>
      </c>
      <c r="B27" s="3">
        <v>36</v>
      </c>
      <c r="C27" s="3">
        <v>4</v>
      </c>
      <c r="D27" s="3">
        <v>0</v>
      </c>
      <c r="E27" s="3">
        <v>6</v>
      </c>
      <c r="F27" s="3">
        <v>19</v>
      </c>
      <c r="G27" s="3">
        <v>0</v>
      </c>
      <c r="H27" s="3">
        <v>0</v>
      </c>
      <c r="I27" s="3">
        <v>0</v>
      </c>
      <c r="J27" s="3">
        <v>5</v>
      </c>
      <c r="K27" s="3">
        <v>2</v>
      </c>
      <c r="L27" s="3">
        <v>0</v>
      </c>
      <c r="M27" s="3">
        <v>0</v>
      </c>
      <c r="N27" s="3">
        <v>0</v>
      </c>
    </row>
    <row r="28" spans="1:14" x14ac:dyDescent="0.2">
      <c r="A28" s="3" t="s">
        <v>59</v>
      </c>
      <c r="B28" s="3">
        <v>24</v>
      </c>
      <c r="C28" s="3">
        <v>12</v>
      </c>
      <c r="D28" s="3">
        <v>4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7</v>
      </c>
      <c r="K28" s="3">
        <v>1</v>
      </c>
      <c r="L28" s="3">
        <v>0</v>
      </c>
      <c r="M28" s="3">
        <v>0</v>
      </c>
      <c r="N28" s="3">
        <v>0</v>
      </c>
    </row>
    <row r="29" spans="1:14" x14ac:dyDescent="0.2">
      <c r="A29" s="3" t="s">
        <v>326</v>
      </c>
      <c r="B29" s="3">
        <v>118</v>
      </c>
      <c r="C29" s="3">
        <v>23</v>
      </c>
      <c r="D29" s="3">
        <v>4</v>
      </c>
      <c r="E29" s="3">
        <v>7</v>
      </c>
      <c r="F29" s="3">
        <v>18</v>
      </c>
      <c r="G29" s="3">
        <v>6</v>
      </c>
      <c r="H29" s="3">
        <v>9</v>
      </c>
      <c r="I29" s="3">
        <v>0</v>
      </c>
      <c r="J29" s="3">
        <v>21</v>
      </c>
      <c r="K29" s="3">
        <v>13</v>
      </c>
      <c r="L29" s="3">
        <v>0</v>
      </c>
      <c r="M29" s="3">
        <v>3</v>
      </c>
      <c r="N29" s="3">
        <v>14</v>
      </c>
    </row>
    <row r="30" spans="1:14" x14ac:dyDescent="0.2">
      <c r="A30" s="28" t="s">
        <v>358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</sheetData>
  <sortState xmlns:xlrd2="http://schemas.microsoft.com/office/spreadsheetml/2017/richdata2" ref="A22:N29">
    <sortCondition descending="1" ref="B22:B29"/>
  </sortState>
  <mergeCells count="1">
    <mergeCell ref="A30:N3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1F4A9-FCB0-49CC-938E-4835D6258160}">
  <dimension ref="A1:N27"/>
  <sheetViews>
    <sheetView view="pageBreakPreview" zoomScale="125" zoomScaleNormal="100" zoomScaleSheetLayoutView="125" workbookViewId="0">
      <selection activeCell="A2" sqref="A2"/>
    </sheetView>
  </sheetViews>
  <sheetFormatPr defaultRowHeight="10.199999999999999" x14ac:dyDescent="0.2"/>
  <cols>
    <col min="1" max="1" width="18.109375" style="3" customWidth="1"/>
    <col min="2" max="14" width="5.33203125" style="3" customWidth="1"/>
    <col min="15" max="16384" width="8.88671875" style="3"/>
  </cols>
  <sheetData>
    <row r="1" spans="1:14" x14ac:dyDescent="0.2">
      <c r="A1" s="3" t="s">
        <v>364</v>
      </c>
    </row>
    <row r="2" spans="1:14" x14ac:dyDescent="0.2">
      <c r="A2" s="9"/>
      <c r="B2" s="11"/>
      <c r="C2" s="11" t="s">
        <v>304</v>
      </c>
      <c r="D2" s="11" t="s">
        <v>306</v>
      </c>
      <c r="E2" s="11" t="s">
        <v>308</v>
      </c>
      <c r="F2" s="11"/>
      <c r="G2" s="11"/>
      <c r="H2" s="11" t="s">
        <v>310</v>
      </c>
      <c r="I2" s="11" t="s">
        <v>312</v>
      </c>
      <c r="J2" s="11"/>
      <c r="K2" s="11"/>
      <c r="L2" s="11"/>
      <c r="M2" s="11"/>
      <c r="N2" s="12" t="s">
        <v>314</v>
      </c>
    </row>
    <row r="3" spans="1:14" x14ac:dyDescent="0.2">
      <c r="A3" s="13"/>
      <c r="B3" s="14" t="s">
        <v>1</v>
      </c>
      <c r="C3" s="14" t="s">
        <v>305</v>
      </c>
      <c r="D3" s="14" t="s">
        <v>307</v>
      </c>
      <c r="E3" s="14" t="s">
        <v>309</v>
      </c>
      <c r="F3" s="14" t="s">
        <v>5</v>
      </c>
      <c r="G3" s="14" t="s">
        <v>6</v>
      </c>
      <c r="H3" s="14" t="s">
        <v>311</v>
      </c>
      <c r="I3" s="14" t="s">
        <v>313</v>
      </c>
      <c r="J3" s="14" t="s">
        <v>9</v>
      </c>
      <c r="K3" s="14" t="s">
        <v>10</v>
      </c>
      <c r="L3" s="14" t="s">
        <v>11</v>
      </c>
      <c r="M3" s="14" t="s">
        <v>12</v>
      </c>
      <c r="N3" s="15" t="s">
        <v>315</v>
      </c>
    </row>
    <row r="4" spans="1:14" x14ac:dyDescent="0.2">
      <c r="A4" s="3" t="s">
        <v>319</v>
      </c>
      <c r="B4" s="3">
        <v>64609</v>
      </c>
      <c r="C4" s="3">
        <v>10062</v>
      </c>
      <c r="D4" s="3">
        <v>3625</v>
      </c>
      <c r="E4" s="3">
        <v>2613</v>
      </c>
      <c r="F4" s="3">
        <v>232</v>
      </c>
      <c r="G4" s="3">
        <v>6996</v>
      </c>
      <c r="H4" s="3">
        <v>1197</v>
      </c>
      <c r="I4" s="3">
        <v>4343</v>
      </c>
      <c r="J4" s="3">
        <v>10151</v>
      </c>
      <c r="K4" s="3">
        <v>1835</v>
      </c>
      <c r="L4" s="3">
        <v>356</v>
      </c>
      <c r="M4" s="3">
        <v>9096</v>
      </c>
      <c r="N4" s="3">
        <v>14103</v>
      </c>
    </row>
    <row r="5" spans="1:14" x14ac:dyDescent="0.2">
      <c r="A5" s="3" t="s">
        <v>65</v>
      </c>
      <c r="B5" s="3">
        <v>39242</v>
      </c>
      <c r="C5" s="3">
        <v>6087</v>
      </c>
      <c r="D5" s="3">
        <v>2215</v>
      </c>
      <c r="E5" s="3">
        <v>1548</v>
      </c>
      <c r="F5" s="3">
        <v>119</v>
      </c>
      <c r="G5" s="3">
        <v>4202</v>
      </c>
      <c r="H5" s="3">
        <v>732</v>
      </c>
      <c r="I5" s="3">
        <v>2626</v>
      </c>
      <c r="J5" s="3">
        <v>6136</v>
      </c>
      <c r="K5" s="3">
        <v>1110</v>
      </c>
      <c r="L5" s="3">
        <v>212</v>
      </c>
      <c r="M5" s="3">
        <v>5555</v>
      </c>
      <c r="N5" s="3">
        <v>8700</v>
      </c>
    </row>
    <row r="6" spans="1:14" x14ac:dyDescent="0.2">
      <c r="A6" s="3" t="s">
        <v>66</v>
      </c>
      <c r="B6" s="3">
        <v>21163</v>
      </c>
      <c r="C6" s="3">
        <v>3446</v>
      </c>
      <c r="D6" s="3">
        <v>1294</v>
      </c>
      <c r="E6" s="3">
        <v>949</v>
      </c>
      <c r="F6" s="3">
        <v>104</v>
      </c>
      <c r="G6" s="3">
        <v>2053</v>
      </c>
      <c r="H6" s="3">
        <v>253</v>
      </c>
      <c r="I6" s="3">
        <v>1481</v>
      </c>
      <c r="J6" s="3">
        <v>3196</v>
      </c>
      <c r="K6" s="3">
        <v>601</v>
      </c>
      <c r="L6" s="3">
        <v>133</v>
      </c>
      <c r="M6" s="3">
        <v>3142</v>
      </c>
      <c r="N6" s="3">
        <v>4511</v>
      </c>
    </row>
    <row r="7" spans="1:14" x14ac:dyDescent="0.2">
      <c r="A7" s="3" t="s">
        <v>67</v>
      </c>
      <c r="B7" s="3">
        <v>2514</v>
      </c>
      <c r="C7" s="3">
        <v>248</v>
      </c>
      <c r="D7" s="3">
        <v>30</v>
      </c>
      <c r="E7" s="3">
        <v>73</v>
      </c>
      <c r="F7" s="3">
        <v>1</v>
      </c>
      <c r="G7" s="3">
        <v>535</v>
      </c>
      <c r="H7" s="3">
        <v>159</v>
      </c>
      <c r="I7" s="3">
        <v>128</v>
      </c>
      <c r="J7" s="3">
        <v>555</v>
      </c>
      <c r="K7" s="3">
        <v>63</v>
      </c>
      <c r="L7" s="3">
        <v>6</v>
      </c>
      <c r="M7" s="3">
        <v>142</v>
      </c>
      <c r="N7" s="3">
        <v>574</v>
      </c>
    </row>
    <row r="8" spans="1:14" x14ac:dyDescent="0.2">
      <c r="A8" s="3" t="s">
        <v>68</v>
      </c>
      <c r="B8" s="3">
        <v>285</v>
      </c>
      <c r="C8" s="3">
        <v>55</v>
      </c>
      <c r="D8" s="3">
        <v>17</v>
      </c>
      <c r="E8" s="3">
        <v>5</v>
      </c>
      <c r="F8" s="3">
        <v>4</v>
      </c>
      <c r="G8" s="3">
        <v>34</v>
      </c>
      <c r="H8" s="3">
        <v>12</v>
      </c>
      <c r="I8" s="3">
        <v>23</v>
      </c>
      <c r="J8" s="3">
        <v>44</v>
      </c>
      <c r="K8" s="3">
        <v>6</v>
      </c>
      <c r="L8" s="3">
        <v>0</v>
      </c>
      <c r="M8" s="3">
        <v>49</v>
      </c>
      <c r="N8" s="3">
        <v>36</v>
      </c>
    </row>
    <row r="9" spans="1:14" x14ac:dyDescent="0.2">
      <c r="A9" s="3" t="s">
        <v>69</v>
      </c>
      <c r="B9" s="3">
        <v>494</v>
      </c>
      <c r="C9" s="3">
        <v>71</v>
      </c>
      <c r="D9" s="3">
        <v>20</v>
      </c>
      <c r="E9" s="3">
        <v>9</v>
      </c>
      <c r="F9" s="3">
        <v>1</v>
      </c>
      <c r="G9" s="3">
        <v>60</v>
      </c>
      <c r="H9" s="3">
        <v>17</v>
      </c>
      <c r="I9" s="3">
        <v>41</v>
      </c>
      <c r="J9" s="3">
        <v>79</v>
      </c>
      <c r="K9" s="3">
        <v>14</v>
      </c>
      <c r="L9" s="3">
        <v>4</v>
      </c>
      <c r="M9" s="3">
        <v>72</v>
      </c>
      <c r="N9" s="3">
        <v>106</v>
      </c>
    </row>
    <row r="10" spans="1:14" x14ac:dyDescent="0.2">
      <c r="A10" s="3" t="s">
        <v>70</v>
      </c>
      <c r="B10" s="3">
        <v>911</v>
      </c>
      <c r="C10" s="3">
        <v>155</v>
      </c>
      <c r="D10" s="3">
        <v>49</v>
      </c>
      <c r="E10" s="3">
        <v>29</v>
      </c>
      <c r="F10" s="3">
        <v>3</v>
      </c>
      <c r="G10" s="3">
        <v>112</v>
      </c>
      <c r="H10" s="3">
        <v>24</v>
      </c>
      <c r="I10" s="3">
        <v>44</v>
      </c>
      <c r="J10" s="3">
        <v>141</v>
      </c>
      <c r="K10" s="3">
        <v>41</v>
      </c>
      <c r="L10" s="3">
        <v>1</v>
      </c>
      <c r="M10" s="3">
        <v>136</v>
      </c>
      <c r="N10" s="3">
        <v>176</v>
      </c>
    </row>
    <row r="12" spans="1:14" x14ac:dyDescent="0.2">
      <c r="A12" s="3" t="s">
        <v>330</v>
      </c>
      <c r="B12" s="3">
        <v>34089</v>
      </c>
      <c r="C12" s="3">
        <v>5240</v>
      </c>
      <c r="D12" s="3">
        <v>1912</v>
      </c>
      <c r="E12" s="3">
        <v>1464</v>
      </c>
      <c r="F12" s="3">
        <v>125</v>
      </c>
      <c r="G12" s="3">
        <v>3788</v>
      </c>
      <c r="H12" s="3">
        <v>627</v>
      </c>
      <c r="I12" s="3">
        <v>2249</v>
      </c>
      <c r="J12" s="3">
        <v>5345</v>
      </c>
      <c r="K12" s="3">
        <v>971</v>
      </c>
      <c r="L12" s="3">
        <v>187</v>
      </c>
      <c r="M12" s="3">
        <v>4697</v>
      </c>
      <c r="N12" s="3">
        <v>7484</v>
      </c>
    </row>
    <row r="13" spans="1:14" x14ac:dyDescent="0.2">
      <c r="A13" s="3" t="s">
        <v>65</v>
      </c>
      <c r="B13" s="3">
        <v>21404</v>
      </c>
      <c r="C13" s="3">
        <v>3274</v>
      </c>
      <c r="D13" s="3">
        <v>1212</v>
      </c>
      <c r="E13" s="3">
        <v>855</v>
      </c>
      <c r="F13" s="3">
        <v>59</v>
      </c>
      <c r="G13" s="3">
        <v>2348</v>
      </c>
      <c r="H13" s="3">
        <v>400</v>
      </c>
      <c r="I13" s="3">
        <v>1406</v>
      </c>
      <c r="J13" s="3">
        <v>3325</v>
      </c>
      <c r="K13" s="3">
        <v>608</v>
      </c>
      <c r="L13" s="3">
        <v>112</v>
      </c>
      <c r="M13" s="3">
        <v>2986</v>
      </c>
      <c r="N13" s="3">
        <v>4819</v>
      </c>
    </row>
    <row r="14" spans="1:14" x14ac:dyDescent="0.2">
      <c r="A14" s="3" t="s">
        <v>66</v>
      </c>
      <c r="B14" s="3">
        <v>10961</v>
      </c>
      <c r="C14" s="3">
        <v>1766</v>
      </c>
      <c r="D14" s="3">
        <v>662</v>
      </c>
      <c r="E14" s="3">
        <v>543</v>
      </c>
      <c r="F14" s="3">
        <v>63</v>
      </c>
      <c r="G14" s="3">
        <v>1119</v>
      </c>
      <c r="H14" s="3">
        <v>131</v>
      </c>
      <c r="I14" s="3">
        <v>749</v>
      </c>
      <c r="J14" s="3">
        <v>1661</v>
      </c>
      <c r="K14" s="3">
        <v>319</v>
      </c>
      <c r="L14" s="3">
        <v>68</v>
      </c>
      <c r="M14" s="3">
        <v>1582</v>
      </c>
      <c r="N14" s="3">
        <v>2298</v>
      </c>
    </row>
    <row r="15" spans="1:14" x14ac:dyDescent="0.2">
      <c r="A15" s="3" t="s">
        <v>67</v>
      </c>
      <c r="B15" s="3">
        <v>1279</v>
      </c>
      <c r="C15" s="3">
        <v>126</v>
      </c>
      <c r="D15" s="3">
        <v>15</v>
      </c>
      <c r="E15" s="3">
        <v>49</v>
      </c>
      <c r="F15" s="3">
        <v>1</v>
      </c>
      <c r="G15" s="3">
        <v>266</v>
      </c>
      <c r="H15" s="3">
        <v>80</v>
      </c>
      <c r="I15" s="3">
        <v>65</v>
      </c>
      <c r="J15" s="3">
        <v>280</v>
      </c>
      <c r="K15" s="3">
        <v>34</v>
      </c>
      <c r="L15" s="3">
        <v>3</v>
      </c>
      <c r="M15" s="3">
        <v>73</v>
      </c>
      <c r="N15" s="3">
        <v>287</v>
      </c>
    </row>
    <row r="16" spans="1:14" x14ac:dyDescent="0.2">
      <c r="A16" s="3" t="s">
        <v>68</v>
      </c>
      <c r="B16" s="3">
        <v>94</v>
      </c>
      <c r="C16" s="3">
        <v>20</v>
      </c>
      <c r="D16" s="3">
        <v>6</v>
      </c>
      <c r="E16" s="3">
        <v>3</v>
      </c>
      <c r="F16" s="3">
        <v>1</v>
      </c>
      <c r="G16" s="3">
        <v>11</v>
      </c>
      <c r="H16" s="3">
        <v>7</v>
      </c>
      <c r="I16" s="3">
        <v>10</v>
      </c>
      <c r="J16" s="3">
        <v>17</v>
      </c>
      <c r="K16" s="3">
        <v>3</v>
      </c>
      <c r="L16" s="3">
        <v>0</v>
      </c>
      <c r="M16" s="3">
        <v>7</v>
      </c>
      <c r="N16" s="3">
        <v>9</v>
      </c>
    </row>
    <row r="17" spans="1:14" x14ac:dyDescent="0.2">
      <c r="A17" s="3" t="s">
        <v>69</v>
      </c>
      <c r="B17" s="3">
        <v>151</v>
      </c>
      <c r="C17" s="3">
        <v>25</v>
      </c>
      <c r="D17" s="3">
        <v>5</v>
      </c>
      <c r="E17" s="3">
        <v>4</v>
      </c>
      <c r="F17" s="3">
        <v>1</v>
      </c>
      <c r="G17" s="3">
        <v>19</v>
      </c>
      <c r="H17" s="3">
        <v>4</v>
      </c>
      <c r="I17" s="3">
        <v>9</v>
      </c>
      <c r="J17" s="3">
        <v>22</v>
      </c>
      <c r="K17" s="3">
        <v>3</v>
      </c>
      <c r="L17" s="3">
        <v>3</v>
      </c>
      <c r="M17" s="3">
        <v>24</v>
      </c>
      <c r="N17" s="3">
        <v>32</v>
      </c>
    </row>
    <row r="18" spans="1:14" x14ac:dyDescent="0.2">
      <c r="A18" s="3" t="s">
        <v>70</v>
      </c>
      <c r="B18" s="3">
        <v>200</v>
      </c>
      <c r="C18" s="3">
        <v>29</v>
      </c>
      <c r="D18" s="3">
        <v>12</v>
      </c>
      <c r="E18" s="3">
        <v>10</v>
      </c>
      <c r="F18" s="3">
        <v>0</v>
      </c>
      <c r="G18" s="3">
        <v>25</v>
      </c>
      <c r="H18" s="3">
        <v>5</v>
      </c>
      <c r="I18" s="3">
        <v>10</v>
      </c>
      <c r="J18" s="3">
        <v>40</v>
      </c>
      <c r="K18" s="3">
        <v>4</v>
      </c>
      <c r="L18" s="3">
        <v>1</v>
      </c>
      <c r="M18" s="3">
        <v>25</v>
      </c>
      <c r="N18" s="3">
        <v>39</v>
      </c>
    </row>
    <row r="20" spans="1:14" x14ac:dyDescent="0.2">
      <c r="A20" s="3" t="s">
        <v>317</v>
      </c>
      <c r="B20" s="3">
        <v>30520</v>
      </c>
      <c r="C20" s="3">
        <v>4822</v>
      </c>
      <c r="D20" s="3">
        <v>1713</v>
      </c>
      <c r="E20" s="3">
        <v>1149</v>
      </c>
      <c r="F20" s="3">
        <v>107</v>
      </c>
      <c r="G20" s="3">
        <v>3208</v>
      </c>
      <c r="H20" s="3">
        <v>570</v>
      </c>
      <c r="I20" s="3">
        <v>2094</v>
      </c>
      <c r="J20" s="3">
        <v>4806</v>
      </c>
      <c r="K20" s="3">
        <v>864</v>
      </c>
      <c r="L20" s="3">
        <v>169</v>
      </c>
      <c r="M20" s="3">
        <v>4399</v>
      </c>
      <c r="N20" s="3">
        <v>6619</v>
      </c>
    </row>
    <row r="21" spans="1:14" x14ac:dyDescent="0.2">
      <c r="A21" s="3" t="s">
        <v>65</v>
      </c>
      <c r="B21" s="3">
        <v>17838</v>
      </c>
      <c r="C21" s="3">
        <v>2813</v>
      </c>
      <c r="D21" s="3">
        <v>1003</v>
      </c>
      <c r="E21" s="3">
        <v>693</v>
      </c>
      <c r="F21" s="3">
        <v>60</v>
      </c>
      <c r="G21" s="3">
        <v>1854</v>
      </c>
      <c r="H21" s="3">
        <v>332</v>
      </c>
      <c r="I21" s="3">
        <v>1220</v>
      </c>
      <c r="J21" s="3">
        <v>2811</v>
      </c>
      <c r="K21" s="3">
        <v>502</v>
      </c>
      <c r="L21" s="3">
        <v>100</v>
      </c>
      <c r="M21" s="3">
        <v>2569</v>
      </c>
      <c r="N21" s="3">
        <v>3881</v>
      </c>
    </row>
    <row r="22" spans="1:14" x14ac:dyDescent="0.2">
      <c r="A22" s="3" t="s">
        <v>66</v>
      </c>
      <c r="B22" s="3">
        <v>10202</v>
      </c>
      <c r="C22" s="3">
        <v>1680</v>
      </c>
      <c r="D22" s="3">
        <v>632</v>
      </c>
      <c r="E22" s="3">
        <v>406</v>
      </c>
      <c r="F22" s="3">
        <v>41</v>
      </c>
      <c r="G22" s="3">
        <v>934</v>
      </c>
      <c r="H22" s="3">
        <v>122</v>
      </c>
      <c r="I22" s="3">
        <v>732</v>
      </c>
      <c r="J22" s="3">
        <v>1535</v>
      </c>
      <c r="K22" s="3">
        <v>282</v>
      </c>
      <c r="L22" s="3">
        <v>65</v>
      </c>
      <c r="M22" s="3">
        <v>1560</v>
      </c>
      <c r="N22" s="3">
        <v>2213</v>
      </c>
    </row>
    <row r="23" spans="1:14" x14ac:dyDescent="0.2">
      <c r="A23" s="3" t="s">
        <v>67</v>
      </c>
      <c r="B23" s="3">
        <v>1235</v>
      </c>
      <c r="C23" s="3">
        <v>122</v>
      </c>
      <c r="D23" s="3">
        <v>15</v>
      </c>
      <c r="E23" s="3">
        <v>24</v>
      </c>
      <c r="F23" s="3">
        <v>0</v>
      </c>
      <c r="G23" s="3">
        <v>269</v>
      </c>
      <c r="H23" s="3">
        <v>79</v>
      </c>
      <c r="I23" s="3">
        <v>63</v>
      </c>
      <c r="J23" s="3">
        <v>275</v>
      </c>
      <c r="K23" s="3">
        <v>29</v>
      </c>
      <c r="L23" s="3">
        <v>3</v>
      </c>
      <c r="M23" s="3">
        <v>69</v>
      </c>
      <c r="N23" s="3">
        <v>287</v>
      </c>
    </row>
    <row r="24" spans="1:14" x14ac:dyDescent="0.2">
      <c r="A24" s="3" t="s">
        <v>68</v>
      </c>
      <c r="B24" s="3">
        <v>191</v>
      </c>
      <c r="C24" s="3">
        <v>35</v>
      </c>
      <c r="D24" s="3">
        <v>11</v>
      </c>
      <c r="E24" s="3">
        <v>2</v>
      </c>
      <c r="F24" s="3">
        <v>3</v>
      </c>
      <c r="G24" s="3">
        <v>23</v>
      </c>
      <c r="H24" s="3">
        <v>5</v>
      </c>
      <c r="I24" s="3">
        <v>13</v>
      </c>
      <c r="J24" s="3">
        <v>27</v>
      </c>
      <c r="K24" s="3">
        <v>3</v>
      </c>
      <c r="L24" s="3">
        <v>0</v>
      </c>
      <c r="M24" s="3">
        <v>42</v>
      </c>
      <c r="N24" s="3">
        <v>27</v>
      </c>
    </row>
    <row r="25" spans="1:14" x14ac:dyDescent="0.2">
      <c r="A25" s="3" t="s">
        <v>69</v>
      </c>
      <c r="B25" s="3">
        <v>343</v>
      </c>
      <c r="C25" s="3">
        <v>46</v>
      </c>
      <c r="D25" s="3">
        <v>15</v>
      </c>
      <c r="E25" s="3">
        <v>5</v>
      </c>
      <c r="F25" s="3">
        <v>0</v>
      </c>
      <c r="G25" s="3">
        <v>41</v>
      </c>
      <c r="H25" s="3">
        <v>13</v>
      </c>
      <c r="I25" s="3">
        <v>32</v>
      </c>
      <c r="J25" s="3">
        <v>57</v>
      </c>
      <c r="K25" s="3">
        <v>11</v>
      </c>
      <c r="L25" s="3">
        <v>1</v>
      </c>
      <c r="M25" s="3">
        <v>48</v>
      </c>
      <c r="N25" s="3">
        <v>74</v>
      </c>
    </row>
    <row r="26" spans="1:14" x14ac:dyDescent="0.2">
      <c r="A26" s="3" t="s">
        <v>70</v>
      </c>
      <c r="B26" s="3">
        <v>711</v>
      </c>
      <c r="C26" s="3">
        <v>126</v>
      </c>
      <c r="D26" s="3">
        <v>37</v>
      </c>
      <c r="E26" s="3">
        <v>19</v>
      </c>
      <c r="F26" s="3">
        <v>3</v>
      </c>
      <c r="G26" s="3">
        <v>87</v>
      </c>
      <c r="H26" s="3">
        <v>19</v>
      </c>
      <c r="I26" s="3">
        <v>34</v>
      </c>
      <c r="J26" s="3">
        <v>101</v>
      </c>
      <c r="K26" s="3">
        <v>37</v>
      </c>
      <c r="L26" s="3">
        <v>0</v>
      </c>
      <c r="M26" s="3">
        <v>111</v>
      </c>
      <c r="N26" s="3">
        <v>137</v>
      </c>
    </row>
    <row r="27" spans="1:14" x14ac:dyDescent="0.2">
      <c r="A27" s="28" t="s">
        <v>358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</sheetData>
  <mergeCells count="1">
    <mergeCell ref="A27:N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9A7E-D850-4326-9DAE-39B16834995A}">
  <dimension ref="A1:AC153"/>
  <sheetViews>
    <sheetView tabSelected="1" view="pageBreakPreview" topLeftCell="A131" zoomScale="125" zoomScaleNormal="100" zoomScaleSheetLayoutView="125" workbookViewId="0">
      <selection activeCell="A152" sqref="A152"/>
    </sheetView>
  </sheetViews>
  <sheetFormatPr defaultRowHeight="10.199999999999999" x14ac:dyDescent="0.2"/>
  <cols>
    <col min="1" max="1" width="10.77734375" style="3" customWidth="1"/>
    <col min="2" max="10" width="5.77734375" style="3" customWidth="1"/>
    <col min="11" max="13" width="5.77734375" style="2" customWidth="1"/>
    <col min="14" max="14" width="10.77734375" style="3" customWidth="1"/>
    <col min="15" max="29" width="5" style="3" customWidth="1"/>
    <col min="30" max="16384" width="8.88671875" style="3"/>
  </cols>
  <sheetData>
    <row r="1" spans="1:29" x14ac:dyDescent="0.2">
      <c r="A1" s="3" t="s">
        <v>71</v>
      </c>
      <c r="N1" s="3" t="s">
        <v>71</v>
      </c>
    </row>
    <row r="2" spans="1:29" x14ac:dyDescent="0.2">
      <c r="A2" s="9"/>
      <c r="B2" s="23" t="s">
        <v>1</v>
      </c>
      <c r="C2" s="23"/>
      <c r="D2" s="23"/>
      <c r="E2" s="23" t="s">
        <v>65</v>
      </c>
      <c r="F2" s="23"/>
      <c r="G2" s="23"/>
      <c r="H2" s="18"/>
      <c r="I2" s="19"/>
      <c r="J2" s="9"/>
      <c r="K2" s="23" t="s">
        <v>331</v>
      </c>
      <c r="L2" s="23"/>
      <c r="M2" s="24"/>
      <c r="N2" s="9"/>
      <c r="O2" s="23" t="s">
        <v>66</v>
      </c>
      <c r="P2" s="23"/>
      <c r="Q2" s="23"/>
      <c r="R2" s="23" t="s">
        <v>67</v>
      </c>
      <c r="S2" s="23"/>
      <c r="T2" s="23"/>
      <c r="U2" s="23" t="s">
        <v>68</v>
      </c>
      <c r="V2" s="23"/>
      <c r="W2" s="23"/>
      <c r="X2" s="23" t="s">
        <v>69</v>
      </c>
      <c r="Y2" s="23"/>
      <c r="Z2" s="23"/>
      <c r="AA2" s="23" t="s">
        <v>70</v>
      </c>
      <c r="AB2" s="23"/>
      <c r="AC2" s="24"/>
    </row>
    <row r="3" spans="1:29" x14ac:dyDescent="0.2">
      <c r="A3" s="13"/>
      <c r="B3" s="7" t="s">
        <v>1</v>
      </c>
      <c r="C3" s="7" t="s">
        <v>14</v>
      </c>
      <c r="D3" s="7" t="s">
        <v>15</v>
      </c>
      <c r="E3" s="7" t="s">
        <v>1</v>
      </c>
      <c r="F3" s="7" t="s">
        <v>14</v>
      </c>
      <c r="G3" s="7" t="s">
        <v>15</v>
      </c>
      <c r="H3" s="15"/>
      <c r="I3" s="20"/>
      <c r="J3" s="10"/>
      <c r="K3" s="7" t="s">
        <v>1</v>
      </c>
      <c r="L3" s="7" t="s">
        <v>14</v>
      </c>
      <c r="M3" s="8" t="s">
        <v>15</v>
      </c>
      <c r="N3" s="13"/>
      <c r="O3" s="7" t="s">
        <v>1</v>
      </c>
      <c r="P3" s="7" t="s">
        <v>14</v>
      </c>
      <c r="Q3" s="7" t="s">
        <v>15</v>
      </c>
      <c r="R3" s="7" t="s">
        <v>1</v>
      </c>
      <c r="S3" s="7" t="s">
        <v>14</v>
      </c>
      <c r="T3" s="7" t="s">
        <v>15</v>
      </c>
      <c r="U3" s="7" t="s">
        <v>1</v>
      </c>
      <c r="V3" s="7" t="s">
        <v>14</v>
      </c>
      <c r="W3" s="7" t="s">
        <v>15</v>
      </c>
      <c r="X3" s="7" t="s">
        <v>1</v>
      </c>
      <c r="Y3" s="7" t="s">
        <v>14</v>
      </c>
      <c r="Z3" s="7" t="s">
        <v>15</v>
      </c>
      <c r="AA3" s="7" t="s">
        <v>1</v>
      </c>
      <c r="AB3" s="7" t="s">
        <v>14</v>
      </c>
      <c r="AC3" s="8" t="s">
        <v>15</v>
      </c>
    </row>
    <row r="4" spans="1:29" x14ac:dyDescent="0.2">
      <c r="A4" s="3" t="s">
        <v>1</v>
      </c>
      <c r="B4" s="3">
        <v>40937</v>
      </c>
      <c r="C4" s="3">
        <v>21608</v>
      </c>
      <c r="D4" s="3">
        <v>19329</v>
      </c>
      <c r="E4" s="3">
        <v>18426</v>
      </c>
      <c r="F4" s="3">
        <v>10606</v>
      </c>
      <c r="G4" s="3">
        <v>7820</v>
      </c>
      <c r="H4" s="6">
        <f t="shared" ref="H4:J11" si="0">E4/B4*100</f>
        <v>45.010626083982707</v>
      </c>
      <c r="I4" s="6">
        <f t="shared" si="0"/>
        <v>49.083672713809698</v>
      </c>
      <c r="J4" s="6">
        <f t="shared" si="0"/>
        <v>40.457343887423043</v>
      </c>
      <c r="K4" s="16">
        <f>H12+1500</f>
        <v>2978.6642265158903</v>
      </c>
      <c r="L4" s="16">
        <f t="shared" ref="L4:M4" si="1">I12+1500</f>
        <v>3136.0725367030736</v>
      </c>
      <c r="M4" s="16">
        <f t="shared" si="1"/>
        <v>2807.0882038011737</v>
      </c>
      <c r="N4" s="3" t="s">
        <v>1</v>
      </c>
      <c r="O4" s="3">
        <v>19034</v>
      </c>
      <c r="P4" s="3">
        <v>9552</v>
      </c>
      <c r="Q4" s="3">
        <v>9482</v>
      </c>
      <c r="R4" s="3">
        <v>2363</v>
      </c>
      <c r="S4" s="3">
        <v>1182</v>
      </c>
      <c r="T4" s="3">
        <v>1181</v>
      </c>
      <c r="U4" s="3">
        <v>256</v>
      </c>
      <c r="V4" s="3">
        <v>77</v>
      </c>
      <c r="W4" s="3">
        <v>179</v>
      </c>
      <c r="X4" s="3">
        <v>451</v>
      </c>
      <c r="Y4" s="3">
        <v>131</v>
      </c>
      <c r="Z4" s="3">
        <v>320</v>
      </c>
      <c r="AA4" s="3">
        <v>407</v>
      </c>
      <c r="AB4" s="3">
        <v>60</v>
      </c>
      <c r="AC4" s="3">
        <v>347</v>
      </c>
    </row>
    <row r="5" spans="1:29" x14ac:dyDescent="0.2">
      <c r="A5" s="3" t="s">
        <v>73</v>
      </c>
      <c r="B5" s="3">
        <v>7100</v>
      </c>
      <c r="C5" s="3">
        <v>3627</v>
      </c>
      <c r="D5" s="3">
        <v>3473</v>
      </c>
      <c r="E5" s="3">
        <v>6757</v>
      </c>
      <c r="F5" s="3">
        <v>3538</v>
      </c>
      <c r="G5" s="3">
        <v>3219</v>
      </c>
      <c r="H5" s="6">
        <f t="shared" si="0"/>
        <v>95.16901408450704</v>
      </c>
      <c r="I5" s="6">
        <f t="shared" si="0"/>
        <v>97.546181417149157</v>
      </c>
      <c r="J5" s="6">
        <f t="shared" si="0"/>
        <v>92.686438237834722</v>
      </c>
      <c r="K5" s="16"/>
      <c r="L5" s="16"/>
      <c r="M5" s="16"/>
      <c r="N5" s="3" t="s">
        <v>73</v>
      </c>
      <c r="O5" s="3">
        <v>262</v>
      </c>
      <c r="P5" s="3">
        <v>72</v>
      </c>
      <c r="Q5" s="3">
        <v>190</v>
      </c>
      <c r="R5" s="3">
        <v>65</v>
      </c>
      <c r="S5" s="3">
        <v>15</v>
      </c>
      <c r="T5" s="3">
        <v>50</v>
      </c>
      <c r="U5" s="3">
        <v>2</v>
      </c>
      <c r="V5" s="3">
        <v>1</v>
      </c>
      <c r="W5" s="3">
        <v>1</v>
      </c>
      <c r="X5" s="3">
        <v>8</v>
      </c>
      <c r="Y5" s="3">
        <v>1</v>
      </c>
      <c r="Z5" s="3">
        <v>7</v>
      </c>
      <c r="AA5" s="3">
        <v>6</v>
      </c>
      <c r="AB5" s="3">
        <v>0</v>
      </c>
      <c r="AC5" s="3">
        <v>6</v>
      </c>
    </row>
    <row r="6" spans="1:29" x14ac:dyDescent="0.2">
      <c r="A6" s="3" t="s">
        <v>74</v>
      </c>
      <c r="B6" s="3">
        <v>8528</v>
      </c>
      <c r="C6" s="3">
        <v>4469</v>
      </c>
      <c r="D6" s="3">
        <v>4059</v>
      </c>
      <c r="E6" s="3">
        <v>6403</v>
      </c>
      <c r="F6" s="3">
        <v>3789</v>
      </c>
      <c r="G6" s="3">
        <v>2614</v>
      </c>
      <c r="H6" s="6">
        <f t="shared" si="0"/>
        <v>75.082082551594738</v>
      </c>
      <c r="I6" s="6">
        <f t="shared" si="0"/>
        <v>84.784068024166487</v>
      </c>
      <c r="J6" s="6">
        <f t="shared" si="0"/>
        <v>64.400098546440006</v>
      </c>
      <c r="K6" s="16">
        <f>(H10+H11)/2</f>
        <v>5.5212595623554526</v>
      </c>
      <c r="L6" s="16">
        <f t="shared" ref="L6:M6" si="2">(I10+I11)/2</f>
        <v>5.6546260105266093</v>
      </c>
      <c r="M6" s="16">
        <f t="shared" si="2"/>
        <v>5.3584706099785846</v>
      </c>
      <c r="N6" s="3" t="s">
        <v>74</v>
      </c>
      <c r="O6" s="3">
        <v>1671</v>
      </c>
      <c r="P6" s="3">
        <v>531</v>
      </c>
      <c r="Q6" s="3">
        <v>1140</v>
      </c>
      <c r="R6" s="3">
        <v>382</v>
      </c>
      <c r="S6" s="3">
        <v>138</v>
      </c>
      <c r="T6" s="3">
        <v>244</v>
      </c>
      <c r="U6" s="3">
        <v>10</v>
      </c>
      <c r="V6" s="3">
        <v>2</v>
      </c>
      <c r="W6" s="3">
        <v>8</v>
      </c>
      <c r="X6" s="3">
        <v>44</v>
      </c>
      <c r="Y6" s="3">
        <v>6</v>
      </c>
      <c r="Z6" s="3">
        <v>38</v>
      </c>
      <c r="AA6" s="3">
        <v>18</v>
      </c>
      <c r="AB6" s="3">
        <v>3</v>
      </c>
      <c r="AC6" s="3">
        <v>15</v>
      </c>
    </row>
    <row r="7" spans="1:29" x14ac:dyDescent="0.2">
      <c r="A7" s="3" t="s">
        <v>75</v>
      </c>
      <c r="B7" s="3">
        <v>7365</v>
      </c>
      <c r="C7" s="3">
        <v>3800</v>
      </c>
      <c r="D7" s="3">
        <v>3565</v>
      </c>
      <c r="E7" s="3">
        <v>3302</v>
      </c>
      <c r="F7" s="3">
        <v>2087</v>
      </c>
      <c r="G7" s="3">
        <v>1215</v>
      </c>
      <c r="H7" s="6">
        <f t="shared" si="0"/>
        <v>44.833672776646303</v>
      </c>
      <c r="I7" s="6">
        <f t="shared" si="0"/>
        <v>54.921052631578945</v>
      </c>
      <c r="J7" s="6">
        <f t="shared" si="0"/>
        <v>34.081346423562415</v>
      </c>
      <c r="K7" s="16"/>
      <c r="L7" s="16"/>
      <c r="M7" s="16"/>
      <c r="N7" s="3" t="s">
        <v>75</v>
      </c>
      <c r="O7" s="3">
        <v>3360</v>
      </c>
      <c r="P7" s="3">
        <v>1414</v>
      </c>
      <c r="Q7" s="3">
        <v>1946</v>
      </c>
      <c r="R7" s="3">
        <v>565</v>
      </c>
      <c r="S7" s="3">
        <v>268</v>
      </c>
      <c r="T7" s="3">
        <v>297</v>
      </c>
      <c r="U7" s="3">
        <v>29</v>
      </c>
      <c r="V7" s="3">
        <v>11</v>
      </c>
      <c r="W7" s="3">
        <v>18</v>
      </c>
      <c r="X7" s="3">
        <v>87</v>
      </c>
      <c r="Y7" s="3">
        <v>20</v>
      </c>
      <c r="Z7" s="3">
        <v>67</v>
      </c>
      <c r="AA7" s="3">
        <v>22</v>
      </c>
      <c r="AB7" s="3">
        <v>0</v>
      </c>
      <c r="AC7" s="3">
        <v>22</v>
      </c>
    </row>
    <row r="8" spans="1:29" x14ac:dyDescent="0.2">
      <c r="A8" s="3" t="s">
        <v>76</v>
      </c>
      <c r="B8" s="3">
        <v>5729</v>
      </c>
      <c r="C8" s="3">
        <v>2999</v>
      </c>
      <c r="D8" s="3">
        <v>2730</v>
      </c>
      <c r="E8" s="3">
        <v>1079</v>
      </c>
      <c r="F8" s="3">
        <v>677</v>
      </c>
      <c r="G8" s="3">
        <v>402</v>
      </c>
      <c r="H8" s="6">
        <f t="shared" si="0"/>
        <v>18.834002443707455</v>
      </c>
      <c r="I8" s="6">
        <f t="shared" si="0"/>
        <v>22.574191397132378</v>
      </c>
      <c r="J8" s="6">
        <f t="shared" si="0"/>
        <v>14.725274725274726</v>
      </c>
      <c r="K8" s="16">
        <f>K6*50</f>
        <v>276.06297811777262</v>
      </c>
      <c r="L8" s="16">
        <f t="shared" ref="L8:M8" si="3">L6*50</f>
        <v>282.73130052633047</v>
      </c>
      <c r="M8" s="16">
        <f t="shared" si="3"/>
        <v>267.92353049892921</v>
      </c>
      <c r="N8" s="3" t="s">
        <v>76</v>
      </c>
      <c r="O8" s="3">
        <v>3978</v>
      </c>
      <c r="P8" s="3">
        <v>2018</v>
      </c>
      <c r="Q8" s="3">
        <v>1960</v>
      </c>
      <c r="R8" s="3">
        <v>482</v>
      </c>
      <c r="S8" s="3">
        <v>256</v>
      </c>
      <c r="T8" s="3">
        <v>226</v>
      </c>
      <c r="U8" s="3">
        <v>57</v>
      </c>
      <c r="V8" s="3">
        <v>17</v>
      </c>
      <c r="W8" s="3">
        <v>40</v>
      </c>
      <c r="X8" s="3">
        <v>100</v>
      </c>
      <c r="Y8" s="3">
        <v>26</v>
      </c>
      <c r="Z8" s="3">
        <v>74</v>
      </c>
      <c r="AA8" s="3">
        <v>33</v>
      </c>
      <c r="AB8" s="3">
        <v>5</v>
      </c>
      <c r="AC8" s="3">
        <v>28</v>
      </c>
    </row>
    <row r="9" spans="1:29" x14ac:dyDescent="0.2">
      <c r="A9" s="3" t="s">
        <v>77</v>
      </c>
      <c r="B9" s="3">
        <v>4684</v>
      </c>
      <c r="C9" s="3">
        <v>2498</v>
      </c>
      <c r="D9" s="3">
        <v>2186</v>
      </c>
      <c r="E9" s="3">
        <v>510</v>
      </c>
      <c r="F9" s="3">
        <v>303</v>
      </c>
      <c r="G9" s="3">
        <v>207</v>
      </c>
      <c r="H9" s="6">
        <f t="shared" si="0"/>
        <v>10.888129803586679</v>
      </c>
      <c r="I9" s="6">
        <f t="shared" si="0"/>
        <v>12.129703763010408</v>
      </c>
      <c r="J9" s="6">
        <f t="shared" si="0"/>
        <v>9.469350411710888</v>
      </c>
      <c r="K9" s="16"/>
      <c r="L9" s="16"/>
      <c r="M9" s="16"/>
      <c r="N9" s="3" t="s">
        <v>77</v>
      </c>
      <c r="O9" s="3">
        <v>3590</v>
      </c>
      <c r="P9" s="3">
        <v>1932</v>
      </c>
      <c r="Q9" s="3">
        <v>1658</v>
      </c>
      <c r="R9" s="3">
        <v>401</v>
      </c>
      <c r="S9" s="3">
        <v>212</v>
      </c>
      <c r="T9" s="3">
        <v>189</v>
      </c>
      <c r="U9" s="3">
        <v>62</v>
      </c>
      <c r="V9" s="3">
        <v>20</v>
      </c>
      <c r="W9" s="3">
        <v>42</v>
      </c>
      <c r="X9" s="3">
        <v>84</v>
      </c>
      <c r="Y9" s="3">
        <v>28</v>
      </c>
      <c r="Z9" s="3">
        <v>56</v>
      </c>
      <c r="AA9" s="3">
        <v>37</v>
      </c>
      <c r="AB9" s="3">
        <v>3</v>
      </c>
      <c r="AC9" s="3">
        <v>34</v>
      </c>
    </row>
    <row r="10" spans="1:29" x14ac:dyDescent="0.2">
      <c r="A10" s="3" t="s">
        <v>78</v>
      </c>
      <c r="B10" s="3">
        <v>3212</v>
      </c>
      <c r="C10" s="3">
        <v>1765</v>
      </c>
      <c r="D10" s="3">
        <v>1447</v>
      </c>
      <c r="E10" s="3">
        <v>190</v>
      </c>
      <c r="F10" s="3">
        <v>109</v>
      </c>
      <c r="G10" s="3">
        <v>81</v>
      </c>
      <c r="H10" s="6">
        <f t="shared" si="0"/>
        <v>5.9153175591531753</v>
      </c>
      <c r="I10" s="6">
        <f t="shared" si="0"/>
        <v>6.1756373937677047</v>
      </c>
      <c r="J10" s="6">
        <f t="shared" si="0"/>
        <v>5.5977885279889428</v>
      </c>
      <c r="K10" s="16">
        <f>K4-K8</f>
        <v>2702.6012483981176</v>
      </c>
      <c r="L10" s="16">
        <f t="shared" ref="L10:M10" si="4">L4-L8</f>
        <v>2853.3412361767432</v>
      </c>
      <c r="M10" s="16">
        <f t="shared" si="4"/>
        <v>2539.1646733022444</v>
      </c>
      <c r="N10" s="3" t="s">
        <v>78</v>
      </c>
      <c r="O10" s="3">
        <v>2656</v>
      </c>
      <c r="P10" s="3">
        <v>1490</v>
      </c>
      <c r="Q10" s="3">
        <v>1166</v>
      </c>
      <c r="R10" s="3">
        <v>197</v>
      </c>
      <c r="S10" s="3">
        <v>118</v>
      </c>
      <c r="T10" s="3">
        <v>79</v>
      </c>
      <c r="U10" s="3">
        <v>39</v>
      </c>
      <c r="V10" s="3">
        <v>12</v>
      </c>
      <c r="W10" s="3">
        <v>27</v>
      </c>
      <c r="X10" s="3">
        <v>61</v>
      </c>
      <c r="Y10" s="3">
        <v>24</v>
      </c>
      <c r="Z10" s="3">
        <v>37</v>
      </c>
      <c r="AA10" s="3">
        <v>69</v>
      </c>
      <c r="AB10" s="3">
        <v>12</v>
      </c>
      <c r="AC10" s="3">
        <v>57</v>
      </c>
    </row>
    <row r="11" spans="1:29" x14ac:dyDescent="0.2">
      <c r="A11" s="3" t="s">
        <v>79</v>
      </c>
      <c r="B11" s="3">
        <v>2555</v>
      </c>
      <c r="C11" s="3">
        <v>1422</v>
      </c>
      <c r="D11" s="3">
        <v>1133</v>
      </c>
      <c r="E11" s="3">
        <v>131</v>
      </c>
      <c r="F11" s="3">
        <v>73</v>
      </c>
      <c r="G11" s="3">
        <v>58</v>
      </c>
      <c r="H11" s="6">
        <f t="shared" si="0"/>
        <v>5.1272015655577299</v>
      </c>
      <c r="I11" s="6">
        <f t="shared" si="0"/>
        <v>5.133614627285513</v>
      </c>
      <c r="J11" s="6">
        <f t="shared" si="0"/>
        <v>5.1191526919682264</v>
      </c>
      <c r="K11" s="16">
        <f>100-K6</f>
        <v>94.478740437644547</v>
      </c>
      <c r="L11" s="16">
        <f t="shared" ref="L11:M11" si="5">100-L6</f>
        <v>94.345373989473387</v>
      </c>
      <c r="M11" s="16">
        <f t="shared" si="5"/>
        <v>94.641529390021418</v>
      </c>
      <c r="N11" s="3" t="s">
        <v>79</v>
      </c>
      <c r="O11" s="3">
        <v>2073</v>
      </c>
      <c r="P11" s="3">
        <v>1192</v>
      </c>
      <c r="Q11" s="3">
        <v>881</v>
      </c>
      <c r="R11" s="3">
        <v>185</v>
      </c>
      <c r="S11" s="3">
        <v>119</v>
      </c>
      <c r="T11" s="3">
        <v>66</v>
      </c>
      <c r="U11" s="3">
        <v>38</v>
      </c>
      <c r="V11" s="3">
        <v>8</v>
      </c>
      <c r="W11" s="3">
        <v>30</v>
      </c>
      <c r="X11" s="3">
        <v>37</v>
      </c>
      <c r="Y11" s="3">
        <v>14</v>
      </c>
      <c r="Z11" s="3">
        <v>23</v>
      </c>
      <c r="AA11" s="3">
        <v>91</v>
      </c>
      <c r="AB11" s="3">
        <v>16</v>
      </c>
      <c r="AC11" s="3">
        <v>75</v>
      </c>
    </row>
    <row r="12" spans="1:29" x14ac:dyDescent="0.2">
      <c r="A12" s="3" t="s">
        <v>80</v>
      </c>
      <c r="B12" s="3">
        <v>1764</v>
      </c>
      <c r="C12" s="3">
        <v>1028</v>
      </c>
      <c r="D12" s="3">
        <v>736</v>
      </c>
      <c r="E12" s="3">
        <v>54</v>
      </c>
      <c r="F12" s="3">
        <v>30</v>
      </c>
      <c r="G12" s="3">
        <v>24</v>
      </c>
      <c r="H12" s="6">
        <f>SUM(H4:H10)*5</f>
        <v>1478.6642265158903</v>
      </c>
      <c r="I12" s="6">
        <f>SUM(I4:I10)*5</f>
        <v>1636.0725367030739</v>
      </c>
      <c r="J12" s="6">
        <f>SUM(J4:J10)*5</f>
        <v>1307.0882038011737</v>
      </c>
      <c r="K12" s="17">
        <f>K10/K11</f>
        <v>28.605390333096363</v>
      </c>
      <c r="L12" s="17">
        <f t="shared" ref="L12:M12" si="6">L10/L11</f>
        <v>30.243573325546471</v>
      </c>
      <c r="M12" s="17">
        <f t="shared" si="6"/>
        <v>26.829286146024206</v>
      </c>
      <c r="N12" s="3" t="s">
        <v>80</v>
      </c>
      <c r="O12" s="3">
        <v>1444</v>
      </c>
      <c r="P12" s="3">
        <v>903</v>
      </c>
      <c r="Q12" s="3">
        <v>541</v>
      </c>
      <c r="R12" s="3">
        <v>86</v>
      </c>
      <c r="S12" s="3">
        <v>56</v>
      </c>
      <c r="T12" s="3">
        <v>30</v>
      </c>
      <c r="U12" s="3">
        <v>19</v>
      </c>
      <c r="V12" s="3">
        <v>6</v>
      </c>
      <c r="W12" s="3">
        <v>13</v>
      </c>
      <c r="X12" s="3">
        <v>30</v>
      </c>
      <c r="Y12" s="3">
        <v>12</v>
      </c>
      <c r="Z12" s="3">
        <v>18</v>
      </c>
      <c r="AA12" s="3">
        <v>131</v>
      </c>
      <c r="AB12" s="3">
        <v>21</v>
      </c>
      <c r="AC12" s="3">
        <v>110</v>
      </c>
    </row>
    <row r="13" spans="1:29" x14ac:dyDescent="0.2">
      <c r="A13" s="3" t="s">
        <v>81</v>
      </c>
      <c r="N13" s="3" t="s">
        <v>81</v>
      </c>
    </row>
    <row r="14" spans="1:29" x14ac:dyDescent="0.2">
      <c r="A14" s="3" t="s">
        <v>72</v>
      </c>
      <c r="N14" s="3" t="s">
        <v>72</v>
      </c>
    </row>
    <row r="15" spans="1:29" x14ac:dyDescent="0.2">
      <c r="A15" s="3" t="s">
        <v>1</v>
      </c>
      <c r="B15" s="3">
        <v>6277</v>
      </c>
      <c r="C15" s="3">
        <v>3254</v>
      </c>
      <c r="D15" s="3">
        <v>3023</v>
      </c>
      <c r="E15" s="3">
        <v>2738</v>
      </c>
      <c r="F15" s="3">
        <v>1544</v>
      </c>
      <c r="G15" s="3">
        <v>1194</v>
      </c>
      <c r="H15" s="6">
        <f t="shared" ref="H15:J22" si="7">E15/B15*100</f>
        <v>43.619563485741594</v>
      </c>
      <c r="I15" s="6">
        <f t="shared" si="7"/>
        <v>47.449293177627531</v>
      </c>
      <c r="J15" s="6">
        <f t="shared" si="7"/>
        <v>39.49718822361892</v>
      </c>
      <c r="K15" s="16">
        <f>H23+1500</f>
        <v>2942.8118465151601</v>
      </c>
      <c r="L15" s="16">
        <f t="shared" ref="L15:M15" si="8">I23+1500</f>
        <v>3127.779977255926</v>
      </c>
      <c r="M15" s="16">
        <f t="shared" si="8"/>
        <v>2753.774770777246</v>
      </c>
      <c r="N15" s="3" t="s">
        <v>1</v>
      </c>
      <c r="O15" s="3">
        <v>3130</v>
      </c>
      <c r="P15" s="3">
        <v>1555</v>
      </c>
      <c r="Q15" s="3">
        <v>1575</v>
      </c>
      <c r="R15" s="3">
        <v>227</v>
      </c>
      <c r="S15" s="3">
        <v>110</v>
      </c>
      <c r="T15" s="3">
        <v>117</v>
      </c>
      <c r="U15" s="3">
        <v>51</v>
      </c>
      <c r="V15" s="3">
        <v>18</v>
      </c>
      <c r="W15" s="3">
        <v>33</v>
      </c>
      <c r="X15" s="3">
        <v>59</v>
      </c>
      <c r="Y15" s="3">
        <v>17</v>
      </c>
      <c r="Z15" s="3">
        <v>42</v>
      </c>
      <c r="AA15" s="3">
        <v>72</v>
      </c>
      <c r="AB15" s="3">
        <v>10</v>
      </c>
      <c r="AC15" s="3">
        <v>62</v>
      </c>
    </row>
    <row r="16" spans="1:29" x14ac:dyDescent="0.2">
      <c r="A16" s="3" t="s">
        <v>73</v>
      </c>
      <c r="B16" s="3">
        <v>1105</v>
      </c>
      <c r="C16" s="3">
        <v>548</v>
      </c>
      <c r="D16" s="3">
        <v>557</v>
      </c>
      <c r="E16" s="3">
        <v>1042</v>
      </c>
      <c r="F16" s="3">
        <v>530</v>
      </c>
      <c r="G16" s="3">
        <v>512</v>
      </c>
      <c r="H16" s="6">
        <f t="shared" si="7"/>
        <v>94.298642533936643</v>
      </c>
      <c r="I16" s="6">
        <f t="shared" si="7"/>
        <v>96.715328467153284</v>
      </c>
      <c r="J16" s="6">
        <f t="shared" si="7"/>
        <v>91.921005385996409</v>
      </c>
      <c r="K16" s="16"/>
      <c r="L16" s="16"/>
      <c r="M16" s="16"/>
      <c r="N16" s="3" t="s">
        <v>73</v>
      </c>
      <c r="O16" s="3">
        <v>51</v>
      </c>
      <c r="P16" s="3">
        <v>14</v>
      </c>
      <c r="Q16" s="3">
        <v>37</v>
      </c>
      <c r="R16" s="3">
        <v>12</v>
      </c>
      <c r="S16" s="3">
        <v>4</v>
      </c>
      <c r="T16" s="3">
        <v>8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</row>
    <row r="17" spans="1:29" x14ac:dyDescent="0.2">
      <c r="A17" s="3" t="s">
        <v>74</v>
      </c>
      <c r="B17" s="3">
        <v>1265</v>
      </c>
      <c r="C17" s="3">
        <v>619</v>
      </c>
      <c r="D17" s="3">
        <v>646</v>
      </c>
      <c r="E17" s="3">
        <v>941</v>
      </c>
      <c r="F17" s="3">
        <v>531</v>
      </c>
      <c r="G17" s="3">
        <v>410</v>
      </c>
      <c r="H17" s="6">
        <f t="shared" si="7"/>
        <v>74.387351778656125</v>
      </c>
      <c r="I17" s="6">
        <f t="shared" si="7"/>
        <v>85.783521809369958</v>
      </c>
      <c r="J17" s="6">
        <f t="shared" si="7"/>
        <v>63.467492260061917</v>
      </c>
      <c r="K17" s="16">
        <f>(H21+H22)/2</f>
        <v>5.7886259633911372</v>
      </c>
      <c r="L17" s="16">
        <f t="shared" ref="L17:M17" si="9">(I21+I22)/2</f>
        <v>6.0295817695219096</v>
      </c>
      <c r="M17" s="16">
        <f t="shared" si="9"/>
        <v>5.4863956297930461</v>
      </c>
      <c r="N17" s="3" t="s">
        <v>74</v>
      </c>
      <c r="O17" s="3">
        <v>286</v>
      </c>
      <c r="P17" s="3">
        <v>80</v>
      </c>
      <c r="Q17" s="3">
        <v>206</v>
      </c>
      <c r="R17" s="3">
        <v>30</v>
      </c>
      <c r="S17" s="3">
        <v>7</v>
      </c>
      <c r="T17" s="3">
        <v>23</v>
      </c>
      <c r="U17" s="3">
        <v>0</v>
      </c>
      <c r="V17" s="3">
        <v>0</v>
      </c>
      <c r="W17" s="3">
        <v>0</v>
      </c>
      <c r="X17" s="3">
        <v>4</v>
      </c>
      <c r="Y17" s="3">
        <v>1</v>
      </c>
      <c r="Z17" s="3">
        <v>3</v>
      </c>
      <c r="AA17" s="3">
        <v>4</v>
      </c>
      <c r="AB17" s="3">
        <v>0</v>
      </c>
      <c r="AC17" s="3">
        <v>4</v>
      </c>
    </row>
    <row r="18" spans="1:29" x14ac:dyDescent="0.2">
      <c r="A18" s="3" t="s">
        <v>75</v>
      </c>
      <c r="B18" s="3">
        <v>1094</v>
      </c>
      <c r="C18" s="3">
        <v>538</v>
      </c>
      <c r="D18" s="3">
        <v>556</v>
      </c>
      <c r="E18" s="3">
        <v>451</v>
      </c>
      <c r="F18" s="3">
        <v>288</v>
      </c>
      <c r="G18" s="3">
        <v>163</v>
      </c>
      <c r="H18" s="6">
        <f t="shared" si="7"/>
        <v>41.224862888482633</v>
      </c>
      <c r="I18" s="6">
        <f t="shared" si="7"/>
        <v>53.531598513011147</v>
      </c>
      <c r="J18" s="6">
        <f t="shared" si="7"/>
        <v>29.31654676258993</v>
      </c>
      <c r="K18" s="16"/>
      <c r="L18" s="16"/>
      <c r="M18" s="16"/>
      <c r="N18" s="3" t="s">
        <v>75</v>
      </c>
      <c r="O18" s="3">
        <v>553</v>
      </c>
      <c r="P18" s="3">
        <v>211</v>
      </c>
      <c r="Q18" s="3">
        <v>342</v>
      </c>
      <c r="R18" s="3">
        <v>69</v>
      </c>
      <c r="S18" s="3">
        <v>35</v>
      </c>
      <c r="T18" s="3">
        <v>34</v>
      </c>
      <c r="U18" s="3">
        <v>4</v>
      </c>
      <c r="V18" s="3">
        <v>2</v>
      </c>
      <c r="W18" s="3">
        <v>2</v>
      </c>
      <c r="X18" s="3">
        <v>11</v>
      </c>
      <c r="Y18" s="3">
        <v>2</v>
      </c>
      <c r="Z18" s="3">
        <v>9</v>
      </c>
      <c r="AA18" s="3">
        <v>6</v>
      </c>
      <c r="AB18" s="3">
        <v>0</v>
      </c>
      <c r="AC18" s="3">
        <v>6</v>
      </c>
    </row>
    <row r="19" spans="1:29" x14ac:dyDescent="0.2">
      <c r="A19" s="3" t="s">
        <v>76</v>
      </c>
      <c r="B19" s="3">
        <v>875</v>
      </c>
      <c r="C19" s="3">
        <v>467</v>
      </c>
      <c r="D19" s="3">
        <v>408</v>
      </c>
      <c r="E19" s="3">
        <v>167</v>
      </c>
      <c r="F19" s="3">
        <v>109</v>
      </c>
      <c r="G19" s="3">
        <v>58</v>
      </c>
      <c r="H19" s="6">
        <f t="shared" si="7"/>
        <v>19.085714285714285</v>
      </c>
      <c r="I19" s="6">
        <f t="shared" si="7"/>
        <v>23.340471092077088</v>
      </c>
      <c r="J19" s="6">
        <f t="shared" si="7"/>
        <v>14.215686274509803</v>
      </c>
      <c r="K19" s="16">
        <f>K17*50</f>
        <v>289.43129816955684</v>
      </c>
      <c r="L19" s="16">
        <f t="shared" ref="L19:M19" si="10">L17*50</f>
        <v>301.47908847609546</v>
      </c>
      <c r="M19" s="16">
        <f t="shared" si="10"/>
        <v>274.31978148965231</v>
      </c>
      <c r="N19" s="3" t="s">
        <v>76</v>
      </c>
      <c r="O19" s="3">
        <v>653</v>
      </c>
      <c r="P19" s="3">
        <v>333</v>
      </c>
      <c r="Q19" s="3">
        <v>320</v>
      </c>
      <c r="R19" s="3">
        <v>32</v>
      </c>
      <c r="S19" s="3">
        <v>17</v>
      </c>
      <c r="T19" s="3">
        <v>15</v>
      </c>
      <c r="U19" s="3">
        <v>11</v>
      </c>
      <c r="V19" s="3">
        <v>4</v>
      </c>
      <c r="W19" s="3">
        <v>7</v>
      </c>
      <c r="X19" s="3">
        <v>8</v>
      </c>
      <c r="Y19" s="3">
        <v>3</v>
      </c>
      <c r="Z19" s="3">
        <v>5</v>
      </c>
      <c r="AA19" s="3">
        <v>4</v>
      </c>
      <c r="AB19" s="3">
        <v>1</v>
      </c>
      <c r="AC19" s="3">
        <v>3</v>
      </c>
    </row>
    <row r="20" spans="1:29" x14ac:dyDescent="0.2">
      <c r="A20" s="3" t="s">
        <v>77</v>
      </c>
      <c r="B20" s="3">
        <v>753</v>
      </c>
      <c r="C20" s="3">
        <v>426</v>
      </c>
      <c r="D20" s="3">
        <v>327</v>
      </c>
      <c r="E20" s="3">
        <v>78</v>
      </c>
      <c r="F20" s="3">
        <v>52</v>
      </c>
      <c r="G20" s="3">
        <v>26</v>
      </c>
      <c r="H20" s="6">
        <f t="shared" si="7"/>
        <v>10.358565737051793</v>
      </c>
      <c r="I20" s="6">
        <f t="shared" si="7"/>
        <v>12.206572769953052</v>
      </c>
      <c r="J20" s="6">
        <f t="shared" si="7"/>
        <v>7.951070336391437</v>
      </c>
      <c r="K20" s="16"/>
      <c r="L20" s="16"/>
      <c r="M20" s="16"/>
      <c r="N20" s="3" t="s">
        <v>77</v>
      </c>
      <c r="O20" s="3">
        <v>600</v>
      </c>
      <c r="P20" s="3">
        <v>345</v>
      </c>
      <c r="Q20" s="3">
        <v>255</v>
      </c>
      <c r="R20" s="3">
        <v>44</v>
      </c>
      <c r="S20" s="3">
        <v>22</v>
      </c>
      <c r="T20" s="3">
        <v>22</v>
      </c>
      <c r="U20" s="3">
        <v>13</v>
      </c>
      <c r="V20" s="3">
        <v>3</v>
      </c>
      <c r="W20" s="3">
        <v>10</v>
      </c>
      <c r="X20" s="3">
        <v>14</v>
      </c>
      <c r="Y20" s="3">
        <v>4</v>
      </c>
      <c r="Z20" s="3">
        <v>10</v>
      </c>
      <c r="AA20" s="3">
        <v>4</v>
      </c>
      <c r="AB20" s="3">
        <v>0</v>
      </c>
      <c r="AC20" s="3">
        <v>4</v>
      </c>
    </row>
    <row r="21" spans="1:29" x14ac:dyDescent="0.2">
      <c r="A21" s="3" t="s">
        <v>78</v>
      </c>
      <c r="B21" s="3">
        <v>519</v>
      </c>
      <c r="C21" s="3">
        <v>291</v>
      </c>
      <c r="D21" s="3">
        <v>228</v>
      </c>
      <c r="E21" s="3">
        <v>29</v>
      </c>
      <c r="F21" s="3">
        <v>19</v>
      </c>
      <c r="G21" s="3">
        <v>10</v>
      </c>
      <c r="H21" s="6">
        <f t="shared" si="7"/>
        <v>5.5876685934489405</v>
      </c>
      <c r="I21" s="6">
        <f t="shared" si="7"/>
        <v>6.5292096219931279</v>
      </c>
      <c r="J21" s="6">
        <f t="shared" si="7"/>
        <v>4.3859649122807012</v>
      </c>
      <c r="K21" s="16">
        <f>K15-K19</f>
        <v>2653.3805483456035</v>
      </c>
      <c r="L21" s="16">
        <f t="shared" ref="L21:M21" si="11">L15-L19</f>
        <v>2826.3008887798305</v>
      </c>
      <c r="M21" s="16">
        <f t="shared" si="11"/>
        <v>2479.4549892875939</v>
      </c>
      <c r="N21" s="3" t="s">
        <v>78</v>
      </c>
      <c r="O21" s="3">
        <v>434</v>
      </c>
      <c r="P21" s="3">
        <v>248</v>
      </c>
      <c r="Q21" s="3">
        <v>186</v>
      </c>
      <c r="R21" s="3">
        <v>20</v>
      </c>
      <c r="S21" s="3">
        <v>13</v>
      </c>
      <c r="T21" s="3">
        <v>7</v>
      </c>
      <c r="U21" s="3">
        <v>10</v>
      </c>
      <c r="V21" s="3">
        <v>5</v>
      </c>
      <c r="W21" s="3">
        <v>5</v>
      </c>
      <c r="X21" s="3">
        <v>12</v>
      </c>
      <c r="Y21" s="3">
        <v>3</v>
      </c>
      <c r="Z21" s="3">
        <v>9</v>
      </c>
      <c r="AA21" s="3">
        <v>14</v>
      </c>
      <c r="AB21" s="3">
        <v>3</v>
      </c>
      <c r="AC21" s="3">
        <v>11</v>
      </c>
    </row>
    <row r="22" spans="1:29" x14ac:dyDescent="0.2">
      <c r="A22" s="3" t="s">
        <v>79</v>
      </c>
      <c r="B22" s="3">
        <v>384</v>
      </c>
      <c r="C22" s="3">
        <v>217</v>
      </c>
      <c r="D22" s="3">
        <v>167</v>
      </c>
      <c r="E22" s="3">
        <v>23</v>
      </c>
      <c r="F22" s="3">
        <v>12</v>
      </c>
      <c r="G22" s="3">
        <v>11</v>
      </c>
      <c r="H22" s="6">
        <f t="shared" si="7"/>
        <v>5.9895833333333339</v>
      </c>
      <c r="I22" s="6">
        <f t="shared" si="7"/>
        <v>5.5299539170506913</v>
      </c>
      <c r="J22" s="6">
        <f t="shared" si="7"/>
        <v>6.5868263473053901</v>
      </c>
      <c r="K22" s="16">
        <f>100-K17</f>
        <v>94.211374036608859</v>
      </c>
      <c r="L22" s="16">
        <f t="shared" ref="L22:M22" si="12">100-L17</f>
        <v>93.970418230478089</v>
      </c>
      <c r="M22" s="16">
        <f t="shared" si="12"/>
        <v>94.513604370206949</v>
      </c>
      <c r="N22" s="3" t="s">
        <v>79</v>
      </c>
      <c r="O22" s="3">
        <v>317</v>
      </c>
      <c r="P22" s="3">
        <v>189</v>
      </c>
      <c r="Q22" s="3">
        <v>128</v>
      </c>
      <c r="R22" s="3">
        <v>15</v>
      </c>
      <c r="S22" s="3">
        <v>10</v>
      </c>
      <c r="T22" s="3">
        <v>5</v>
      </c>
      <c r="U22" s="3">
        <v>8</v>
      </c>
      <c r="V22" s="3">
        <v>2</v>
      </c>
      <c r="W22" s="3">
        <v>6</v>
      </c>
      <c r="X22" s="3">
        <v>8</v>
      </c>
      <c r="Y22" s="3">
        <v>2</v>
      </c>
      <c r="Z22" s="3">
        <v>6</v>
      </c>
      <c r="AA22" s="3">
        <v>13</v>
      </c>
      <c r="AB22" s="3">
        <v>2</v>
      </c>
      <c r="AC22" s="3">
        <v>11</v>
      </c>
    </row>
    <row r="23" spans="1:29" x14ac:dyDescent="0.2">
      <c r="A23" s="3" t="s">
        <v>80</v>
      </c>
      <c r="B23" s="3">
        <v>282</v>
      </c>
      <c r="C23" s="3">
        <v>148</v>
      </c>
      <c r="D23" s="3">
        <v>134</v>
      </c>
      <c r="E23" s="3">
        <v>7</v>
      </c>
      <c r="F23" s="3">
        <v>3</v>
      </c>
      <c r="G23" s="3">
        <v>4</v>
      </c>
      <c r="H23" s="6">
        <f>SUM(H15:H21)*5</f>
        <v>1442.8118465151599</v>
      </c>
      <c r="I23" s="6">
        <f>SUM(I15:I21)*5</f>
        <v>1627.779977255926</v>
      </c>
      <c r="J23" s="6">
        <f>SUM(J15:J21)*5</f>
        <v>1253.7747707772457</v>
      </c>
      <c r="K23" s="17">
        <f>K21/K22</f>
        <v>28.16412111041441</v>
      </c>
      <c r="L23" s="17">
        <f t="shared" ref="L23:M23" si="13">L21/L22</f>
        <v>30.076495795175216</v>
      </c>
      <c r="M23" s="17">
        <f t="shared" si="13"/>
        <v>26.233842268628791</v>
      </c>
      <c r="N23" s="3" t="s">
        <v>80</v>
      </c>
      <c r="O23" s="3">
        <v>236</v>
      </c>
      <c r="P23" s="3">
        <v>135</v>
      </c>
      <c r="Q23" s="3">
        <v>101</v>
      </c>
      <c r="R23" s="3">
        <v>5</v>
      </c>
      <c r="S23" s="3">
        <v>2</v>
      </c>
      <c r="T23" s="3">
        <v>3</v>
      </c>
      <c r="U23" s="3">
        <v>5</v>
      </c>
      <c r="V23" s="3">
        <v>2</v>
      </c>
      <c r="W23" s="3">
        <v>3</v>
      </c>
      <c r="X23" s="3">
        <v>2</v>
      </c>
      <c r="Y23" s="3">
        <v>2</v>
      </c>
      <c r="Z23" s="3">
        <v>0</v>
      </c>
      <c r="AA23" s="3">
        <v>27</v>
      </c>
      <c r="AB23" s="3">
        <v>4</v>
      </c>
      <c r="AC23" s="3">
        <v>23</v>
      </c>
    </row>
    <row r="24" spans="1:29" x14ac:dyDescent="0.2">
      <c r="A24" s="3" t="s">
        <v>82</v>
      </c>
      <c r="N24" s="3" t="s">
        <v>82</v>
      </c>
    </row>
    <row r="25" spans="1:29" x14ac:dyDescent="0.2">
      <c r="A25" s="3" t="s">
        <v>72</v>
      </c>
      <c r="N25" s="3" t="s">
        <v>72</v>
      </c>
    </row>
    <row r="26" spans="1:29" x14ac:dyDescent="0.2">
      <c r="A26" s="3" t="s">
        <v>1</v>
      </c>
      <c r="B26" s="3">
        <v>2373</v>
      </c>
      <c r="C26" s="3">
        <v>1251</v>
      </c>
      <c r="D26" s="3">
        <v>1122</v>
      </c>
      <c r="E26" s="3">
        <v>1110</v>
      </c>
      <c r="F26" s="3">
        <v>637</v>
      </c>
      <c r="G26" s="3">
        <v>473</v>
      </c>
      <c r="H26" s="6">
        <f t="shared" ref="H26:J33" si="14">E26/B26*100</f>
        <v>46.776232616940582</v>
      </c>
      <c r="I26" s="6">
        <f t="shared" si="14"/>
        <v>50.919264588329341</v>
      </c>
      <c r="J26" s="6">
        <f t="shared" si="14"/>
        <v>42.156862745098039</v>
      </c>
      <c r="K26" s="16">
        <f>H34+1500</f>
        <v>3053.9793272517286</v>
      </c>
      <c r="L26" s="16">
        <f t="shared" ref="L26:M26" si="15">I34+1500</f>
        <v>3210.9565249193461</v>
      </c>
      <c r="M26" s="16">
        <f t="shared" si="15"/>
        <v>2880.9193570233801</v>
      </c>
      <c r="N26" s="3" t="s">
        <v>1</v>
      </c>
      <c r="O26" s="3">
        <v>1173</v>
      </c>
      <c r="P26" s="3">
        <v>586</v>
      </c>
      <c r="Q26" s="3">
        <v>587</v>
      </c>
      <c r="R26" s="3">
        <v>29</v>
      </c>
      <c r="S26" s="3">
        <v>15</v>
      </c>
      <c r="T26" s="3">
        <v>14</v>
      </c>
      <c r="U26" s="3">
        <v>17</v>
      </c>
      <c r="V26" s="3">
        <v>6</v>
      </c>
      <c r="W26" s="3">
        <v>11</v>
      </c>
      <c r="X26" s="3">
        <v>19</v>
      </c>
      <c r="Y26" s="3">
        <v>5</v>
      </c>
      <c r="Z26" s="3">
        <v>14</v>
      </c>
      <c r="AA26" s="3">
        <v>25</v>
      </c>
      <c r="AB26" s="3">
        <v>2</v>
      </c>
      <c r="AC26" s="3">
        <v>23</v>
      </c>
    </row>
    <row r="27" spans="1:29" x14ac:dyDescent="0.2">
      <c r="A27" s="3" t="s">
        <v>73</v>
      </c>
      <c r="B27" s="3">
        <v>382</v>
      </c>
      <c r="C27" s="3">
        <v>199</v>
      </c>
      <c r="D27" s="3">
        <v>183</v>
      </c>
      <c r="E27" s="3">
        <v>368</v>
      </c>
      <c r="F27" s="3">
        <v>193</v>
      </c>
      <c r="G27" s="3">
        <v>175</v>
      </c>
      <c r="H27" s="6">
        <f t="shared" si="14"/>
        <v>96.33507853403141</v>
      </c>
      <c r="I27" s="6">
        <f t="shared" si="14"/>
        <v>96.984924623115575</v>
      </c>
      <c r="J27" s="6">
        <f t="shared" si="14"/>
        <v>95.628415300546436</v>
      </c>
      <c r="K27" s="16"/>
      <c r="L27" s="16"/>
      <c r="M27" s="16"/>
      <c r="N27" s="3" t="s">
        <v>73</v>
      </c>
      <c r="O27" s="3">
        <v>12</v>
      </c>
      <c r="P27" s="3">
        <v>5</v>
      </c>
      <c r="Q27" s="3">
        <v>7</v>
      </c>
      <c r="R27" s="3">
        <v>2</v>
      </c>
      <c r="S27" s="3">
        <v>1</v>
      </c>
      <c r="T27" s="3">
        <v>1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</row>
    <row r="28" spans="1:29" x14ac:dyDescent="0.2">
      <c r="A28" s="3" t="s">
        <v>74</v>
      </c>
      <c r="B28" s="3">
        <v>513</v>
      </c>
      <c r="C28" s="3">
        <v>261</v>
      </c>
      <c r="D28" s="3">
        <v>252</v>
      </c>
      <c r="E28" s="3">
        <v>384</v>
      </c>
      <c r="F28" s="3">
        <v>216</v>
      </c>
      <c r="G28" s="3">
        <v>168</v>
      </c>
      <c r="H28" s="6">
        <f t="shared" si="14"/>
        <v>74.853801169590639</v>
      </c>
      <c r="I28" s="6">
        <f t="shared" si="14"/>
        <v>82.758620689655174</v>
      </c>
      <c r="J28" s="6">
        <f t="shared" si="14"/>
        <v>66.666666666666657</v>
      </c>
      <c r="K28" s="16">
        <f>(H32+H33)/2</f>
        <v>6.1962922573609598</v>
      </c>
      <c r="L28" s="16">
        <f t="shared" ref="L28:M28" si="16">(I32+I33)/2</f>
        <v>6.390917751667196</v>
      </c>
      <c r="M28" s="16">
        <f t="shared" si="16"/>
        <v>6.0474537037037033</v>
      </c>
      <c r="N28" s="3" t="s">
        <v>74</v>
      </c>
      <c r="O28" s="3">
        <v>121</v>
      </c>
      <c r="P28" s="3">
        <v>43</v>
      </c>
      <c r="Q28" s="3">
        <v>78</v>
      </c>
      <c r="R28" s="3">
        <v>3</v>
      </c>
      <c r="S28" s="3">
        <v>1</v>
      </c>
      <c r="T28" s="3">
        <v>2</v>
      </c>
      <c r="U28" s="3">
        <v>3</v>
      </c>
      <c r="V28" s="3">
        <v>1</v>
      </c>
      <c r="W28" s="3">
        <v>2</v>
      </c>
      <c r="X28" s="3">
        <v>2</v>
      </c>
      <c r="Y28" s="3">
        <v>0</v>
      </c>
      <c r="Z28" s="3">
        <v>2</v>
      </c>
      <c r="AA28" s="3">
        <v>0</v>
      </c>
      <c r="AB28" s="3">
        <v>0</v>
      </c>
      <c r="AC28" s="3">
        <v>0</v>
      </c>
    </row>
    <row r="29" spans="1:29" x14ac:dyDescent="0.2">
      <c r="A29" s="3" t="s">
        <v>75</v>
      </c>
      <c r="B29" s="3">
        <v>448</v>
      </c>
      <c r="C29" s="3">
        <v>232</v>
      </c>
      <c r="D29" s="3">
        <v>216</v>
      </c>
      <c r="E29" s="3">
        <v>210</v>
      </c>
      <c r="F29" s="3">
        <v>130</v>
      </c>
      <c r="G29" s="3">
        <v>80</v>
      </c>
      <c r="H29" s="6">
        <f t="shared" si="14"/>
        <v>46.875</v>
      </c>
      <c r="I29" s="6">
        <f t="shared" si="14"/>
        <v>56.034482758620683</v>
      </c>
      <c r="J29" s="6">
        <f t="shared" si="14"/>
        <v>37.037037037037038</v>
      </c>
      <c r="K29" s="16"/>
      <c r="L29" s="16"/>
      <c r="M29" s="16"/>
      <c r="N29" s="3" t="s">
        <v>75</v>
      </c>
      <c r="O29" s="3">
        <v>220</v>
      </c>
      <c r="P29" s="3">
        <v>94</v>
      </c>
      <c r="Q29" s="3">
        <v>126</v>
      </c>
      <c r="R29" s="3">
        <v>8</v>
      </c>
      <c r="S29" s="3">
        <v>5</v>
      </c>
      <c r="T29" s="3">
        <v>3</v>
      </c>
      <c r="U29" s="3">
        <v>3</v>
      </c>
      <c r="V29" s="3">
        <v>2</v>
      </c>
      <c r="W29" s="3">
        <v>1</v>
      </c>
      <c r="X29" s="3">
        <v>5</v>
      </c>
      <c r="Y29" s="3">
        <v>1</v>
      </c>
      <c r="Z29" s="3">
        <v>4</v>
      </c>
      <c r="AA29" s="3">
        <v>2</v>
      </c>
      <c r="AB29" s="3">
        <v>0</v>
      </c>
      <c r="AC29" s="3">
        <v>2</v>
      </c>
    </row>
    <row r="30" spans="1:29" x14ac:dyDescent="0.2">
      <c r="A30" s="3" t="s">
        <v>76</v>
      </c>
      <c r="B30" s="3">
        <v>342</v>
      </c>
      <c r="C30" s="3">
        <v>183</v>
      </c>
      <c r="D30" s="3">
        <v>159</v>
      </c>
      <c r="E30" s="3">
        <v>82</v>
      </c>
      <c r="F30" s="3">
        <v>54</v>
      </c>
      <c r="G30" s="3">
        <v>28</v>
      </c>
      <c r="H30" s="6">
        <f t="shared" si="14"/>
        <v>23.976608187134502</v>
      </c>
      <c r="I30" s="6">
        <f t="shared" si="14"/>
        <v>29.508196721311474</v>
      </c>
      <c r="J30" s="6">
        <f t="shared" si="14"/>
        <v>17.610062893081761</v>
      </c>
      <c r="K30" s="16">
        <f>K28*50</f>
        <v>309.81461286804802</v>
      </c>
      <c r="L30" s="16">
        <f t="shared" ref="L30:M30" si="17">L28*50</f>
        <v>319.54588758335979</v>
      </c>
      <c r="M30" s="16">
        <f t="shared" si="17"/>
        <v>302.37268518518516</v>
      </c>
      <c r="N30" s="3" t="s">
        <v>76</v>
      </c>
      <c r="O30" s="3">
        <v>242</v>
      </c>
      <c r="P30" s="3">
        <v>121</v>
      </c>
      <c r="Q30" s="3">
        <v>121</v>
      </c>
      <c r="R30" s="3">
        <v>8</v>
      </c>
      <c r="S30" s="3">
        <v>4</v>
      </c>
      <c r="T30" s="3">
        <v>4</v>
      </c>
      <c r="U30" s="3">
        <v>3</v>
      </c>
      <c r="V30" s="3">
        <v>1</v>
      </c>
      <c r="W30" s="3">
        <v>2</v>
      </c>
      <c r="X30" s="3">
        <v>5</v>
      </c>
      <c r="Y30" s="3">
        <v>3</v>
      </c>
      <c r="Z30" s="3">
        <v>2</v>
      </c>
      <c r="AA30" s="3">
        <v>2</v>
      </c>
      <c r="AB30" s="3">
        <v>0</v>
      </c>
      <c r="AC30" s="3">
        <v>2</v>
      </c>
    </row>
    <row r="31" spans="1:29" x14ac:dyDescent="0.2">
      <c r="A31" s="3" t="s">
        <v>77</v>
      </c>
      <c r="B31" s="3">
        <v>274</v>
      </c>
      <c r="C31" s="3">
        <v>150</v>
      </c>
      <c r="D31" s="3">
        <v>124</v>
      </c>
      <c r="E31" s="3">
        <v>43</v>
      </c>
      <c r="F31" s="3">
        <v>31</v>
      </c>
      <c r="G31" s="3">
        <v>12</v>
      </c>
      <c r="H31" s="6">
        <f t="shared" si="14"/>
        <v>15.693430656934307</v>
      </c>
      <c r="I31" s="6">
        <f t="shared" si="14"/>
        <v>20.666666666666668</v>
      </c>
      <c r="J31" s="6">
        <f t="shared" si="14"/>
        <v>9.67741935483871</v>
      </c>
      <c r="K31" s="16"/>
      <c r="L31" s="16"/>
      <c r="M31" s="16"/>
      <c r="N31" s="3" t="s">
        <v>77</v>
      </c>
      <c r="O31" s="3">
        <v>214</v>
      </c>
      <c r="P31" s="3">
        <v>114</v>
      </c>
      <c r="Q31" s="3">
        <v>100</v>
      </c>
      <c r="R31" s="3">
        <v>6</v>
      </c>
      <c r="S31" s="3">
        <v>2</v>
      </c>
      <c r="T31" s="3">
        <v>4</v>
      </c>
      <c r="U31" s="3">
        <v>2</v>
      </c>
      <c r="V31" s="3">
        <v>2</v>
      </c>
      <c r="W31" s="3">
        <v>0</v>
      </c>
      <c r="X31" s="3">
        <v>5</v>
      </c>
      <c r="Y31" s="3">
        <v>1</v>
      </c>
      <c r="Z31" s="3">
        <v>4</v>
      </c>
      <c r="AA31" s="3">
        <v>4</v>
      </c>
      <c r="AB31" s="3">
        <v>0</v>
      </c>
      <c r="AC31" s="3">
        <v>4</v>
      </c>
    </row>
    <row r="32" spans="1:29" x14ac:dyDescent="0.2">
      <c r="A32" s="3" t="s">
        <v>78</v>
      </c>
      <c r="B32" s="3">
        <v>175</v>
      </c>
      <c r="C32" s="3">
        <v>94</v>
      </c>
      <c r="D32" s="3">
        <v>81</v>
      </c>
      <c r="E32" s="3">
        <v>11</v>
      </c>
      <c r="F32" s="3">
        <v>5</v>
      </c>
      <c r="G32" s="3">
        <v>6</v>
      </c>
      <c r="H32" s="6">
        <f t="shared" si="14"/>
        <v>6.2857142857142865</v>
      </c>
      <c r="I32" s="6">
        <f t="shared" si="14"/>
        <v>5.3191489361702127</v>
      </c>
      <c r="J32" s="6">
        <f t="shared" si="14"/>
        <v>7.4074074074074066</v>
      </c>
      <c r="K32" s="16">
        <f>K26-K30</f>
        <v>2744.1647143836808</v>
      </c>
      <c r="L32" s="16">
        <f t="shared" ref="L32:M32" si="18">L26-L30</f>
        <v>2891.4106373359864</v>
      </c>
      <c r="M32" s="16">
        <f t="shared" si="18"/>
        <v>2578.5466718381949</v>
      </c>
      <c r="N32" s="3" t="s">
        <v>78</v>
      </c>
      <c r="O32" s="3">
        <v>153</v>
      </c>
      <c r="P32" s="3">
        <v>85</v>
      </c>
      <c r="Q32" s="3">
        <v>68</v>
      </c>
      <c r="R32" s="3">
        <v>2</v>
      </c>
      <c r="S32" s="3">
        <v>2</v>
      </c>
      <c r="T32" s="3">
        <v>0</v>
      </c>
      <c r="U32" s="3">
        <v>2</v>
      </c>
      <c r="V32" s="3">
        <v>0</v>
      </c>
      <c r="W32" s="3">
        <v>2</v>
      </c>
      <c r="X32" s="3">
        <v>1</v>
      </c>
      <c r="Y32" s="3">
        <v>0</v>
      </c>
      <c r="Z32" s="3">
        <v>1</v>
      </c>
      <c r="AA32" s="3">
        <v>6</v>
      </c>
      <c r="AB32" s="3">
        <v>2</v>
      </c>
      <c r="AC32" s="3">
        <v>4</v>
      </c>
    </row>
    <row r="33" spans="1:29" x14ac:dyDescent="0.2">
      <c r="A33" s="3" t="s">
        <v>79</v>
      </c>
      <c r="B33" s="3">
        <v>131</v>
      </c>
      <c r="C33" s="3">
        <v>67</v>
      </c>
      <c r="D33" s="3">
        <v>64</v>
      </c>
      <c r="E33" s="3">
        <v>8</v>
      </c>
      <c r="F33" s="3">
        <v>5</v>
      </c>
      <c r="G33" s="3">
        <v>3</v>
      </c>
      <c r="H33" s="6">
        <f t="shared" si="14"/>
        <v>6.1068702290076331</v>
      </c>
      <c r="I33" s="6">
        <f t="shared" si="14"/>
        <v>7.4626865671641784</v>
      </c>
      <c r="J33" s="6">
        <f t="shared" si="14"/>
        <v>4.6875</v>
      </c>
      <c r="K33" s="16">
        <f>100-K28</f>
        <v>93.803707742639034</v>
      </c>
      <c r="L33" s="16">
        <f t="shared" ref="L33:M33" si="19">100-L28</f>
        <v>93.609082248332811</v>
      </c>
      <c r="M33" s="16">
        <f t="shared" si="19"/>
        <v>93.952546296296291</v>
      </c>
      <c r="N33" s="3" t="s">
        <v>79</v>
      </c>
      <c r="O33" s="3">
        <v>113</v>
      </c>
      <c r="P33" s="3">
        <v>62</v>
      </c>
      <c r="Q33" s="3">
        <v>51</v>
      </c>
      <c r="R33" s="3">
        <v>0</v>
      </c>
      <c r="S33" s="3">
        <v>0</v>
      </c>
      <c r="T33" s="3">
        <v>0</v>
      </c>
      <c r="U33" s="3">
        <v>4</v>
      </c>
      <c r="V33" s="3">
        <v>0</v>
      </c>
      <c r="W33" s="3">
        <v>4</v>
      </c>
      <c r="X33" s="3">
        <v>1</v>
      </c>
      <c r="Y33" s="3">
        <v>0</v>
      </c>
      <c r="Z33" s="3">
        <v>1</v>
      </c>
      <c r="AA33" s="3">
        <v>5</v>
      </c>
      <c r="AB33" s="3">
        <v>0</v>
      </c>
      <c r="AC33" s="3">
        <v>5</v>
      </c>
    </row>
    <row r="34" spans="1:29" x14ac:dyDescent="0.2">
      <c r="A34" s="3" t="s">
        <v>80</v>
      </c>
      <c r="B34" s="3">
        <v>108</v>
      </c>
      <c r="C34" s="3">
        <v>65</v>
      </c>
      <c r="D34" s="3">
        <v>43</v>
      </c>
      <c r="E34" s="3">
        <v>4</v>
      </c>
      <c r="F34" s="3">
        <v>3</v>
      </c>
      <c r="G34" s="3">
        <v>1</v>
      </c>
      <c r="H34" s="6">
        <f>SUM(H26:H32)*5</f>
        <v>1553.9793272517286</v>
      </c>
      <c r="I34" s="6">
        <f>SUM(I26:I32)*5</f>
        <v>1710.9565249193461</v>
      </c>
      <c r="J34" s="6">
        <f>SUM(J26:J32)*5</f>
        <v>1380.9193570233801</v>
      </c>
      <c r="K34" s="17">
        <f>K32/K33</f>
        <v>29.254330989907174</v>
      </c>
      <c r="L34" s="17">
        <f t="shared" ref="L34:M34" si="20">L32/L33</f>
        <v>30.888142132036368</v>
      </c>
      <c r="M34" s="17">
        <f t="shared" si="20"/>
        <v>27.445202642047434</v>
      </c>
      <c r="N34" s="3" t="s">
        <v>80</v>
      </c>
      <c r="O34" s="3">
        <v>98</v>
      </c>
      <c r="P34" s="3">
        <v>62</v>
      </c>
      <c r="Q34" s="3">
        <v>36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6</v>
      </c>
      <c r="AB34" s="3">
        <v>0</v>
      </c>
      <c r="AC34" s="3">
        <v>6</v>
      </c>
    </row>
    <row r="35" spans="1:29" x14ac:dyDescent="0.2">
      <c r="A35" s="3" t="s">
        <v>83</v>
      </c>
      <c r="N35" s="3" t="s">
        <v>83</v>
      </c>
    </row>
    <row r="36" spans="1:29" x14ac:dyDescent="0.2">
      <c r="A36" s="3" t="s">
        <v>72</v>
      </c>
      <c r="N36" s="3" t="s">
        <v>72</v>
      </c>
    </row>
    <row r="37" spans="1:29" x14ac:dyDescent="0.2">
      <c r="A37" s="3" t="s">
        <v>1</v>
      </c>
      <c r="B37" s="3">
        <v>1725</v>
      </c>
      <c r="C37" s="3">
        <v>1005</v>
      </c>
      <c r="D37" s="3">
        <v>720</v>
      </c>
      <c r="E37" s="3">
        <v>771</v>
      </c>
      <c r="F37" s="3">
        <v>472</v>
      </c>
      <c r="G37" s="3">
        <v>299</v>
      </c>
      <c r="H37" s="6">
        <f t="shared" ref="H37:J44" si="21">E37/B37*100</f>
        <v>44.695652173913039</v>
      </c>
      <c r="I37" s="6">
        <f t="shared" si="21"/>
        <v>46.96517412935323</v>
      </c>
      <c r="J37" s="6">
        <f t="shared" si="21"/>
        <v>41.527777777777779</v>
      </c>
      <c r="K37" s="16">
        <f>H45+1500</f>
        <v>3017.9946477479116</v>
      </c>
      <c r="L37" s="16">
        <f t="shared" ref="L37:M37" si="22">I45+1500</f>
        <v>3134.9140962249426</v>
      </c>
      <c r="M37" s="16">
        <f t="shared" si="22"/>
        <v>2864.2882319400278</v>
      </c>
      <c r="N37" s="3" t="s">
        <v>1</v>
      </c>
      <c r="O37" s="3">
        <v>859</v>
      </c>
      <c r="P37" s="3">
        <v>478</v>
      </c>
      <c r="Q37" s="3">
        <v>381</v>
      </c>
      <c r="R37" s="3">
        <v>71</v>
      </c>
      <c r="S37" s="3">
        <v>47</v>
      </c>
      <c r="T37" s="3">
        <v>24</v>
      </c>
      <c r="U37" s="3">
        <v>4</v>
      </c>
      <c r="V37" s="3">
        <v>3</v>
      </c>
      <c r="W37" s="3">
        <v>1</v>
      </c>
      <c r="X37" s="3">
        <v>9</v>
      </c>
      <c r="Y37" s="3">
        <v>4</v>
      </c>
      <c r="Z37" s="3">
        <v>5</v>
      </c>
      <c r="AA37" s="3">
        <v>11</v>
      </c>
      <c r="AB37" s="3">
        <v>1</v>
      </c>
      <c r="AC37" s="3">
        <v>10</v>
      </c>
    </row>
    <row r="38" spans="1:29" x14ac:dyDescent="0.2">
      <c r="A38" s="3" t="s">
        <v>73</v>
      </c>
      <c r="B38" s="3">
        <v>303</v>
      </c>
      <c r="C38" s="3">
        <v>172</v>
      </c>
      <c r="D38" s="3">
        <v>131</v>
      </c>
      <c r="E38" s="3">
        <v>283</v>
      </c>
      <c r="F38" s="3">
        <v>163</v>
      </c>
      <c r="G38" s="3">
        <v>120</v>
      </c>
      <c r="H38" s="6">
        <f t="shared" si="21"/>
        <v>93.399339933993403</v>
      </c>
      <c r="I38" s="6">
        <f t="shared" si="21"/>
        <v>94.767441860465112</v>
      </c>
      <c r="J38" s="6">
        <f t="shared" si="21"/>
        <v>91.603053435114504</v>
      </c>
      <c r="K38" s="16"/>
      <c r="L38" s="16"/>
      <c r="M38" s="16"/>
      <c r="N38" s="3" t="s">
        <v>73</v>
      </c>
      <c r="O38" s="3">
        <v>18</v>
      </c>
      <c r="P38" s="3">
        <v>8</v>
      </c>
      <c r="Q38" s="3">
        <v>10</v>
      </c>
      <c r="R38" s="3">
        <v>1</v>
      </c>
      <c r="S38" s="3">
        <v>1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1</v>
      </c>
      <c r="AB38" s="3">
        <v>0</v>
      </c>
      <c r="AC38" s="3">
        <v>1</v>
      </c>
    </row>
    <row r="39" spans="1:29" x14ac:dyDescent="0.2">
      <c r="A39" s="3" t="s">
        <v>74</v>
      </c>
      <c r="B39" s="3">
        <v>315</v>
      </c>
      <c r="C39" s="3">
        <v>176</v>
      </c>
      <c r="D39" s="3">
        <v>139</v>
      </c>
      <c r="E39" s="3">
        <v>225</v>
      </c>
      <c r="F39" s="3">
        <v>140</v>
      </c>
      <c r="G39" s="3">
        <v>85</v>
      </c>
      <c r="H39" s="6">
        <f t="shared" si="21"/>
        <v>71.428571428571431</v>
      </c>
      <c r="I39" s="6">
        <f t="shared" si="21"/>
        <v>79.545454545454547</v>
      </c>
      <c r="J39" s="6">
        <f t="shared" si="21"/>
        <v>61.151079136690647</v>
      </c>
      <c r="K39" s="16">
        <f>(H43+H44)/2</f>
        <v>7.8338839075035391</v>
      </c>
      <c r="L39" s="16">
        <f t="shared" ref="L39:M39" si="23">(I43+I44)/2</f>
        <v>9.1765873015873023</v>
      </c>
      <c r="M39" s="16">
        <f t="shared" si="23"/>
        <v>5.8973425555151069</v>
      </c>
      <c r="N39" s="3" t="s">
        <v>74</v>
      </c>
      <c r="O39" s="3">
        <v>72</v>
      </c>
      <c r="P39" s="3">
        <v>29</v>
      </c>
      <c r="Q39" s="3">
        <v>43</v>
      </c>
      <c r="R39" s="3">
        <v>16</v>
      </c>
      <c r="S39" s="3">
        <v>7</v>
      </c>
      <c r="T39" s="3">
        <v>9</v>
      </c>
      <c r="U39" s="3">
        <v>0</v>
      </c>
      <c r="V39" s="3">
        <v>0</v>
      </c>
      <c r="W39" s="3">
        <v>0</v>
      </c>
      <c r="X39" s="3">
        <v>1</v>
      </c>
      <c r="Y39" s="3">
        <v>0</v>
      </c>
      <c r="Z39" s="3">
        <v>1</v>
      </c>
      <c r="AA39" s="3">
        <v>1</v>
      </c>
      <c r="AB39" s="3">
        <v>0</v>
      </c>
      <c r="AC39" s="3">
        <v>1</v>
      </c>
    </row>
    <row r="40" spans="1:29" x14ac:dyDescent="0.2">
      <c r="A40" s="3" t="s">
        <v>75</v>
      </c>
      <c r="B40" s="3">
        <v>320</v>
      </c>
      <c r="C40" s="3">
        <v>176</v>
      </c>
      <c r="D40" s="3">
        <v>144</v>
      </c>
      <c r="E40" s="3">
        <v>152</v>
      </c>
      <c r="F40" s="3">
        <v>96</v>
      </c>
      <c r="G40" s="3">
        <v>56</v>
      </c>
      <c r="H40" s="6">
        <f t="shared" si="21"/>
        <v>47.5</v>
      </c>
      <c r="I40" s="6">
        <f t="shared" si="21"/>
        <v>54.54545454545454</v>
      </c>
      <c r="J40" s="6">
        <f t="shared" si="21"/>
        <v>38.888888888888893</v>
      </c>
      <c r="K40" s="16"/>
      <c r="L40" s="16"/>
      <c r="M40" s="16"/>
      <c r="N40" s="3" t="s">
        <v>75</v>
      </c>
      <c r="O40" s="3">
        <v>157</v>
      </c>
      <c r="P40" s="3">
        <v>72</v>
      </c>
      <c r="Q40" s="3">
        <v>85</v>
      </c>
      <c r="R40" s="3">
        <v>10</v>
      </c>
      <c r="S40" s="3">
        <v>8</v>
      </c>
      <c r="T40" s="3">
        <v>2</v>
      </c>
      <c r="U40" s="3">
        <v>0</v>
      </c>
      <c r="V40" s="3">
        <v>0</v>
      </c>
      <c r="W40" s="3">
        <v>0</v>
      </c>
      <c r="X40" s="3">
        <v>1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</row>
    <row r="41" spans="1:29" x14ac:dyDescent="0.2">
      <c r="A41" s="3" t="s">
        <v>76</v>
      </c>
      <c r="B41" s="3">
        <v>241</v>
      </c>
      <c r="C41" s="3">
        <v>151</v>
      </c>
      <c r="D41" s="3">
        <v>90</v>
      </c>
      <c r="E41" s="3">
        <v>57</v>
      </c>
      <c r="F41" s="3">
        <v>37</v>
      </c>
      <c r="G41" s="3">
        <v>20</v>
      </c>
      <c r="H41" s="6">
        <f t="shared" si="21"/>
        <v>23.651452282157674</v>
      </c>
      <c r="I41" s="6">
        <f t="shared" si="21"/>
        <v>24.503311258278146</v>
      </c>
      <c r="J41" s="6">
        <f t="shared" si="21"/>
        <v>22.222222222222221</v>
      </c>
      <c r="K41" s="16">
        <f>K39*50</f>
        <v>391.69419537517695</v>
      </c>
      <c r="L41" s="16">
        <f t="shared" ref="L41:M41" si="24">L39*50</f>
        <v>458.82936507936512</v>
      </c>
      <c r="M41" s="16">
        <f t="shared" si="24"/>
        <v>294.86712777575536</v>
      </c>
      <c r="N41" s="3" t="s">
        <v>76</v>
      </c>
      <c r="O41" s="3">
        <v>164</v>
      </c>
      <c r="P41" s="3">
        <v>98</v>
      </c>
      <c r="Q41" s="3">
        <v>66</v>
      </c>
      <c r="R41" s="3">
        <v>16</v>
      </c>
      <c r="S41" s="3">
        <v>13</v>
      </c>
      <c r="T41" s="3">
        <v>3</v>
      </c>
      <c r="U41" s="3">
        <v>1</v>
      </c>
      <c r="V41" s="3">
        <v>1</v>
      </c>
      <c r="W41" s="3">
        <v>0</v>
      </c>
      <c r="X41" s="3">
        <v>2</v>
      </c>
      <c r="Y41" s="3">
        <v>2</v>
      </c>
      <c r="Z41" s="3">
        <v>0</v>
      </c>
      <c r="AA41" s="3">
        <v>1</v>
      </c>
      <c r="AB41" s="3">
        <v>0</v>
      </c>
      <c r="AC41" s="3">
        <v>1</v>
      </c>
    </row>
    <row r="42" spans="1:29" x14ac:dyDescent="0.2">
      <c r="A42" s="3" t="s">
        <v>77</v>
      </c>
      <c r="B42" s="3">
        <v>194</v>
      </c>
      <c r="C42" s="3">
        <v>117</v>
      </c>
      <c r="D42" s="3">
        <v>77</v>
      </c>
      <c r="E42" s="3">
        <v>29</v>
      </c>
      <c r="F42" s="3">
        <v>19</v>
      </c>
      <c r="G42" s="3">
        <v>10</v>
      </c>
      <c r="H42" s="6">
        <f t="shared" si="21"/>
        <v>14.948453608247423</v>
      </c>
      <c r="I42" s="6">
        <f t="shared" si="21"/>
        <v>16.239316239316238</v>
      </c>
      <c r="J42" s="6">
        <f t="shared" si="21"/>
        <v>12.987012987012985</v>
      </c>
      <c r="K42" s="16"/>
      <c r="L42" s="16"/>
      <c r="M42" s="16"/>
      <c r="N42" s="3" t="s">
        <v>77</v>
      </c>
      <c r="O42" s="3">
        <v>150</v>
      </c>
      <c r="P42" s="3">
        <v>89</v>
      </c>
      <c r="Q42" s="3">
        <v>61</v>
      </c>
      <c r="R42" s="3">
        <v>12</v>
      </c>
      <c r="S42" s="3">
        <v>8</v>
      </c>
      <c r="T42" s="3">
        <v>4</v>
      </c>
      <c r="U42" s="3">
        <v>1</v>
      </c>
      <c r="V42" s="3">
        <v>1</v>
      </c>
      <c r="W42" s="3">
        <v>0</v>
      </c>
      <c r="X42" s="3">
        <v>1</v>
      </c>
      <c r="Y42" s="3">
        <v>0</v>
      </c>
      <c r="Z42" s="3">
        <v>1</v>
      </c>
      <c r="AA42" s="3">
        <v>1</v>
      </c>
      <c r="AB42" s="3">
        <v>0</v>
      </c>
      <c r="AC42" s="3">
        <v>1</v>
      </c>
    </row>
    <row r="43" spans="1:29" x14ac:dyDescent="0.2">
      <c r="A43" s="3" t="s">
        <v>78</v>
      </c>
      <c r="B43" s="3">
        <v>163</v>
      </c>
      <c r="C43" s="3">
        <v>96</v>
      </c>
      <c r="D43" s="3">
        <v>67</v>
      </c>
      <c r="E43" s="3">
        <v>13</v>
      </c>
      <c r="F43" s="3">
        <v>10</v>
      </c>
      <c r="G43" s="3">
        <v>3</v>
      </c>
      <c r="H43" s="6">
        <f t="shared" si="21"/>
        <v>7.9754601226993866</v>
      </c>
      <c r="I43" s="6">
        <f t="shared" si="21"/>
        <v>10.416666666666668</v>
      </c>
      <c r="J43" s="6">
        <f t="shared" si="21"/>
        <v>4.4776119402985071</v>
      </c>
      <c r="K43" s="16">
        <f>K37-K41</f>
        <v>2626.3004523727345</v>
      </c>
      <c r="L43" s="16">
        <f t="shared" ref="L43:M43" si="25">L37-L41</f>
        <v>2676.0847311455773</v>
      </c>
      <c r="M43" s="16">
        <f t="shared" si="25"/>
        <v>2569.4211041642725</v>
      </c>
      <c r="N43" s="3" t="s">
        <v>78</v>
      </c>
      <c r="O43" s="3">
        <v>139</v>
      </c>
      <c r="P43" s="3">
        <v>78</v>
      </c>
      <c r="Q43" s="3">
        <v>61</v>
      </c>
      <c r="R43" s="3">
        <v>9</v>
      </c>
      <c r="S43" s="3">
        <v>7</v>
      </c>
      <c r="T43" s="3">
        <v>2</v>
      </c>
      <c r="U43" s="3">
        <v>0</v>
      </c>
      <c r="V43" s="3">
        <v>0</v>
      </c>
      <c r="W43" s="3">
        <v>0</v>
      </c>
      <c r="X43" s="3">
        <v>2</v>
      </c>
      <c r="Y43" s="3">
        <v>1</v>
      </c>
      <c r="Z43" s="3">
        <v>1</v>
      </c>
      <c r="AA43" s="3">
        <v>0</v>
      </c>
      <c r="AB43" s="3">
        <v>0</v>
      </c>
      <c r="AC43" s="3">
        <v>0</v>
      </c>
    </row>
    <row r="44" spans="1:29" x14ac:dyDescent="0.2">
      <c r="A44" s="3" t="s">
        <v>79</v>
      </c>
      <c r="B44" s="3">
        <v>104</v>
      </c>
      <c r="C44" s="3">
        <v>63</v>
      </c>
      <c r="D44" s="3">
        <v>41</v>
      </c>
      <c r="E44" s="3">
        <v>8</v>
      </c>
      <c r="F44" s="3">
        <v>5</v>
      </c>
      <c r="G44" s="3">
        <v>3</v>
      </c>
      <c r="H44" s="6">
        <f t="shared" si="21"/>
        <v>7.6923076923076925</v>
      </c>
      <c r="I44" s="6">
        <f t="shared" si="21"/>
        <v>7.9365079365079358</v>
      </c>
      <c r="J44" s="6">
        <f t="shared" si="21"/>
        <v>7.3170731707317067</v>
      </c>
      <c r="K44" s="16">
        <f>100-K39</f>
        <v>92.166116092496466</v>
      </c>
      <c r="L44" s="16">
        <f t="shared" ref="L44:M44" si="26">100-L39</f>
        <v>90.823412698412696</v>
      </c>
      <c r="M44" s="16">
        <f t="shared" si="26"/>
        <v>94.10265744448489</v>
      </c>
      <c r="N44" s="3" t="s">
        <v>79</v>
      </c>
      <c r="O44" s="3">
        <v>88</v>
      </c>
      <c r="P44" s="3">
        <v>56</v>
      </c>
      <c r="Q44" s="3">
        <v>32</v>
      </c>
      <c r="R44" s="3">
        <v>5</v>
      </c>
      <c r="S44" s="3">
        <v>2</v>
      </c>
      <c r="T44" s="3">
        <v>3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3</v>
      </c>
      <c r="AB44" s="3">
        <v>0</v>
      </c>
      <c r="AC44" s="3">
        <v>3</v>
      </c>
    </row>
    <row r="45" spans="1:29" x14ac:dyDescent="0.2">
      <c r="A45" s="3" t="s">
        <v>80</v>
      </c>
      <c r="B45" s="3">
        <v>85</v>
      </c>
      <c r="C45" s="3">
        <v>54</v>
      </c>
      <c r="D45" s="3">
        <v>31</v>
      </c>
      <c r="E45" s="3">
        <v>4</v>
      </c>
      <c r="F45" s="3">
        <v>2</v>
      </c>
      <c r="G45" s="3">
        <v>2</v>
      </c>
      <c r="H45" s="6">
        <f>SUM(H37:H43)*5</f>
        <v>1517.9946477479116</v>
      </c>
      <c r="I45" s="6">
        <f>SUM(I37:I43)*5</f>
        <v>1634.9140962249426</v>
      </c>
      <c r="J45" s="6">
        <f>SUM(J37:J43)*5</f>
        <v>1364.2882319400278</v>
      </c>
      <c r="K45" s="17">
        <f>K43/K44</f>
        <v>28.495292670649381</v>
      </c>
      <c r="L45" s="17">
        <f t="shared" ref="L45:M45" si="27">L43/L44</f>
        <v>29.464701354393686</v>
      </c>
      <c r="M45" s="17">
        <f t="shared" si="27"/>
        <v>27.304447865142194</v>
      </c>
      <c r="N45" s="3" t="s">
        <v>80</v>
      </c>
      <c r="O45" s="3">
        <v>71</v>
      </c>
      <c r="P45" s="3">
        <v>48</v>
      </c>
      <c r="Q45" s="3">
        <v>23</v>
      </c>
      <c r="R45" s="3">
        <v>2</v>
      </c>
      <c r="S45" s="3">
        <v>1</v>
      </c>
      <c r="T45" s="3">
        <v>1</v>
      </c>
      <c r="U45" s="3">
        <v>2</v>
      </c>
      <c r="V45" s="3">
        <v>1</v>
      </c>
      <c r="W45" s="3">
        <v>1</v>
      </c>
      <c r="X45" s="3">
        <v>2</v>
      </c>
      <c r="Y45" s="3">
        <v>1</v>
      </c>
      <c r="Z45" s="3">
        <v>1</v>
      </c>
      <c r="AA45" s="3">
        <v>4</v>
      </c>
      <c r="AB45" s="3">
        <v>1</v>
      </c>
      <c r="AC45" s="3">
        <v>3</v>
      </c>
    </row>
    <row r="46" spans="1:29" x14ac:dyDescent="0.2">
      <c r="A46" s="3" t="s">
        <v>84</v>
      </c>
      <c r="N46" s="3" t="s">
        <v>84</v>
      </c>
    </row>
    <row r="47" spans="1:29" x14ac:dyDescent="0.2">
      <c r="A47" s="3" t="s">
        <v>72</v>
      </c>
      <c r="N47" s="3" t="s">
        <v>72</v>
      </c>
    </row>
    <row r="48" spans="1:29" x14ac:dyDescent="0.2">
      <c r="A48" s="3" t="s">
        <v>1</v>
      </c>
      <c r="B48" s="3">
        <v>157</v>
      </c>
      <c r="C48" s="3">
        <v>83</v>
      </c>
      <c r="D48" s="3">
        <v>74</v>
      </c>
      <c r="E48" s="3">
        <v>73</v>
      </c>
      <c r="F48" s="3">
        <v>41</v>
      </c>
      <c r="G48" s="3">
        <v>32</v>
      </c>
      <c r="H48" s="6">
        <f t="shared" ref="H48:J55" si="28">E48/B48*100</f>
        <v>46.496815286624205</v>
      </c>
      <c r="I48" s="6">
        <f t="shared" si="28"/>
        <v>49.397590361445779</v>
      </c>
      <c r="J48" s="6">
        <f t="shared" si="28"/>
        <v>43.243243243243242</v>
      </c>
      <c r="K48" s="16">
        <f>H56+1500</f>
        <v>3350.967982508525</v>
      </c>
      <c r="L48" s="16">
        <f t="shared" ref="L48:M48" si="29">I56+1500</f>
        <v>3364.4599406027469</v>
      </c>
      <c r="M48" s="16">
        <f t="shared" si="29"/>
        <v>3245.2913077913081</v>
      </c>
      <c r="N48" s="3" t="s">
        <v>1</v>
      </c>
      <c r="O48" s="3">
        <v>77</v>
      </c>
      <c r="P48" s="3">
        <v>39</v>
      </c>
      <c r="Q48" s="3">
        <v>38</v>
      </c>
      <c r="R48" s="3">
        <v>1</v>
      </c>
      <c r="S48" s="3">
        <v>1</v>
      </c>
      <c r="T48" s="3">
        <v>0</v>
      </c>
      <c r="U48" s="3">
        <v>4</v>
      </c>
      <c r="V48" s="3">
        <v>1</v>
      </c>
      <c r="W48" s="3">
        <v>3</v>
      </c>
      <c r="X48" s="3">
        <v>1</v>
      </c>
      <c r="Y48" s="3">
        <v>1</v>
      </c>
      <c r="Z48" s="3">
        <v>0</v>
      </c>
      <c r="AA48" s="3">
        <v>1</v>
      </c>
      <c r="AB48" s="3">
        <v>0</v>
      </c>
      <c r="AC48" s="3">
        <v>1</v>
      </c>
    </row>
    <row r="49" spans="1:29" x14ac:dyDescent="0.2">
      <c r="A49" s="3" t="s">
        <v>73</v>
      </c>
      <c r="B49" s="3">
        <v>14</v>
      </c>
      <c r="C49" s="3">
        <v>6</v>
      </c>
      <c r="D49" s="3">
        <v>8</v>
      </c>
      <c r="E49" s="3">
        <v>13</v>
      </c>
      <c r="F49" s="3">
        <v>6</v>
      </c>
      <c r="G49" s="3">
        <v>7</v>
      </c>
      <c r="H49" s="6">
        <f t="shared" si="28"/>
        <v>92.857142857142861</v>
      </c>
      <c r="I49" s="6">
        <f t="shared" si="28"/>
        <v>100</v>
      </c>
      <c r="J49" s="6">
        <f t="shared" si="28"/>
        <v>87.5</v>
      </c>
      <c r="K49" s="16"/>
      <c r="L49" s="16"/>
      <c r="M49" s="16"/>
      <c r="N49" s="3" t="s">
        <v>73</v>
      </c>
      <c r="O49" s="3">
        <v>1</v>
      </c>
      <c r="P49" s="3">
        <v>0</v>
      </c>
      <c r="Q49" s="3">
        <v>1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</row>
    <row r="50" spans="1:29" x14ac:dyDescent="0.2">
      <c r="A50" s="3" t="s">
        <v>74</v>
      </c>
      <c r="B50" s="3">
        <v>26</v>
      </c>
      <c r="C50" s="3">
        <v>17</v>
      </c>
      <c r="D50" s="3">
        <v>9</v>
      </c>
      <c r="E50" s="3">
        <v>19</v>
      </c>
      <c r="F50" s="3">
        <v>13</v>
      </c>
      <c r="G50" s="3">
        <v>6</v>
      </c>
      <c r="H50" s="6">
        <f t="shared" si="28"/>
        <v>73.076923076923066</v>
      </c>
      <c r="I50" s="6">
        <f t="shared" si="28"/>
        <v>76.470588235294116</v>
      </c>
      <c r="J50" s="6">
        <f t="shared" si="28"/>
        <v>66.666666666666657</v>
      </c>
      <c r="K50" s="16">
        <f>(H54+H55)/2</f>
        <v>22.180451127819548</v>
      </c>
      <c r="L50" s="16">
        <f t="shared" ref="L50:M50" si="30">(I54+I55)/2</f>
        <v>28.75</v>
      </c>
      <c r="M50" s="16">
        <f t="shared" si="30"/>
        <v>8.3333333333333321</v>
      </c>
      <c r="N50" s="3" t="s">
        <v>74</v>
      </c>
      <c r="O50" s="3">
        <v>7</v>
      </c>
      <c r="P50" s="3">
        <v>4</v>
      </c>
      <c r="Q50" s="3">
        <v>3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</row>
    <row r="51" spans="1:29" x14ac:dyDescent="0.2">
      <c r="A51" s="3" t="s">
        <v>75</v>
      </c>
      <c r="B51" s="3">
        <v>29</v>
      </c>
      <c r="C51" s="3">
        <v>15</v>
      </c>
      <c r="D51" s="3">
        <v>14</v>
      </c>
      <c r="E51" s="3">
        <v>21</v>
      </c>
      <c r="F51" s="3">
        <v>10</v>
      </c>
      <c r="G51" s="3">
        <v>11</v>
      </c>
      <c r="H51" s="6">
        <f t="shared" si="28"/>
        <v>72.41379310344827</v>
      </c>
      <c r="I51" s="6">
        <f t="shared" si="28"/>
        <v>66.666666666666657</v>
      </c>
      <c r="J51" s="6">
        <f t="shared" si="28"/>
        <v>78.571428571428569</v>
      </c>
      <c r="K51" s="16"/>
      <c r="L51" s="16"/>
      <c r="M51" s="16"/>
      <c r="N51" s="3" t="s">
        <v>75</v>
      </c>
      <c r="O51" s="3">
        <v>7</v>
      </c>
      <c r="P51" s="3">
        <v>4</v>
      </c>
      <c r="Q51" s="3">
        <v>3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1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</row>
    <row r="52" spans="1:29" x14ac:dyDescent="0.2">
      <c r="A52" s="3" t="s">
        <v>76</v>
      </c>
      <c r="B52" s="3">
        <v>17</v>
      </c>
      <c r="C52" s="3">
        <v>4</v>
      </c>
      <c r="D52" s="3">
        <v>13</v>
      </c>
      <c r="E52" s="3">
        <v>3</v>
      </c>
      <c r="F52" s="3">
        <v>0</v>
      </c>
      <c r="G52" s="3">
        <v>3</v>
      </c>
      <c r="H52" s="6">
        <f t="shared" si="28"/>
        <v>17.647058823529413</v>
      </c>
      <c r="I52" s="6">
        <f t="shared" si="28"/>
        <v>0</v>
      </c>
      <c r="J52" s="6">
        <f t="shared" si="28"/>
        <v>23.076923076923077</v>
      </c>
      <c r="K52" s="16">
        <f>K50*50</f>
        <v>1109.0225563909773</v>
      </c>
      <c r="L52" s="16">
        <f t="shared" ref="L52:M52" si="31">L50*50</f>
        <v>1437.5</v>
      </c>
      <c r="M52" s="16">
        <f t="shared" si="31"/>
        <v>416.66666666666663</v>
      </c>
      <c r="N52" s="3" t="s">
        <v>76</v>
      </c>
      <c r="O52" s="3">
        <v>12</v>
      </c>
      <c r="P52" s="3">
        <v>4</v>
      </c>
      <c r="Q52" s="3">
        <v>8</v>
      </c>
      <c r="R52" s="3">
        <v>0</v>
      </c>
      <c r="S52" s="3">
        <v>0</v>
      </c>
      <c r="T52" s="3">
        <v>0</v>
      </c>
      <c r="U52" s="3">
        <v>1</v>
      </c>
      <c r="V52" s="3">
        <v>0</v>
      </c>
      <c r="W52" s="3">
        <v>1</v>
      </c>
      <c r="X52" s="3">
        <v>0</v>
      </c>
      <c r="Y52" s="3">
        <v>0</v>
      </c>
      <c r="Z52" s="3">
        <v>0</v>
      </c>
      <c r="AA52" s="3">
        <v>1</v>
      </c>
      <c r="AB52" s="3">
        <v>0</v>
      </c>
      <c r="AC52" s="3">
        <v>1</v>
      </c>
    </row>
    <row r="53" spans="1:29" x14ac:dyDescent="0.2">
      <c r="A53" s="3" t="s">
        <v>77</v>
      </c>
      <c r="B53" s="3">
        <v>23</v>
      </c>
      <c r="C53" s="3">
        <v>14</v>
      </c>
      <c r="D53" s="3">
        <v>9</v>
      </c>
      <c r="E53" s="3">
        <v>9</v>
      </c>
      <c r="F53" s="3">
        <v>6</v>
      </c>
      <c r="G53" s="3">
        <v>3</v>
      </c>
      <c r="H53" s="6">
        <f t="shared" si="28"/>
        <v>39.130434782608695</v>
      </c>
      <c r="I53" s="6">
        <f t="shared" si="28"/>
        <v>42.857142857142854</v>
      </c>
      <c r="J53" s="6">
        <f t="shared" si="28"/>
        <v>33.333333333333329</v>
      </c>
      <c r="K53" s="16"/>
      <c r="L53" s="16"/>
      <c r="M53" s="16"/>
      <c r="N53" s="3" t="s">
        <v>77</v>
      </c>
      <c r="O53" s="3">
        <v>14</v>
      </c>
      <c r="P53" s="3">
        <v>8</v>
      </c>
      <c r="Q53" s="3">
        <v>6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</row>
    <row r="54" spans="1:29" x14ac:dyDescent="0.2">
      <c r="A54" s="3" t="s">
        <v>78</v>
      </c>
      <c r="B54" s="3">
        <v>14</v>
      </c>
      <c r="C54" s="3">
        <v>8</v>
      </c>
      <c r="D54" s="3">
        <v>6</v>
      </c>
      <c r="E54" s="3">
        <v>4</v>
      </c>
      <c r="F54" s="3">
        <v>3</v>
      </c>
      <c r="G54" s="3">
        <v>1</v>
      </c>
      <c r="H54" s="6">
        <f t="shared" si="28"/>
        <v>28.571428571428569</v>
      </c>
      <c r="I54" s="6">
        <f t="shared" si="28"/>
        <v>37.5</v>
      </c>
      <c r="J54" s="6">
        <f t="shared" si="28"/>
        <v>16.666666666666664</v>
      </c>
      <c r="K54" s="16">
        <f>K48-K52</f>
        <v>2241.9454261175479</v>
      </c>
      <c r="L54" s="16">
        <f t="shared" ref="L54:M54" si="32">L48-L52</f>
        <v>1926.9599406027469</v>
      </c>
      <c r="M54" s="16">
        <f t="shared" si="32"/>
        <v>2828.6246411246416</v>
      </c>
      <c r="N54" s="3" t="s">
        <v>78</v>
      </c>
      <c r="O54" s="3">
        <v>10</v>
      </c>
      <c r="P54" s="3">
        <v>5</v>
      </c>
      <c r="Q54" s="3">
        <v>5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</row>
    <row r="55" spans="1:29" x14ac:dyDescent="0.2">
      <c r="A55" s="3" t="s">
        <v>79</v>
      </c>
      <c r="B55" s="3">
        <v>19</v>
      </c>
      <c r="C55" s="3">
        <v>15</v>
      </c>
      <c r="D55" s="3">
        <v>4</v>
      </c>
      <c r="E55" s="3">
        <v>3</v>
      </c>
      <c r="F55" s="3">
        <v>3</v>
      </c>
      <c r="G55" s="3">
        <v>0</v>
      </c>
      <c r="H55" s="6">
        <f t="shared" si="28"/>
        <v>15.789473684210526</v>
      </c>
      <c r="I55" s="6">
        <f t="shared" si="28"/>
        <v>20</v>
      </c>
      <c r="J55" s="6">
        <f t="shared" si="28"/>
        <v>0</v>
      </c>
      <c r="K55" s="16">
        <f>100-K50</f>
        <v>77.819548872180448</v>
      </c>
      <c r="L55" s="16">
        <f t="shared" ref="L55:M55" si="33">100-L50</f>
        <v>71.25</v>
      </c>
      <c r="M55" s="16">
        <f t="shared" si="33"/>
        <v>91.666666666666671</v>
      </c>
      <c r="N55" s="3" t="s">
        <v>79</v>
      </c>
      <c r="O55" s="3">
        <v>13</v>
      </c>
      <c r="P55" s="3">
        <v>10</v>
      </c>
      <c r="Q55" s="3">
        <v>3</v>
      </c>
      <c r="R55" s="3">
        <v>1</v>
      </c>
      <c r="S55" s="3">
        <v>1</v>
      </c>
      <c r="T55" s="3">
        <v>0</v>
      </c>
      <c r="U55" s="3">
        <v>2</v>
      </c>
      <c r="V55" s="3">
        <v>1</v>
      </c>
      <c r="W55" s="3">
        <v>1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</row>
    <row r="56" spans="1:29" x14ac:dyDescent="0.2">
      <c r="A56" s="3" t="s">
        <v>80</v>
      </c>
      <c r="B56" s="3">
        <v>15</v>
      </c>
      <c r="C56" s="3">
        <v>4</v>
      </c>
      <c r="D56" s="3">
        <v>11</v>
      </c>
      <c r="E56" s="3">
        <v>1</v>
      </c>
      <c r="F56" s="3">
        <v>0</v>
      </c>
      <c r="G56" s="3">
        <v>1</v>
      </c>
      <c r="H56" s="6">
        <f>SUM(H48:H54)*5</f>
        <v>1850.9679825085252</v>
      </c>
      <c r="I56" s="6">
        <f>SUM(I48:I54)*5</f>
        <v>1864.4599406027469</v>
      </c>
      <c r="J56" s="6">
        <f>SUM(J48:J54)*5</f>
        <v>1745.2913077913079</v>
      </c>
      <c r="K56" s="17">
        <f>K54/K55</f>
        <v>28.809540258322112</v>
      </c>
      <c r="L56" s="17">
        <f t="shared" ref="L56:M56" si="34">L54/L55</f>
        <v>27.04505179793329</v>
      </c>
      <c r="M56" s="17">
        <f t="shared" si="34"/>
        <v>30.857723357723362</v>
      </c>
      <c r="N56" s="3" t="s">
        <v>80</v>
      </c>
      <c r="O56" s="3">
        <v>13</v>
      </c>
      <c r="P56" s="3">
        <v>4</v>
      </c>
      <c r="Q56" s="3">
        <v>9</v>
      </c>
      <c r="R56" s="3">
        <v>0</v>
      </c>
      <c r="S56" s="3">
        <v>0</v>
      </c>
      <c r="T56" s="3">
        <v>0</v>
      </c>
      <c r="U56" s="3">
        <v>1</v>
      </c>
      <c r="V56" s="3">
        <v>0</v>
      </c>
      <c r="W56" s="3">
        <v>1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</row>
    <row r="57" spans="1:29" x14ac:dyDescent="0.2">
      <c r="A57" s="19" t="s">
        <v>358</v>
      </c>
      <c r="B57" s="19"/>
      <c r="C57" s="19"/>
      <c r="D57" s="19"/>
      <c r="E57" s="19"/>
      <c r="F57" s="19"/>
      <c r="G57" s="19"/>
      <c r="H57" s="19"/>
      <c r="I57" s="19"/>
      <c r="J57" s="19"/>
      <c r="K57" s="30"/>
      <c r="L57" s="30"/>
      <c r="M57" s="30"/>
      <c r="N57" s="19" t="s">
        <v>358</v>
      </c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x14ac:dyDescent="0.2">
      <c r="A58" s="3" t="s">
        <v>71</v>
      </c>
      <c r="N58" s="3" t="s">
        <v>71</v>
      </c>
    </row>
    <row r="59" spans="1:29" x14ac:dyDescent="0.2">
      <c r="A59" s="9"/>
      <c r="B59" s="23" t="s">
        <v>1</v>
      </c>
      <c r="C59" s="23"/>
      <c r="D59" s="23"/>
      <c r="E59" s="23" t="s">
        <v>65</v>
      </c>
      <c r="F59" s="23"/>
      <c r="G59" s="23"/>
      <c r="H59" s="18"/>
      <c r="I59" s="19"/>
      <c r="J59" s="9"/>
      <c r="K59" s="23" t="s">
        <v>331</v>
      </c>
      <c r="L59" s="23"/>
      <c r="M59" s="24"/>
      <c r="N59" s="9"/>
      <c r="O59" s="23" t="s">
        <v>66</v>
      </c>
      <c r="P59" s="23"/>
      <c r="Q59" s="23"/>
      <c r="R59" s="23" t="s">
        <v>67</v>
      </c>
      <c r="S59" s="23"/>
      <c r="T59" s="23"/>
      <c r="U59" s="23" t="s">
        <v>68</v>
      </c>
      <c r="V59" s="23"/>
      <c r="W59" s="23"/>
      <c r="X59" s="23" t="s">
        <v>69</v>
      </c>
      <c r="Y59" s="23"/>
      <c r="Z59" s="23"/>
      <c r="AA59" s="23" t="s">
        <v>70</v>
      </c>
      <c r="AB59" s="23"/>
      <c r="AC59" s="24"/>
    </row>
    <row r="60" spans="1:29" x14ac:dyDescent="0.2">
      <c r="A60" s="13"/>
      <c r="B60" s="7" t="s">
        <v>1</v>
      </c>
      <c r="C60" s="7" t="s">
        <v>14</v>
      </c>
      <c r="D60" s="7" t="s">
        <v>15</v>
      </c>
      <c r="E60" s="7" t="s">
        <v>1</v>
      </c>
      <c r="F60" s="7" t="s">
        <v>14</v>
      </c>
      <c r="G60" s="7" t="s">
        <v>15</v>
      </c>
      <c r="H60" s="15"/>
      <c r="I60" s="20"/>
      <c r="J60" s="10"/>
      <c r="K60" s="7" t="s">
        <v>1</v>
      </c>
      <c r="L60" s="7" t="s">
        <v>14</v>
      </c>
      <c r="M60" s="8" t="s">
        <v>15</v>
      </c>
      <c r="N60" s="13"/>
      <c r="O60" s="7" t="s">
        <v>1</v>
      </c>
      <c r="P60" s="7" t="s">
        <v>14</v>
      </c>
      <c r="Q60" s="7" t="s">
        <v>15</v>
      </c>
      <c r="R60" s="7" t="s">
        <v>1</v>
      </c>
      <c r="S60" s="7" t="s">
        <v>14</v>
      </c>
      <c r="T60" s="7" t="s">
        <v>15</v>
      </c>
      <c r="U60" s="7" t="s">
        <v>1</v>
      </c>
      <c r="V60" s="7" t="s">
        <v>14</v>
      </c>
      <c r="W60" s="7" t="s">
        <v>15</v>
      </c>
      <c r="X60" s="7" t="s">
        <v>1</v>
      </c>
      <c r="Y60" s="7" t="s">
        <v>14</v>
      </c>
      <c r="Z60" s="7" t="s">
        <v>15</v>
      </c>
      <c r="AA60" s="7" t="s">
        <v>1</v>
      </c>
      <c r="AB60" s="7" t="s">
        <v>14</v>
      </c>
      <c r="AC60" s="8" t="s">
        <v>15</v>
      </c>
    </row>
    <row r="61" spans="1:29" x14ac:dyDescent="0.2">
      <c r="A61" s="3" t="s">
        <v>85</v>
      </c>
      <c r="N61" s="3" t="s">
        <v>85</v>
      </c>
    </row>
    <row r="62" spans="1:29" x14ac:dyDescent="0.2">
      <c r="A62" s="3" t="s">
        <v>72</v>
      </c>
      <c r="N62" s="3" t="s">
        <v>72</v>
      </c>
    </row>
    <row r="63" spans="1:29" x14ac:dyDescent="0.2">
      <c r="A63" s="3" t="s">
        <v>1</v>
      </c>
      <c r="B63" s="3">
        <v>4536</v>
      </c>
      <c r="C63" s="3">
        <v>2479</v>
      </c>
      <c r="D63" s="3">
        <v>2057</v>
      </c>
      <c r="E63" s="3">
        <v>2060</v>
      </c>
      <c r="F63" s="3">
        <v>1239</v>
      </c>
      <c r="G63" s="3">
        <v>821</v>
      </c>
      <c r="H63" s="6">
        <f t="shared" ref="H63:J70" si="35">E63/B63*100</f>
        <v>45.414462081128747</v>
      </c>
      <c r="I63" s="6">
        <f t="shared" si="35"/>
        <v>49.979830576845501</v>
      </c>
      <c r="J63" s="6">
        <f t="shared" si="35"/>
        <v>39.91249392318911</v>
      </c>
      <c r="K63" s="16">
        <f>H71+1500</f>
        <v>3011.306538025955</v>
      </c>
      <c r="L63" s="16">
        <f t="shared" ref="L63:M63" si="36">I71+1500</f>
        <v>3178.1200644266978</v>
      </c>
      <c r="M63" s="16">
        <f t="shared" si="36"/>
        <v>2813.5119351808808</v>
      </c>
      <c r="N63" s="3" t="s">
        <v>1</v>
      </c>
      <c r="O63" s="3">
        <v>1825</v>
      </c>
      <c r="P63" s="3">
        <v>960</v>
      </c>
      <c r="Q63" s="3">
        <v>865</v>
      </c>
      <c r="R63" s="3">
        <v>512</v>
      </c>
      <c r="S63" s="3">
        <v>248</v>
      </c>
      <c r="T63" s="3">
        <v>264</v>
      </c>
      <c r="U63" s="3">
        <v>29</v>
      </c>
      <c r="V63" s="3">
        <v>7</v>
      </c>
      <c r="W63" s="3">
        <v>22</v>
      </c>
      <c r="X63" s="3">
        <v>55</v>
      </c>
      <c r="Y63" s="3">
        <v>16</v>
      </c>
      <c r="Z63" s="3">
        <v>39</v>
      </c>
      <c r="AA63" s="3">
        <v>55</v>
      </c>
      <c r="AB63" s="3">
        <v>9</v>
      </c>
      <c r="AC63" s="3">
        <v>46</v>
      </c>
    </row>
    <row r="64" spans="1:29" x14ac:dyDescent="0.2">
      <c r="A64" s="3" t="s">
        <v>73</v>
      </c>
      <c r="B64" s="3">
        <v>716</v>
      </c>
      <c r="C64" s="3">
        <v>381</v>
      </c>
      <c r="D64" s="3">
        <v>335</v>
      </c>
      <c r="E64" s="3">
        <v>686</v>
      </c>
      <c r="F64" s="3">
        <v>374</v>
      </c>
      <c r="G64" s="3">
        <v>312</v>
      </c>
      <c r="H64" s="6">
        <f t="shared" si="35"/>
        <v>95.810055865921782</v>
      </c>
      <c r="I64" s="6">
        <f t="shared" si="35"/>
        <v>98.162729658792642</v>
      </c>
      <c r="J64" s="6">
        <f t="shared" si="35"/>
        <v>93.134328358208947</v>
      </c>
      <c r="K64" s="16"/>
      <c r="L64" s="16"/>
      <c r="M64" s="16"/>
      <c r="N64" s="3" t="s">
        <v>73</v>
      </c>
      <c r="O64" s="3">
        <v>15</v>
      </c>
      <c r="P64" s="3">
        <v>5</v>
      </c>
      <c r="Q64" s="3">
        <v>10</v>
      </c>
      <c r="R64" s="3">
        <v>12</v>
      </c>
      <c r="S64" s="3">
        <v>1</v>
      </c>
      <c r="T64" s="3">
        <v>11</v>
      </c>
      <c r="U64" s="3">
        <v>1</v>
      </c>
      <c r="V64" s="3">
        <v>0</v>
      </c>
      <c r="W64" s="3">
        <v>1</v>
      </c>
      <c r="X64" s="3">
        <v>2</v>
      </c>
      <c r="Y64" s="3">
        <v>1</v>
      </c>
      <c r="Z64" s="3">
        <v>1</v>
      </c>
      <c r="AA64" s="3">
        <v>0</v>
      </c>
      <c r="AB64" s="3">
        <v>0</v>
      </c>
      <c r="AC64" s="3">
        <v>0</v>
      </c>
    </row>
    <row r="65" spans="1:29" x14ac:dyDescent="0.2">
      <c r="A65" s="3" t="s">
        <v>74</v>
      </c>
      <c r="B65" s="3">
        <v>982</v>
      </c>
      <c r="C65" s="3">
        <v>537</v>
      </c>
      <c r="D65" s="3">
        <v>445</v>
      </c>
      <c r="E65" s="3">
        <v>743</v>
      </c>
      <c r="F65" s="3">
        <v>461</v>
      </c>
      <c r="G65" s="3">
        <v>282</v>
      </c>
      <c r="H65" s="6">
        <f t="shared" si="35"/>
        <v>75.661914460285132</v>
      </c>
      <c r="I65" s="6">
        <f t="shared" si="35"/>
        <v>85.847299813780268</v>
      </c>
      <c r="J65" s="6">
        <f t="shared" si="35"/>
        <v>63.370786516853926</v>
      </c>
      <c r="K65" s="16">
        <f>(H69+H70)/2</f>
        <v>6.1240318605879249</v>
      </c>
      <c r="L65" s="16">
        <f t="shared" ref="L65:M65" si="37">(I69+I70)/2</f>
        <v>6.667236954662104</v>
      </c>
      <c r="M65" s="16">
        <f t="shared" si="37"/>
        <v>5.3646934460887952</v>
      </c>
      <c r="N65" s="3" t="s">
        <v>74</v>
      </c>
      <c r="O65" s="3">
        <v>136</v>
      </c>
      <c r="P65" s="3">
        <v>42</v>
      </c>
      <c r="Q65" s="3">
        <v>94</v>
      </c>
      <c r="R65" s="3">
        <v>94</v>
      </c>
      <c r="S65" s="3">
        <v>33</v>
      </c>
      <c r="T65" s="3">
        <v>61</v>
      </c>
      <c r="U65" s="3">
        <v>3</v>
      </c>
      <c r="V65" s="3">
        <v>0</v>
      </c>
      <c r="W65" s="3">
        <v>3</v>
      </c>
      <c r="X65" s="3">
        <v>4</v>
      </c>
      <c r="Y65" s="3">
        <v>1</v>
      </c>
      <c r="Z65" s="3">
        <v>3</v>
      </c>
      <c r="AA65" s="3">
        <v>2</v>
      </c>
      <c r="AB65" s="3">
        <v>0</v>
      </c>
      <c r="AC65" s="3">
        <v>2</v>
      </c>
    </row>
    <row r="66" spans="1:29" x14ac:dyDescent="0.2">
      <c r="A66" s="3" t="s">
        <v>75</v>
      </c>
      <c r="B66" s="3">
        <v>864</v>
      </c>
      <c r="C66" s="3">
        <v>458</v>
      </c>
      <c r="D66" s="3">
        <v>406</v>
      </c>
      <c r="E66" s="3">
        <v>398</v>
      </c>
      <c r="F66" s="3">
        <v>256</v>
      </c>
      <c r="G66" s="3">
        <v>142</v>
      </c>
      <c r="H66" s="6">
        <f t="shared" si="35"/>
        <v>46.064814814814817</v>
      </c>
      <c r="I66" s="6">
        <f t="shared" si="35"/>
        <v>55.895196506550214</v>
      </c>
      <c r="J66" s="6">
        <f t="shared" si="35"/>
        <v>34.975369458128078</v>
      </c>
      <c r="K66" s="16"/>
      <c r="L66" s="16"/>
      <c r="M66" s="16"/>
      <c r="N66" s="3" t="s">
        <v>75</v>
      </c>
      <c r="O66" s="3">
        <v>336</v>
      </c>
      <c r="P66" s="3">
        <v>146</v>
      </c>
      <c r="Q66" s="3">
        <v>190</v>
      </c>
      <c r="R66" s="3">
        <v>114</v>
      </c>
      <c r="S66" s="3">
        <v>54</v>
      </c>
      <c r="T66" s="3">
        <v>60</v>
      </c>
      <c r="U66" s="3">
        <v>1</v>
      </c>
      <c r="V66" s="3">
        <v>0</v>
      </c>
      <c r="W66" s="3">
        <v>1</v>
      </c>
      <c r="X66" s="3">
        <v>11</v>
      </c>
      <c r="Y66" s="3">
        <v>2</v>
      </c>
      <c r="Z66" s="3">
        <v>9</v>
      </c>
      <c r="AA66" s="3">
        <v>4</v>
      </c>
      <c r="AB66" s="3">
        <v>0</v>
      </c>
      <c r="AC66" s="3">
        <v>4</v>
      </c>
    </row>
    <row r="67" spans="1:29" x14ac:dyDescent="0.2">
      <c r="A67" s="3" t="s">
        <v>76</v>
      </c>
      <c r="B67" s="3">
        <v>650</v>
      </c>
      <c r="C67" s="3">
        <v>358</v>
      </c>
      <c r="D67" s="3">
        <v>292</v>
      </c>
      <c r="E67" s="3">
        <v>120</v>
      </c>
      <c r="F67" s="3">
        <v>77</v>
      </c>
      <c r="G67" s="3">
        <v>43</v>
      </c>
      <c r="H67" s="6">
        <f t="shared" si="35"/>
        <v>18.461538461538463</v>
      </c>
      <c r="I67" s="6">
        <f t="shared" si="35"/>
        <v>21.508379888268156</v>
      </c>
      <c r="J67" s="6">
        <f t="shared" si="35"/>
        <v>14.726027397260275</v>
      </c>
      <c r="K67" s="16">
        <f>K65*50</f>
        <v>306.20159302939624</v>
      </c>
      <c r="L67" s="16">
        <f t="shared" ref="L67:M67" si="38">L65*50</f>
        <v>333.36184773310521</v>
      </c>
      <c r="M67" s="16">
        <f t="shared" si="38"/>
        <v>268.23467230443975</v>
      </c>
      <c r="N67" s="3" t="s">
        <v>76</v>
      </c>
      <c r="O67" s="3">
        <v>390</v>
      </c>
      <c r="P67" s="3">
        <v>213</v>
      </c>
      <c r="Q67" s="3">
        <v>177</v>
      </c>
      <c r="R67" s="3">
        <v>111</v>
      </c>
      <c r="S67" s="3">
        <v>60</v>
      </c>
      <c r="T67" s="3">
        <v>51</v>
      </c>
      <c r="U67" s="3">
        <v>9</v>
      </c>
      <c r="V67" s="3">
        <v>4</v>
      </c>
      <c r="W67" s="3">
        <v>5</v>
      </c>
      <c r="X67" s="3">
        <v>17</v>
      </c>
      <c r="Y67" s="3">
        <v>4</v>
      </c>
      <c r="Z67" s="3">
        <v>13</v>
      </c>
      <c r="AA67" s="3">
        <v>3</v>
      </c>
      <c r="AB67" s="3">
        <v>0</v>
      </c>
      <c r="AC67" s="3">
        <v>3</v>
      </c>
    </row>
    <row r="68" spans="1:29" x14ac:dyDescent="0.2">
      <c r="A68" s="3" t="s">
        <v>77</v>
      </c>
      <c r="B68" s="3">
        <v>527</v>
      </c>
      <c r="C68" s="3">
        <v>285</v>
      </c>
      <c r="D68" s="3">
        <v>242</v>
      </c>
      <c r="E68" s="3">
        <v>70</v>
      </c>
      <c r="F68" s="3">
        <v>43</v>
      </c>
      <c r="G68" s="3">
        <v>27</v>
      </c>
      <c r="H68" s="6">
        <f t="shared" si="35"/>
        <v>13.282732447817835</v>
      </c>
      <c r="I68" s="6">
        <f t="shared" si="35"/>
        <v>15.087719298245613</v>
      </c>
      <c r="J68" s="6">
        <f t="shared" si="35"/>
        <v>11.15702479338843</v>
      </c>
      <c r="K68" s="16"/>
      <c r="L68" s="16"/>
      <c r="M68" s="16"/>
      <c r="N68" s="3" t="s">
        <v>77</v>
      </c>
      <c r="O68" s="3">
        <v>359</v>
      </c>
      <c r="P68" s="3">
        <v>201</v>
      </c>
      <c r="Q68" s="3">
        <v>158</v>
      </c>
      <c r="R68" s="3">
        <v>79</v>
      </c>
      <c r="S68" s="3">
        <v>38</v>
      </c>
      <c r="T68" s="3">
        <v>41</v>
      </c>
      <c r="U68" s="3">
        <v>3</v>
      </c>
      <c r="V68" s="3">
        <v>1</v>
      </c>
      <c r="W68" s="3">
        <v>2</v>
      </c>
      <c r="X68" s="3">
        <v>10</v>
      </c>
      <c r="Y68" s="3">
        <v>2</v>
      </c>
      <c r="Z68" s="3">
        <v>8</v>
      </c>
      <c r="AA68" s="3">
        <v>6</v>
      </c>
      <c r="AB68" s="3">
        <v>0</v>
      </c>
      <c r="AC68" s="3">
        <v>6</v>
      </c>
    </row>
    <row r="69" spans="1:29" x14ac:dyDescent="0.2">
      <c r="A69" s="3" t="s">
        <v>78</v>
      </c>
      <c r="B69" s="3">
        <v>304</v>
      </c>
      <c r="C69" s="3">
        <v>175</v>
      </c>
      <c r="D69" s="3">
        <v>129</v>
      </c>
      <c r="E69" s="3">
        <v>23</v>
      </c>
      <c r="F69" s="3">
        <v>16</v>
      </c>
      <c r="G69" s="3">
        <v>7</v>
      </c>
      <c r="H69" s="6">
        <f t="shared" si="35"/>
        <v>7.5657894736842106</v>
      </c>
      <c r="I69" s="6">
        <f t="shared" si="35"/>
        <v>9.1428571428571423</v>
      </c>
      <c r="J69" s="6">
        <f t="shared" si="35"/>
        <v>5.4263565891472867</v>
      </c>
      <c r="K69" s="16">
        <f>K63-K67</f>
        <v>2705.1049449965585</v>
      </c>
      <c r="L69" s="16">
        <f t="shared" ref="L69:M69" si="39">L63-L67</f>
        <v>2844.7582166935927</v>
      </c>
      <c r="M69" s="16">
        <f t="shared" si="39"/>
        <v>2545.277262876441</v>
      </c>
      <c r="N69" s="3" t="s">
        <v>78</v>
      </c>
      <c r="O69" s="3">
        <v>230</v>
      </c>
      <c r="P69" s="3">
        <v>136</v>
      </c>
      <c r="Q69" s="3">
        <v>94</v>
      </c>
      <c r="R69" s="3">
        <v>38</v>
      </c>
      <c r="S69" s="3">
        <v>19</v>
      </c>
      <c r="T69" s="3">
        <v>19</v>
      </c>
      <c r="U69" s="3">
        <v>5</v>
      </c>
      <c r="V69" s="3">
        <v>0</v>
      </c>
      <c r="W69" s="3">
        <v>5</v>
      </c>
      <c r="X69" s="3">
        <v>5</v>
      </c>
      <c r="Y69" s="3">
        <v>4</v>
      </c>
      <c r="Z69" s="3">
        <v>1</v>
      </c>
      <c r="AA69" s="3">
        <v>3</v>
      </c>
      <c r="AB69" s="3">
        <v>0</v>
      </c>
      <c r="AC69" s="3">
        <v>3</v>
      </c>
    </row>
    <row r="70" spans="1:29" x14ac:dyDescent="0.2">
      <c r="A70" s="3" t="s">
        <v>79</v>
      </c>
      <c r="B70" s="3">
        <v>299</v>
      </c>
      <c r="C70" s="3">
        <v>167</v>
      </c>
      <c r="D70" s="3">
        <v>132</v>
      </c>
      <c r="E70" s="3">
        <v>14</v>
      </c>
      <c r="F70" s="3">
        <v>7</v>
      </c>
      <c r="G70" s="3">
        <v>7</v>
      </c>
      <c r="H70" s="6">
        <f t="shared" si="35"/>
        <v>4.6822742474916383</v>
      </c>
      <c r="I70" s="6">
        <f t="shared" si="35"/>
        <v>4.1916167664670656</v>
      </c>
      <c r="J70" s="6">
        <f t="shared" si="35"/>
        <v>5.3030303030303028</v>
      </c>
      <c r="K70" s="16">
        <f>100-K65</f>
        <v>93.87596813941208</v>
      </c>
      <c r="L70" s="16">
        <f t="shared" ref="L70:M70" si="40">100-L65</f>
        <v>93.332763045337899</v>
      </c>
      <c r="M70" s="16">
        <f t="shared" si="40"/>
        <v>94.635306553911207</v>
      </c>
      <c r="N70" s="3" t="s">
        <v>79</v>
      </c>
      <c r="O70" s="3">
        <v>221</v>
      </c>
      <c r="P70" s="3">
        <v>124</v>
      </c>
      <c r="Q70" s="3">
        <v>97</v>
      </c>
      <c r="R70" s="3">
        <v>41</v>
      </c>
      <c r="S70" s="3">
        <v>28</v>
      </c>
      <c r="T70" s="3">
        <v>13</v>
      </c>
      <c r="U70" s="3">
        <v>6</v>
      </c>
      <c r="V70" s="3">
        <v>2</v>
      </c>
      <c r="W70" s="3">
        <v>4</v>
      </c>
      <c r="X70" s="3">
        <v>3</v>
      </c>
      <c r="Y70" s="3">
        <v>2</v>
      </c>
      <c r="Z70" s="3">
        <v>1</v>
      </c>
      <c r="AA70" s="3">
        <v>14</v>
      </c>
      <c r="AB70" s="3">
        <v>4</v>
      </c>
      <c r="AC70" s="3">
        <v>10</v>
      </c>
    </row>
    <row r="71" spans="1:29" x14ac:dyDescent="0.2">
      <c r="A71" s="3" t="s">
        <v>80</v>
      </c>
      <c r="B71" s="3">
        <v>194</v>
      </c>
      <c r="C71" s="3">
        <v>118</v>
      </c>
      <c r="D71" s="3">
        <v>76</v>
      </c>
      <c r="E71" s="3">
        <v>6</v>
      </c>
      <c r="F71" s="3">
        <v>5</v>
      </c>
      <c r="G71" s="3">
        <v>1</v>
      </c>
      <c r="H71" s="6">
        <f>SUM(H63:H69)*5</f>
        <v>1511.306538025955</v>
      </c>
      <c r="I71" s="6">
        <f>SUM(I63:I69)*5</f>
        <v>1678.1200644266978</v>
      </c>
      <c r="J71" s="6">
        <f>SUM(J63:J69)*5</f>
        <v>1313.5119351808805</v>
      </c>
      <c r="K71" s="17">
        <f>K69/K70</f>
        <v>28.815734192794658</v>
      </c>
      <c r="L71" s="17">
        <f t="shared" ref="L71:M71" si="41">L69/L70</f>
        <v>30.479738559884971</v>
      </c>
      <c r="M71" s="17">
        <f t="shared" si="41"/>
        <v>26.895641336845721</v>
      </c>
      <c r="N71" s="3" t="s">
        <v>80</v>
      </c>
      <c r="O71" s="3">
        <v>138</v>
      </c>
      <c r="P71" s="3">
        <v>93</v>
      </c>
      <c r="Q71" s="3">
        <v>45</v>
      </c>
      <c r="R71" s="3">
        <v>23</v>
      </c>
      <c r="S71" s="3">
        <v>15</v>
      </c>
      <c r="T71" s="3">
        <v>8</v>
      </c>
      <c r="U71" s="3">
        <v>1</v>
      </c>
      <c r="V71" s="3">
        <v>0</v>
      </c>
      <c r="W71" s="3">
        <v>1</v>
      </c>
      <c r="X71" s="3">
        <v>3</v>
      </c>
      <c r="Y71" s="3">
        <v>0</v>
      </c>
      <c r="Z71" s="3">
        <v>3</v>
      </c>
      <c r="AA71" s="3">
        <v>23</v>
      </c>
      <c r="AB71" s="3">
        <v>5</v>
      </c>
      <c r="AC71" s="3">
        <v>18</v>
      </c>
    </row>
    <row r="72" spans="1:29" x14ac:dyDescent="0.2">
      <c r="A72" s="3" t="s">
        <v>86</v>
      </c>
      <c r="N72" s="3" t="s">
        <v>86</v>
      </c>
    </row>
    <row r="73" spans="1:29" x14ac:dyDescent="0.2">
      <c r="A73" s="3" t="s">
        <v>72</v>
      </c>
      <c r="N73" s="3" t="s">
        <v>72</v>
      </c>
    </row>
    <row r="74" spans="1:29" x14ac:dyDescent="0.2">
      <c r="A74" s="3" t="s">
        <v>1</v>
      </c>
      <c r="B74" s="3">
        <v>747</v>
      </c>
      <c r="C74" s="3">
        <v>389</v>
      </c>
      <c r="D74" s="3">
        <v>358</v>
      </c>
      <c r="E74" s="3">
        <v>347</v>
      </c>
      <c r="F74" s="3">
        <v>195</v>
      </c>
      <c r="G74" s="3">
        <v>152</v>
      </c>
      <c r="H74" s="6">
        <f t="shared" ref="H74:J81" si="42">E74/B74*100</f>
        <v>46.452476572958503</v>
      </c>
      <c r="I74" s="6">
        <f t="shared" si="42"/>
        <v>50.128534704370175</v>
      </c>
      <c r="J74" s="6">
        <f t="shared" si="42"/>
        <v>42.458100558659218</v>
      </c>
      <c r="K74" s="16">
        <f>H82+1500</f>
        <v>3010.4454462019912</v>
      </c>
      <c r="L74" s="16">
        <f t="shared" ref="L74:M74" si="43">I82+1500</f>
        <v>3119.9900186198984</v>
      </c>
      <c r="M74" s="16">
        <f t="shared" si="43"/>
        <v>2896.2527969713606</v>
      </c>
      <c r="N74" s="3" t="s">
        <v>1</v>
      </c>
      <c r="O74" s="3">
        <v>219</v>
      </c>
      <c r="P74" s="3">
        <v>113</v>
      </c>
      <c r="Q74" s="3">
        <v>106</v>
      </c>
      <c r="R74" s="3">
        <v>142</v>
      </c>
      <c r="S74" s="3">
        <v>70</v>
      </c>
      <c r="T74" s="3">
        <v>72</v>
      </c>
      <c r="U74" s="3">
        <v>11</v>
      </c>
      <c r="V74" s="3">
        <v>6</v>
      </c>
      <c r="W74" s="3">
        <v>5</v>
      </c>
      <c r="X74" s="3">
        <v>17</v>
      </c>
      <c r="Y74" s="3">
        <v>4</v>
      </c>
      <c r="Z74" s="3">
        <v>13</v>
      </c>
      <c r="AA74" s="3">
        <v>11</v>
      </c>
      <c r="AB74" s="3">
        <v>1</v>
      </c>
      <c r="AC74" s="3">
        <v>10</v>
      </c>
    </row>
    <row r="75" spans="1:29" x14ac:dyDescent="0.2">
      <c r="A75" s="3" t="s">
        <v>73</v>
      </c>
      <c r="B75" s="3">
        <v>142</v>
      </c>
      <c r="C75" s="3">
        <v>71</v>
      </c>
      <c r="D75" s="3">
        <v>71</v>
      </c>
      <c r="E75" s="3">
        <v>127</v>
      </c>
      <c r="F75" s="3">
        <v>67</v>
      </c>
      <c r="G75" s="3">
        <v>60</v>
      </c>
      <c r="H75" s="6">
        <f t="shared" si="42"/>
        <v>89.436619718309856</v>
      </c>
      <c r="I75" s="6">
        <f t="shared" si="42"/>
        <v>94.366197183098592</v>
      </c>
      <c r="J75" s="6">
        <f t="shared" si="42"/>
        <v>84.507042253521121</v>
      </c>
      <c r="K75" s="16"/>
      <c r="L75" s="16"/>
      <c r="M75" s="16"/>
      <c r="N75" s="3" t="s">
        <v>73</v>
      </c>
      <c r="O75" s="3">
        <v>8</v>
      </c>
      <c r="P75" s="3">
        <v>3</v>
      </c>
      <c r="Q75" s="3">
        <v>5</v>
      </c>
      <c r="R75" s="3">
        <v>6</v>
      </c>
      <c r="S75" s="3">
        <v>1</v>
      </c>
      <c r="T75" s="3">
        <v>5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1</v>
      </c>
      <c r="AB75" s="3">
        <v>0</v>
      </c>
      <c r="AC75" s="3">
        <v>1</v>
      </c>
    </row>
    <row r="76" spans="1:29" x14ac:dyDescent="0.2">
      <c r="A76" s="3" t="s">
        <v>74</v>
      </c>
      <c r="B76" s="3">
        <v>158</v>
      </c>
      <c r="C76" s="3">
        <v>88</v>
      </c>
      <c r="D76" s="3">
        <v>70</v>
      </c>
      <c r="E76" s="3">
        <v>122</v>
      </c>
      <c r="F76" s="3">
        <v>75</v>
      </c>
      <c r="G76" s="3">
        <v>47</v>
      </c>
      <c r="H76" s="6">
        <f t="shared" si="42"/>
        <v>77.215189873417728</v>
      </c>
      <c r="I76" s="6">
        <f t="shared" si="42"/>
        <v>85.227272727272734</v>
      </c>
      <c r="J76" s="6">
        <f t="shared" si="42"/>
        <v>67.142857142857139</v>
      </c>
      <c r="K76" s="16">
        <f>(H80+H81)/2</f>
        <v>10.088652482269502</v>
      </c>
      <c r="L76" s="16">
        <f t="shared" ref="L76:M76" si="44">(I80+I81)/2</f>
        <v>6.8764568764568761</v>
      </c>
      <c r="M76" s="16">
        <f t="shared" si="44"/>
        <v>14.021164021164022</v>
      </c>
      <c r="N76" s="3" t="s">
        <v>74</v>
      </c>
      <c r="O76" s="3">
        <v>8</v>
      </c>
      <c r="P76" s="3">
        <v>3</v>
      </c>
      <c r="Q76" s="3">
        <v>5</v>
      </c>
      <c r="R76" s="3">
        <v>24</v>
      </c>
      <c r="S76" s="3">
        <v>10</v>
      </c>
      <c r="T76" s="3">
        <v>14</v>
      </c>
      <c r="U76" s="3">
        <v>0</v>
      </c>
      <c r="V76" s="3">
        <v>0</v>
      </c>
      <c r="W76" s="3">
        <v>0</v>
      </c>
      <c r="X76" s="3">
        <v>3</v>
      </c>
      <c r="Y76" s="3">
        <v>0</v>
      </c>
      <c r="Z76" s="3">
        <v>3</v>
      </c>
      <c r="AA76" s="3">
        <v>1</v>
      </c>
      <c r="AB76" s="3">
        <v>0</v>
      </c>
      <c r="AC76" s="3">
        <v>1</v>
      </c>
    </row>
    <row r="77" spans="1:29" x14ac:dyDescent="0.2">
      <c r="A77" s="3" t="s">
        <v>75</v>
      </c>
      <c r="B77" s="3">
        <v>121</v>
      </c>
      <c r="C77" s="3">
        <v>61</v>
      </c>
      <c r="D77" s="3">
        <v>60</v>
      </c>
      <c r="E77" s="3">
        <v>53</v>
      </c>
      <c r="F77" s="3">
        <v>33</v>
      </c>
      <c r="G77" s="3">
        <v>20</v>
      </c>
      <c r="H77" s="6">
        <f t="shared" si="42"/>
        <v>43.801652892561982</v>
      </c>
      <c r="I77" s="6">
        <f t="shared" si="42"/>
        <v>54.098360655737707</v>
      </c>
      <c r="J77" s="6">
        <f t="shared" si="42"/>
        <v>33.333333333333329</v>
      </c>
      <c r="K77" s="16"/>
      <c r="L77" s="16"/>
      <c r="M77" s="16"/>
      <c r="N77" s="3" t="s">
        <v>75</v>
      </c>
      <c r="O77" s="3">
        <v>26</v>
      </c>
      <c r="P77" s="3">
        <v>11</v>
      </c>
      <c r="Q77" s="3">
        <v>15</v>
      </c>
      <c r="R77" s="3">
        <v>35</v>
      </c>
      <c r="S77" s="3">
        <v>16</v>
      </c>
      <c r="T77" s="3">
        <v>19</v>
      </c>
      <c r="U77" s="3">
        <v>1</v>
      </c>
      <c r="V77" s="3">
        <v>0</v>
      </c>
      <c r="W77" s="3">
        <v>1</v>
      </c>
      <c r="X77" s="3">
        <v>4</v>
      </c>
      <c r="Y77" s="3">
        <v>1</v>
      </c>
      <c r="Z77" s="3">
        <v>3</v>
      </c>
      <c r="AA77" s="3">
        <v>2</v>
      </c>
      <c r="AB77" s="3">
        <v>0</v>
      </c>
      <c r="AC77" s="3">
        <v>2</v>
      </c>
    </row>
    <row r="78" spans="1:29" x14ac:dyDescent="0.2">
      <c r="A78" s="3" t="s">
        <v>76</v>
      </c>
      <c r="B78" s="3">
        <v>104</v>
      </c>
      <c r="C78" s="3">
        <v>58</v>
      </c>
      <c r="D78" s="3">
        <v>46</v>
      </c>
      <c r="E78" s="3">
        <v>20</v>
      </c>
      <c r="F78" s="3">
        <v>11</v>
      </c>
      <c r="G78" s="3">
        <v>9</v>
      </c>
      <c r="H78" s="6">
        <f t="shared" si="42"/>
        <v>19.230769230769234</v>
      </c>
      <c r="I78" s="6">
        <f t="shared" si="42"/>
        <v>18.96551724137931</v>
      </c>
      <c r="J78" s="6">
        <f t="shared" si="42"/>
        <v>19.565217391304348</v>
      </c>
      <c r="K78" s="16">
        <f>K76*50</f>
        <v>504.43262411347513</v>
      </c>
      <c r="L78" s="16">
        <f t="shared" ref="L78:M78" si="45">L76*50</f>
        <v>343.82284382284382</v>
      </c>
      <c r="M78" s="16">
        <f t="shared" si="45"/>
        <v>701.05820105820112</v>
      </c>
      <c r="N78" s="3" t="s">
        <v>76</v>
      </c>
      <c r="O78" s="3">
        <v>51</v>
      </c>
      <c r="P78" s="3">
        <v>29</v>
      </c>
      <c r="Q78" s="3">
        <v>22</v>
      </c>
      <c r="R78" s="3">
        <v>26</v>
      </c>
      <c r="S78" s="3">
        <v>14</v>
      </c>
      <c r="T78" s="3">
        <v>12</v>
      </c>
      <c r="U78" s="3">
        <v>3</v>
      </c>
      <c r="V78" s="3">
        <v>2</v>
      </c>
      <c r="W78" s="3">
        <v>1</v>
      </c>
      <c r="X78" s="3">
        <v>3</v>
      </c>
      <c r="Y78" s="3">
        <v>1</v>
      </c>
      <c r="Z78" s="3">
        <v>2</v>
      </c>
      <c r="AA78" s="3">
        <v>1</v>
      </c>
      <c r="AB78" s="3">
        <v>1</v>
      </c>
      <c r="AC78" s="3">
        <v>0</v>
      </c>
    </row>
    <row r="79" spans="1:29" x14ac:dyDescent="0.2">
      <c r="A79" s="3" t="s">
        <v>77</v>
      </c>
      <c r="B79" s="3">
        <v>84</v>
      </c>
      <c r="C79" s="3">
        <v>33</v>
      </c>
      <c r="D79" s="3">
        <v>51</v>
      </c>
      <c r="E79" s="3">
        <v>12</v>
      </c>
      <c r="F79" s="3">
        <v>5</v>
      </c>
      <c r="G79" s="3">
        <v>7</v>
      </c>
      <c r="H79" s="6">
        <f t="shared" si="42"/>
        <v>14.285714285714285</v>
      </c>
      <c r="I79" s="6">
        <f t="shared" si="42"/>
        <v>15.151515151515152</v>
      </c>
      <c r="J79" s="6">
        <f t="shared" si="42"/>
        <v>13.725490196078432</v>
      </c>
      <c r="K79" s="16"/>
      <c r="L79" s="16"/>
      <c r="M79" s="16"/>
      <c r="N79" s="3" t="s">
        <v>77</v>
      </c>
      <c r="O79" s="3">
        <v>45</v>
      </c>
      <c r="P79" s="3">
        <v>20</v>
      </c>
      <c r="Q79" s="3">
        <v>25</v>
      </c>
      <c r="R79" s="3">
        <v>22</v>
      </c>
      <c r="S79" s="3">
        <v>8</v>
      </c>
      <c r="T79" s="3">
        <v>14</v>
      </c>
      <c r="U79" s="3">
        <v>3</v>
      </c>
      <c r="V79" s="3">
        <v>0</v>
      </c>
      <c r="W79" s="3">
        <v>3</v>
      </c>
      <c r="X79" s="3">
        <v>2</v>
      </c>
      <c r="Y79" s="3">
        <v>0</v>
      </c>
      <c r="Z79" s="3">
        <v>2</v>
      </c>
      <c r="AA79" s="3">
        <v>0</v>
      </c>
      <c r="AB79" s="3">
        <v>0</v>
      </c>
      <c r="AC79" s="3">
        <v>0</v>
      </c>
    </row>
    <row r="80" spans="1:29" x14ac:dyDescent="0.2">
      <c r="A80" s="3" t="s">
        <v>78</v>
      </c>
      <c r="B80" s="3">
        <v>60</v>
      </c>
      <c r="C80" s="3">
        <v>33</v>
      </c>
      <c r="D80" s="3">
        <v>27</v>
      </c>
      <c r="E80" s="3">
        <v>7</v>
      </c>
      <c r="F80" s="3">
        <v>2</v>
      </c>
      <c r="G80" s="3">
        <v>5</v>
      </c>
      <c r="H80" s="6">
        <f t="shared" si="42"/>
        <v>11.666666666666666</v>
      </c>
      <c r="I80" s="6">
        <f t="shared" si="42"/>
        <v>6.0606060606060606</v>
      </c>
      <c r="J80" s="6">
        <f t="shared" si="42"/>
        <v>18.518518518518519</v>
      </c>
      <c r="K80" s="16">
        <f>K74-K78</f>
        <v>2506.0128220885163</v>
      </c>
      <c r="L80" s="16">
        <f t="shared" ref="L80:M80" si="46">L74-L78</f>
        <v>2776.1671747970545</v>
      </c>
      <c r="M80" s="16">
        <f t="shared" si="46"/>
        <v>2195.1945959131594</v>
      </c>
      <c r="N80" s="3" t="s">
        <v>78</v>
      </c>
      <c r="O80" s="3">
        <v>38</v>
      </c>
      <c r="P80" s="3">
        <v>21</v>
      </c>
      <c r="Q80" s="3">
        <v>17</v>
      </c>
      <c r="R80" s="3">
        <v>9</v>
      </c>
      <c r="S80" s="3">
        <v>7</v>
      </c>
      <c r="T80" s="3">
        <v>2</v>
      </c>
      <c r="U80" s="3">
        <v>2</v>
      </c>
      <c r="V80" s="3">
        <v>2</v>
      </c>
      <c r="W80" s="3">
        <v>0</v>
      </c>
      <c r="X80" s="3">
        <v>2</v>
      </c>
      <c r="Y80" s="3">
        <v>1</v>
      </c>
      <c r="Z80" s="3">
        <v>1</v>
      </c>
      <c r="AA80" s="3">
        <v>2</v>
      </c>
      <c r="AB80" s="3">
        <v>0</v>
      </c>
      <c r="AC80" s="3">
        <v>2</v>
      </c>
    </row>
    <row r="81" spans="1:29" x14ac:dyDescent="0.2">
      <c r="A81" s="3" t="s">
        <v>79</v>
      </c>
      <c r="B81" s="3">
        <v>47</v>
      </c>
      <c r="C81" s="3">
        <v>26</v>
      </c>
      <c r="D81" s="3">
        <v>21</v>
      </c>
      <c r="E81" s="3">
        <v>4</v>
      </c>
      <c r="F81" s="3">
        <v>2</v>
      </c>
      <c r="G81" s="3">
        <v>2</v>
      </c>
      <c r="H81" s="6">
        <f t="shared" si="42"/>
        <v>8.5106382978723403</v>
      </c>
      <c r="I81" s="6">
        <f t="shared" si="42"/>
        <v>7.6923076923076925</v>
      </c>
      <c r="J81" s="6">
        <f t="shared" si="42"/>
        <v>9.5238095238095237</v>
      </c>
      <c r="K81" s="16">
        <f>100-K76</f>
        <v>89.911347517730491</v>
      </c>
      <c r="L81" s="16">
        <f t="shared" ref="L81:M81" si="47">100-L76</f>
        <v>93.123543123543129</v>
      </c>
      <c r="M81" s="16">
        <f t="shared" si="47"/>
        <v>85.978835978835974</v>
      </c>
      <c r="N81" s="3" t="s">
        <v>79</v>
      </c>
      <c r="O81" s="3">
        <v>25</v>
      </c>
      <c r="P81" s="3">
        <v>13</v>
      </c>
      <c r="Q81" s="3">
        <v>12</v>
      </c>
      <c r="R81" s="3">
        <v>13</v>
      </c>
      <c r="S81" s="3">
        <v>9</v>
      </c>
      <c r="T81" s="3">
        <v>4</v>
      </c>
      <c r="U81" s="3">
        <v>2</v>
      </c>
      <c r="V81" s="3">
        <v>2</v>
      </c>
      <c r="W81" s="3">
        <v>0</v>
      </c>
      <c r="X81" s="3">
        <v>1</v>
      </c>
      <c r="Y81" s="3">
        <v>0</v>
      </c>
      <c r="Z81" s="3">
        <v>1</v>
      </c>
      <c r="AA81" s="3">
        <v>2</v>
      </c>
      <c r="AB81" s="3">
        <v>0</v>
      </c>
      <c r="AC81" s="3">
        <v>2</v>
      </c>
    </row>
    <row r="82" spans="1:29" x14ac:dyDescent="0.2">
      <c r="A82" s="3" t="s">
        <v>80</v>
      </c>
      <c r="B82" s="3">
        <v>31</v>
      </c>
      <c r="C82" s="3">
        <v>19</v>
      </c>
      <c r="D82" s="3">
        <v>12</v>
      </c>
      <c r="E82" s="3">
        <v>2</v>
      </c>
      <c r="F82" s="3">
        <v>0</v>
      </c>
      <c r="G82" s="3">
        <v>2</v>
      </c>
      <c r="H82" s="6">
        <f>SUM(H74:H80)*5</f>
        <v>1510.4454462019912</v>
      </c>
      <c r="I82" s="6">
        <f>SUM(I74:I80)*5</f>
        <v>1619.9900186198986</v>
      </c>
      <c r="J82" s="6">
        <f>SUM(J74:J80)*5</f>
        <v>1396.2527969713606</v>
      </c>
      <c r="K82" s="17">
        <f>K80/K81</f>
        <v>27.872041641844277</v>
      </c>
      <c r="L82" s="17">
        <f t="shared" ref="L82:M82" si="48">L80/L81</f>
        <v>29.811657521600409</v>
      </c>
      <c r="M82" s="17">
        <f t="shared" si="48"/>
        <v>25.531801761697672</v>
      </c>
      <c r="N82" s="3" t="s">
        <v>80</v>
      </c>
      <c r="O82" s="3">
        <v>18</v>
      </c>
      <c r="P82" s="3">
        <v>13</v>
      </c>
      <c r="Q82" s="3">
        <v>5</v>
      </c>
      <c r="R82" s="3">
        <v>7</v>
      </c>
      <c r="S82" s="3">
        <v>5</v>
      </c>
      <c r="T82" s="3">
        <v>2</v>
      </c>
      <c r="U82" s="3">
        <v>0</v>
      </c>
      <c r="V82" s="3">
        <v>0</v>
      </c>
      <c r="W82" s="3">
        <v>0</v>
      </c>
      <c r="X82" s="3">
        <v>2</v>
      </c>
      <c r="Y82" s="3">
        <v>1</v>
      </c>
      <c r="Z82" s="3">
        <v>1</v>
      </c>
      <c r="AA82" s="3">
        <v>2</v>
      </c>
      <c r="AB82" s="3">
        <v>0</v>
      </c>
      <c r="AC82" s="3">
        <v>2</v>
      </c>
    </row>
    <row r="83" spans="1:29" x14ac:dyDescent="0.2">
      <c r="A83" s="3" t="s">
        <v>87</v>
      </c>
      <c r="N83" s="3" t="s">
        <v>87</v>
      </c>
    </row>
    <row r="84" spans="1:29" x14ac:dyDescent="0.2">
      <c r="A84" s="3" t="s">
        <v>72</v>
      </c>
      <c r="N84" s="3" t="s">
        <v>72</v>
      </c>
    </row>
    <row r="85" spans="1:29" x14ac:dyDescent="0.2">
      <c r="A85" s="3" t="s">
        <v>1</v>
      </c>
      <c r="B85" s="3">
        <v>2675</v>
      </c>
      <c r="C85" s="3">
        <v>1398</v>
      </c>
      <c r="D85" s="3">
        <v>1277</v>
      </c>
      <c r="E85" s="3">
        <v>1164</v>
      </c>
      <c r="F85" s="3">
        <v>674</v>
      </c>
      <c r="G85" s="3">
        <v>490</v>
      </c>
      <c r="H85" s="6">
        <f t="shared" ref="H85:J92" si="49">E85/B85*100</f>
        <v>43.514018691588788</v>
      </c>
      <c r="I85" s="6">
        <f t="shared" si="49"/>
        <v>48.211731044349072</v>
      </c>
      <c r="J85" s="6">
        <f t="shared" si="49"/>
        <v>38.371182458888022</v>
      </c>
      <c r="K85" s="16">
        <f>H93+1500</f>
        <v>2972.463026211195</v>
      </c>
      <c r="L85" s="16">
        <f t="shared" ref="L85:M85" si="50">I93+1500</f>
        <v>3141.5796552484394</v>
      </c>
      <c r="M85" s="16">
        <f t="shared" si="50"/>
        <v>2786.8459171532777</v>
      </c>
      <c r="N85" s="3" t="s">
        <v>1</v>
      </c>
      <c r="O85" s="3">
        <v>1318</v>
      </c>
      <c r="P85" s="3">
        <v>647</v>
      </c>
      <c r="Q85" s="3">
        <v>671</v>
      </c>
      <c r="R85" s="3">
        <v>120</v>
      </c>
      <c r="S85" s="3">
        <v>62</v>
      </c>
      <c r="T85" s="3">
        <v>58</v>
      </c>
      <c r="U85" s="3">
        <v>18</v>
      </c>
      <c r="V85" s="3">
        <v>7</v>
      </c>
      <c r="W85" s="3">
        <v>11</v>
      </c>
      <c r="X85" s="3">
        <v>38</v>
      </c>
      <c r="Y85" s="3">
        <v>7</v>
      </c>
      <c r="Z85" s="3">
        <v>31</v>
      </c>
      <c r="AA85" s="3">
        <v>17</v>
      </c>
      <c r="AB85" s="3">
        <v>1</v>
      </c>
      <c r="AC85" s="3">
        <v>16</v>
      </c>
    </row>
    <row r="86" spans="1:29" x14ac:dyDescent="0.2">
      <c r="A86" s="3" t="s">
        <v>73</v>
      </c>
      <c r="B86" s="3">
        <v>435</v>
      </c>
      <c r="C86" s="3">
        <v>208</v>
      </c>
      <c r="D86" s="3">
        <v>227</v>
      </c>
      <c r="E86" s="3">
        <v>415</v>
      </c>
      <c r="F86" s="3">
        <v>204</v>
      </c>
      <c r="G86" s="3">
        <v>211</v>
      </c>
      <c r="H86" s="6">
        <f t="shared" si="49"/>
        <v>95.402298850574709</v>
      </c>
      <c r="I86" s="6">
        <f t="shared" si="49"/>
        <v>98.076923076923066</v>
      </c>
      <c r="J86" s="6">
        <f t="shared" si="49"/>
        <v>92.951541850220266</v>
      </c>
      <c r="K86" s="16"/>
      <c r="L86" s="16"/>
      <c r="M86" s="16"/>
      <c r="N86" s="3" t="s">
        <v>73</v>
      </c>
      <c r="O86" s="3">
        <v>16</v>
      </c>
      <c r="P86" s="3">
        <v>4</v>
      </c>
      <c r="Q86" s="3">
        <v>12</v>
      </c>
      <c r="R86" s="3">
        <v>2</v>
      </c>
      <c r="S86" s="3">
        <v>0</v>
      </c>
      <c r="T86" s="3">
        <v>2</v>
      </c>
      <c r="U86" s="3">
        <v>0</v>
      </c>
      <c r="V86" s="3">
        <v>0</v>
      </c>
      <c r="W86" s="3">
        <v>0</v>
      </c>
      <c r="X86" s="3">
        <v>2</v>
      </c>
      <c r="Y86" s="3">
        <v>0</v>
      </c>
      <c r="Z86" s="3">
        <v>2</v>
      </c>
      <c r="AA86" s="3">
        <v>0</v>
      </c>
      <c r="AB86" s="3">
        <v>0</v>
      </c>
      <c r="AC86" s="3">
        <v>0</v>
      </c>
    </row>
    <row r="87" spans="1:29" x14ac:dyDescent="0.2">
      <c r="A87" s="3" t="s">
        <v>74</v>
      </c>
      <c r="B87" s="3">
        <v>526</v>
      </c>
      <c r="C87" s="3">
        <v>289</v>
      </c>
      <c r="D87" s="3">
        <v>237</v>
      </c>
      <c r="E87" s="3">
        <v>390</v>
      </c>
      <c r="F87" s="3">
        <v>247</v>
      </c>
      <c r="G87" s="3">
        <v>143</v>
      </c>
      <c r="H87" s="6">
        <f t="shared" si="49"/>
        <v>74.144486692015207</v>
      </c>
      <c r="I87" s="6">
        <f t="shared" si="49"/>
        <v>85.467128027681667</v>
      </c>
      <c r="J87" s="6">
        <f t="shared" si="49"/>
        <v>60.337552742616026</v>
      </c>
      <c r="K87" s="16">
        <f>(H91+H92)/2</f>
        <v>5.9357974749616673</v>
      </c>
      <c r="L87" s="16">
        <f t="shared" ref="L87:M87" si="51">(I91+I92)/2</f>
        <v>6.3171605340280035</v>
      </c>
      <c r="M87" s="16">
        <f t="shared" si="51"/>
        <v>5.4667519181585682</v>
      </c>
      <c r="N87" s="3" t="s">
        <v>74</v>
      </c>
      <c r="O87" s="3">
        <v>113</v>
      </c>
      <c r="P87" s="3">
        <v>35</v>
      </c>
      <c r="Q87" s="3">
        <v>78</v>
      </c>
      <c r="R87" s="3">
        <v>16</v>
      </c>
      <c r="S87" s="3">
        <v>7</v>
      </c>
      <c r="T87" s="3">
        <v>9</v>
      </c>
      <c r="U87" s="3">
        <v>0</v>
      </c>
      <c r="V87" s="3">
        <v>0</v>
      </c>
      <c r="W87" s="3">
        <v>0</v>
      </c>
      <c r="X87" s="3">
        <v>4</v>
      </c>
      <c r="Y87" s="3">
        <v>0</v>
      </c>
      <c r="Z87" s="3">
        <v>4</v>
      </c>
      <c r="AA87" s="3">
        <v>3</v>
      </c>
      <c r="AB87" s="3">
        <v>0</v>
      </c>
      <c r="AC87" s="3">
        <v>3</v>
      </c>
    </row>
    <row r="88" spans="1:29" x14ac:dyDescent="0.2">
      <c r="A88" s="3" t="s">
        <v>75</v>
      </c>
      <c r="B88" s="3">
        <v>486</v>
      </c>
      <c r="C88" s="3">
        <v>254</v>
      </c>
      <c r="D88" s="3">
        <v>232</v>
      </c>
      <c r="E88" s="3">
        <v>214</v>
      </c>
      <c r="F88" s="3">
        <v>136</v>
      </c>
      <c r="G88" s="3">
        <v>78</v>
      </c>
      <c r="H88" s="6">
        <f t="shared" si="49"/>
        <v>44.032921810699591</v>
      </c>
      <c r="I88" s="6">
        <f t="shared" si="49"/>
        <v>53.543307086614178</v>
      </c>
      <c r="J88" s="6">
        <f t="shared" si="49"/>
        <v>33.620689655172413</v>
      </c>
      <c r="K88" s="16"/>
      <c r="L88" s="16"/>
      <c r="M88" s="16"/>
      <c r="N88" s="3" t="s">
        <v>75</v>
      </c>
      <c r="O88" s="3">
        <v>223</v>
      </c>
      <c r="P88" s="3">
        <v>99</v>
      </c>
      <c r="Q88" s="3">
        <v>124</v>
      </c>
      <c r="R88" s="3">
        <v>36</v>
      </c>
      <c r="S88" s="3">
        <v>16</v>
      </c>
      <c r="T88" s="3">
        <v>20</v>
      </c>
      <c r="U88" s="3">
        <v>5</v>
      </c>
      <c r="V88" s="3">
        <v>1</v>
      </c>
      <c r="W88" s="3">
        <v>4</v>
      </c>
      <c r="X88" s="3">
        <v>8</v>
      </c>
      <c r="Y88" s="3">
        <v>2</v>
      </c>
      <c r="Z88" s="3">
        <v>6</v>
      </c>
      <c r="AA88" s="3">
        <v>0</v>
      </c>
      <c r="AB88" s="3">
        <v>0</v>
      </c>
      <c r="AC88" s="3">
        <v>0</v>
      </c>
    </row>
    <row r="89" spans="1:29" x14ac:dyDescent="0.2">
      <c r="A89" s="3" t="s">
        <v>76</v>
      </c>
      <c r="B89" s="3">
        <v>436</v>
      </c>
      <c r="C89" s="3">
        <v>213</v>
      </c>
      <c r="D89" s="3">
        <v>223</v>
      </c>
      <c r="E89" s="3">
        <v>75</v>
      </c>
      <c r="F89" s="3">
        <v>49</v>
      </c>
      <c r="G89" s="3">
        <v>26</v>
      </c>
      <c r="H89" s="6">
        <f t="shared" si="49"/>
        <v>17.201834862385322</v>
      </c>
      <c r="I89" s="6">
        <f t="shared" si="49"/>
        <v>23.004694835680752</v>
      </c>
      <c r="J89" s="6">
        <f t="shared" si="49"/>
        <v>11.659192825112108</v>
      </c>
      <c r="K89" s="16">
        <f>K87*50</f>
        <v>296.78987374808338</v>
      </c>
      <c r="L89" s="16">
        <f t="shared" ref="L89:M89" si="52">L87*50</f>
        <v>315.85802670140015</v>
      </c>
      <c r="M89" s="16">
        <f t="shared" si="52"/>
        <v>273.3375959079284</v>
      </c>
      <c r="N89" s="3" t="s">
        <v>76</v>
      </c>
      <c r="O89" s="3">
        <v>313</v>
      </c>
      <c r="P89" s="3">
        <v>143</v>
      </c>
      <c r="Q89" s="3">
        <v>170</v>
      </c>
      <c r="R89" s="3">
        <v>28</v>
      </c>
      <c r="S89" s="3">
        <v>16</v>
      </c>
      <c r="T89" s="3">
        <v>12</v>
      </c>
      <c r="U89" s="3">
        <v>6</v>
      </c>
      <c r="V89" s="3">
        <v>4</v>
      </c>
      <c r="W89" s="3">
        <v>2</v>
      </c>
      <c r="X89" s="3">
        <v>11</v>
      </c>
      <c r="Y89" s="3">
        <v>1</v>
      </c>
      <c r="Z89" s="3">
        <v>10</v>
      </c>
      <c r="AA89" s="3">
        <v>3</v>
      </c>
      <c r="AB89" s="3">
        <v>0</v>
      </c>
      <c r="AC89" s="3">
        <v>3</v>
      </c>
    </row>
    <row r="90" spans="1:29" x14ac:dyDescent="0.2">
      <c r="A90" s="3" t="s">
        <v>77</v>
      </c>
      <c r="B90" s="3">
        <v>329</v>
      </c>
      <c r="C90" s="3">
        <v>178</v>
      </c>
      <c r="D90" s="3">
        <v>151</v>
      </c>
      <c r="E90" s="3">
        <v>47</v>
      </c>
      <c r="F90" s="3">
        <v>26</v>
      </c>
      <c r="G90" s="3">
        <v>21</v>
      </c>
      <c r="H90" s="6">
        <f t="shared" si="49"/>
        <v>14.285714285714285</v>
      </c>
      <c r="I90" s="6">
        <f t="shared" si="49"/>
        <v>14.606741573033707</v>
      </c>
      <c r="J90" s="6">
        <f t="shared" si="49"/>
        <v>13.90728476821192</v>
      </c>
      <c r="K90" s="16"/>
      <c r="L90" s="16"/>
      <c r="M90" s="16"/>
      <c r="N90" s="3" t="s">
        <v>77</v>
      </c>
      <c r="O90" s="3">
        <v>254</v>
      </c>
      <c r="P90" s="3">
        <v>135</v>
      </c>
      <c r="Q90" s="3">
        <v>119</v>
      </c>
      <c r="R90" s="3">
        <v>22</v>
      </c>
      <c r="S90" s="3">
        <v>13</v>
      </c>
      <c r="T90" s="3">
        <v>9</v>
      </c>
      <c r="U90" s="3">
        <v>2</v>
      </c>
      <c r="V90" s="3">
        <v>1</v>
      </c>
      <c r="W90" s="3">
        <v>1</v>
      </c>
      <c r="X90" s="3">
        <v>3</v>
      </c>
      <c r="Y90" s="3">
        <v>2</v>
      </c>
      <c r="Z90" s="3">
        <v>1</v>
      </c>
      <c r="AA90" s="3">
        <v>1</v>
      </c>
      <c r="AB90" s="3">
        <v>1</v>
      </c>
      <c r="AC90" s="3">
        <v>0</v>
      </c>
    </row>
    <row r="91" spans="1:29" x14ac:dyDescent="0.2">
      <c r="A91" s="3" t="s">
        <v>78</v>
      </c>
      <c r="B91" s="3">
        <v>203</v>
      </c>
      <c r="C91" s="3">
        <v>111</v>
      </c>
      <c r="D91" s="3">
        <v>92</v>
      </c>
      <c r="E91" s="3">
        <v>12</v>
      </c>
      <c r="F91" s="3">
        <v>6</v>
      </c>
      <c r="G91" s="3">
        <v>6</v>
      </c>
      <c r="H91" s="6">
        <f t="shared" si="49"/>
        <v>5.9113300492610836</v>
      </c>
      <c r="I91" s="6">
        <f t="shared" si="49"/>
        <v>5.4054054054054053</v>
      </c>
      <c r="J91" s="6">
        <f t="shared" si="49"/>
        <v>6.5217391304347823</v>
      </c>
      <c r="K91" s="16">
        <f>K85-K89</f>
        <v>2675.6731524631118</v>
      </c>
      <c r="L91" s="16">
        <f t="shared" ref="L91:M91" si="53">L85-L89</f>
        <v>2825.7216285470395</v>
      </c>
      <c r="M91" s="16">
        <f t="shared" si="53"/>
        <v>2513.5083212453492</v>
      </c>
      <c r="N91" s="3" t="s">
        <v>78</v>
      </c>
      <c r="O91" s="3">
        <v>174</v>
      </c>
      <c r="P91" s="3">
        <v>101</v>
      </c>
      <c r="Q91" s="3">
        <v>73</v>
      </c>
      <c r="R91" s="3">
        <v>6</v>
      </c>
      <c r="S91" s="3">
        <v>3</v>
      </c>
      <c r="T91" s="3">
        <v>3</v>
      </c>
      <c r="U91" s="3">
        <v>2</v>
      </c>
      <c r="V91" s="3">
        <v>0</v>
      </c>
      <c r="W91" s="3">
        <v>2</v>
      </c>
      <c r="X91" s="3">
        <v>6</v>
      </c>
      <c r="Y91" s="3">
        <v>1</v>
      </c>
      <c r="Z91" s="3">
        <v>5</v>
      </c>
      <c r="AA91" s="3">
        <v>3</v>
      </c>
      <c r="AB91" s="3">
        <v>0</v>
      </c>
      <c r="AC91" s="3">
        <v>3</v>
      </c>
    </row>
    <row r="92" spans="1:29" x14ac:dyDescent="0.2">
      <c r="A92" s="3" t="s">
        <v>79</v>
      </c>
      <c r="B92" s="3">
        <v>151</v>
      </c>
      <c r="C92" s="3">
        <v>83</v>
      </c>
      <c r="D92" s="3">
        <v>68</v>
      </c>
      <c r="E92" s="3">
        <v>9</v>
      </c>
      <c r="F92" s="3">
        <v>6</v>
      </c>
      <c r="G92" s="3">
        <v>3</v>
      </c>
      <c r="H92" s="6">
        <f t="shared" si="49"/>
        <v>5.9602649006622519</v>
      </c>
      <c r="I92" s="6">
        <f t="shared" si="49"/>
        <v>7.2289156626506017</v>
      </c>
      <c r="J92" s="6">
        <f t="shared" si="49"/>
        <v>4.4117647058823533</v>
      </c>
      <c r="K92" s="16">
        <f>100-K87</f>
        <v>94.064202525038326</v>
      </c>
      <c r="L92" s="16">
        <f t="shared" ref="L92:M92" si="54">100-L87</f>
        <v>93.682839465971995</v>
      </c>
      <c r="M92" s="16">
        <f t="shared" si="54"/>
        <v>94.533248081841435</v>
      </c>
      <c r="N92" s="3" t="s">
        <v>79</v>
      </c>
      <c r="O92" s="3">
        <v>130</v>
      </c>
      <c r="P92" s="3">
        <v>73</v>
      </c>
      <c r="Q92" s="3">
        <v>57</v>
      </c>
      <c r="R92" s="3">
        <v>5</v>
      </c>
      <c r="S92" s="3">
        <v>4</v>
      </c>
      <c r="T92" s="3">
        <v>1</v>
      </c>
      <c r="U92" s="3">
        <v>2</v>
      </c>
      <c r="V92" s="3">
        <v>0</v>
      </c>
      <c r="W92" s="3">
        <v>2</v>
      </c>
      <c r="X92" s="3">
        <v>2</v>
      </c>
      <c r="Y92" s="3">
        <v>0</v>
      </c>
      <c r="Z92" s="3">
        <v>2</v>
      </c>
      <c r="AA92" s="3">
        <v>3</v>
      </c>
      <c r="AB92" s="3">
        <v>0</v>
      </c>
      <c r="AC92" s="3">
        <v>3</v>
      </c>
    </row>
    <row r="93" spans="1:29" x14ac:dyDescent="0.2">
      <c r="A93" s="3" t="s">
        <v>80</v>
      </c>
      <c r="B93" s="3">
        <v>109</v>
      </c>
      <c r="C93" s="3">
        <v>62</v>
      </c>
      <c r="D93" s="3">
        <v>47</v>
      </c>
      <c r="E93" s="3">
        <v>2</v>
      </c>
      <c r="F93" s="3">
        <v>0</v>
      </c>
      <c r="G93" s="3">
        <v>2</v>
      </c>
      <c r="H93" s="6">
        <f>SUM(H85:H91)*5</f>
        <v>1472.463026211195</v>
      </c>
      <c r="I93" s="6">
        <f>SUM(I85:I91)*5</f>
        <v>1641.5796552484394</v>
      </c>
      <c r="J93" s="6">
        <f>SUM(J85:J91)*5</f>
        <v>1286.8459171532777</v>
      </c>
      <c r="K93" s="17">
        <f>K91/K92</f>
        <v>28.445179788250393</v>
      </c>
      <c r="L93" s="17">
        <f t="shared" ref="L93:M93" si="55">L91/L92</f>
        <v>30.162638586263324</v>
      </c>
      <c r="M93" s="17">
        <f t="shared" si="55"/>
        <v>26.588616938976841</v>
      </c>
      <c r="N93" s="3" t="s">
        <v>80</v>
      </c>
      <c r="O93" s="3">
        <v>95</v>
      </c>
      <c r="P93" s="3">
        <v>57</v>
      </c>
      <c r="Q93" s="3">
        <v>38</v>
      </c>
      <c r="R93" s="3">
        <v>5</v>
      </c>
      <c r="S93" s="3">
        <v>3</v>
      </c>
      <c r="T93" s="3">
        <v>2</v>
      </c>
      <c r="U93" s="3">
        <v>1</v>
      </c>
      <c r="V93" s="3">
        <v>1</v>
      </c>
      <c r="W93" s="3">
        <v>0</v>
      </c>
      <c r="X93" s="3">
        <v>2</v>
      </c>
      <c r="Y93" s="3">
        <v>1</v>
      </c>
      <c r="Z93" s="3">
        <v>1</v>
      </c>
      <c r="AA93" s="3">
        <v>4</v>
      </c>
      <c r="AB93" s="3">
        <v>0</v>
      </c>
      <c r="AC93" s="3">
        <v>4</v>
      </c>
    </row>
    <row r="94" spans="1:29" x14ac:dyDescent="0.2">
      <c r="A94" s="3" t="s">
        <v>88</v>
      </c>
      <c r="N94" s="3" t="s">
        <v>88</v>
      </c>
    </row>
    <row r="95" spans="1:29" x14ac:dyDescent="0.2">
      <c r="A95" s="3" t="s">
        <v>72</v>
      </c>
      <c r="N95" s="3" t="s">
        <v>72</v>
      </c>
    </row>
    <row r="96" spans="1:29" x14ac:dyDescent="0.2">
      <c r="A96" s="3" t="s">
        <v>1</v>
      </c>
      <c r="B96" s="3">
        <v>6459</v>
      </c>
      <c r="C96" s="3">
        <v>3399</v>
      </c>
      <c r="D96" s="3">
        <v>3060</v>
      </c>
      <c r="E96" s="3">
        <v>2868</v>
      </c>
      <c r="F96" s="3">
        <v>1636</v>
      </c>
      <c r="G96" s="3">
        <v>1232</v>
      </c>
      <c r="H96" s="6">
        <f t="shared" ref="H96:J103" si="56">E96/B96*100</f>
        <v>44.40315838365072</v>
      </c>
      <c r="I96" s="6">
        <f t="shared" si="56"/>
        <v>48.131803471609295</v>
      </c>
      <c r="J96" s="6">
        <f t="shared" si="56"/>
        <v>40.261437908496731</v>
      </c>
      <c r="K96" s="16">
        <f>H104+1500</f>
        <v>2945.0298478928817</v>
      </c>
      <c r="L96" s="16">
        <f t="shared" ref="L96:M96" si="57">I104+1500</f>
        <v>3081.4512584523964</v>
      </c>
      <c r="M96" s="16">
        <f t="shared" si="57"/>
        <v>2797.5738612687514</v>
      </c>
      <c r="N96" s="3" t="s">
        <v>1</v>
      </c>
      <c r="O96" s="3">
        <v>2867</v>
      </c>
      <c r="P96" s="3">
        <v>1442</v>
      </c>
      <c r="Q96" s="3">
        <v>1425</v>
      </c>
      <c r="R96" s="3">
        <v>538</v>
      </c>
      <c r="S96" s="3">
        <v>270</v>
      </c>
      <c r="T96" s="3">
        <v>268</v>
      </c>
      <c r="U96" s="3">
        <v>40</v>
      </c>
      <c r="V96" s="3">
        <v>14</v>
      </c>
      <c r="W96" s="3">
        <v>26</v>
      </c>
      <c r="X96" s="3">
        <v>74</v>
      </c>
      <c r="Y96" s="3">
        <v>20</v>
      </c>
      <c r="Z96" s="3">
        <v>54</v>
      </c>
      <c r="AA96" s="3">
        <v>72</v>
      </c>
      <c r="AB96" s="3">
        <v>17</v>
      </c>
      <c r="AC96" s="3">
        <v>55</v>
      </c>
    </row>
    <row r="97" spans="1:29" x14ac:dyDescent="0.2">
      <c r="A97" s="3" t="s">
        <v>73</v>
      </c>
      <c r="B97" s="3">
        <v>1100</v>
      </c>
      <c r="C97" s="3">
        <v>561</v>
      </c>
      <c r="D97" s="3">
        <v>539</v>
      </c>
      <c r="E97" s="3">
        <v>1048</v>
      </c>
      <c r="F97" s="3">
        <v>550</v>
      </c>
      <c r="G97" s="3">
        <v>498</v>
      </c>
      <c r="H97" s="6">
        <f t="shared" si="56"/>
        <v>95.27272727272728</v>
      </c>
      <c r="I97" s="6">
        <f t="shared" si="56"/>
        <v>98.039215686274503</v>
      </c>
      <c r="J97" s="6">
        <f t="shared" si="56"/>
        <v>92.393320964749535</v>
      </c>
      <c r="K97" s="16"/>
      <c r="L97" s="16"/>
      <c r="M97" s="16"/>
      <c r="N97" s="3" t="s">
        <v>73</v>
      </c>
      <c r="O97" s="3">
        <v>38</v>
      </c>
      <c r="P97" s="3">
        <v>10</v>
      </c>
      <c r="Q97" s="3">
        <v>28</v>
      </c>
      <c r="R97" s="3">
        <v>10</v>
      </c>
      <c r="S97" s="3">
        <v>1</v>
      </c>
      <c r="T97" s="3">
        <v>9</v>
      </c>
      <c r="U97" s="3">
        <v>0</v>
      </c>
      <c r="V97" s="3">
        <v>0</v>
      </c>
      <c r="W97" s="3">
        <v>0</v>
      </c>
      <c r="X97" s="3">
        <v>3</v>
      </c>
      <c r="Y97" s="3">
        <v>0</v>
      </c>
      <c r="Z97" s="3">
        <v>3</v>
      </c>
      <c r="AA97" s="3">
        <v>1</v>
      </c>
      <c r="AB97" s="3">
        <v>0</v>
      </c>
      <c r="AC97" s="3">
        <v>1</v>
      </c>
    </row>
    <row r="98" spans="1:29" x14ac:dyDescent="0.2">
      <c r="A98" s="3" t="s">
        <v>74</v>
      </c>
      <c r="B98" s="3">
        <v>1397</v>
      </c>
      <c r="C98" s="3">
        <v>730</v>
      </c>
      <c r="D98" s="3">
        <v>667</v>
      </c>
      <c r="E98" s="3">
        <v>1041</v>
      </c>
      <c r="F98" s="3">
        <v>611</v>
      </c>
      <c r="G98" s="3">
        <v>430</v>
      </c>
      <c r="H98" s="6">
        <f t="shared" si="56"/>
        <v>74.516821760916258</v>
      </c>
      <c r="I98" s="6">
        <f t="shared" si="56"/>
        <v>83.698630136986296</v>
      </c>
      <c r="J98" s="6">
        <f t="shared" si="56"/>
        <v>64.467766116941533</v>
      </c>
      <c r="K98" s="16">
        <f>(H102+H103)/2</f>
        <v>3.743911563067809</v>
      </c>
      <c r="L98" s="16">
        <f t="shared" ref="L98:M98" si="58">(I102+I103)/2</f>
        <v>3.0188521156263093</v>
      </c>
      <c r="M98" s="16">
        <f t="shared" si="58"/>
        <v>4.6294421383011031</v>
      </c>
      <c r="N98" s="3" t="s">
        <v>74</v>
      </c>
      <c r="O98" s="3">
        <v>257</v>
      </c>
      <c r="P98" s="3">
        <v>78</v>
      </c>
      <c r="Q98" s="3">
        <v>179</v>
      </c>
      <c r="R98" s="3">
        <v>84</v>
      </c>
      <c r="S98" s="3">
        <v>35</v>
      </c>
      <c r="T98" s="3">
        <v>49</v>
      </c>
      <c r="U98" s="3">
        <v>2</v>
      </c>
      <c r="V98" s="3">
        <v>1</v>
      </c>
      <c r="W98" s="3">
        <v>1</v>
      </c>
      <c r="X98" s="3">
        <v>10</v>
      </c>
      <c r="Y98" s="3">
        <v>2</v>
      </c>
      <c r="Z98" s="3">
        <v>8</v>
      </c>
      <c r="AA98" s="3">
        <v>3</v>
      </c>
      <c r="AB98" s="3">
        <v>3</v>
      </c>
      <c r="AC98" s="3">
        <v>0</v>
      </c>
    </row>
    <row r="99" spans="1:29" x14ac:dyDescent="0.2">
      <c r="A99" s="3" t="s">
        <v>75</v>
      </c>
      <c r="B99" s="3">
        <v>1122</v>
      </c>
      <c r="C99" s="3">
        <v>589</v>
      </c>
      <c r="D99" s="3">
        <v>533</v>
      </c>
      <c r="E99" s="3">
        <v>500</v>
      </c>
      <c r="F99" s="3">
        <v>319</v>
      </c>
      <c r="G99" s="3">
        <v>181</v>
      </c>
      <c r="H99" s="6">
        <f t="shared" si="56"/>
        <v>44.563279857397504</v>
      </c>
      <c r="I99" s="6">
        <f t="shared" si="56"/>
        <v>54.159592529711375</v>
      </c>
      <c r="J99" s="6">
        <f t="shared" si="56"/>
        <v>33.958724202626641</v>
      </c>
      <c r="K99" s="16"/>
      <c r="L99" s="16"/>
      <c r="M99" s="16"/>
      <c r="N99" s="3" t="s">
        <v>75</v>
      </c>
      <c r="O99" s="3">
        <v>500</v>
      </c>
      <c r="P99" s="3">
        <v>221</v>
      </c>
      <c r="Q99" s="3">
        <v>279</v>
      </c>
      <c r="R99" s="3">
        <v>105</v>
      </c>
      <c r="S99" s="3">
        <v>46</v>
      </c>
      <c r="T99" s="3">
        <v>59</v>
      </c>
      <c r="U99" s="3">
        <v>5</v>
      </c>
      <c r="V99" s="3">
        <v>2</v>
      </c>
      <c r="W99" s="3">
        <v>3</v>
      </c>
      <c r="X99" s="3">
        <v>10</v>
      </c>
      <c r="Y99" s="3">
        <v>1</v>
      </c>
      <c r="Z99" s="3">
        <v>9</v>
      </c>
      <c r="AA99" s="3">
        <v>2</v>
      </c>
      <c r="AB99" s="3">
        <v>0</v>
      </c>
      <c r="AC99" s="3">
        <v>2</v>
      </c>
    </row>
    <row r="100" spans="1:29" x14ac:dyDescent="0.2">
      <c r="A100" s="3" t="s">
        <v>76</v>
      </c>
      <c r="B100" s="3">
        <v>965</v>
      </c>
      <c r="C100" s="3">
        <v>491</v>
      </c>
      <c r="D100" s="3">
        <v>474</v>
      </c>
      <c r="E100" s="3">
        <v>179</v>
      </c>
      <c r="F100" s="3">
        <v>113</v>
      </c>
      <c r="G100" s="3">
        <v>66</v>
      </c>
      <c r="H100" s="6">
        <f t="shared" si="56"/>
        <v>18.549222797927463</v>
      </c>
      <c r="I100" s="6">
        <f t="shared" si="56"/>
        <v>23.014256619144604</v>
      </c>
      <c r="J100" s="6">
        <f t="shared" si="56"/>
        <v>13.924050632911392</v>
      </c>
      <c r="K100" s="16">
        <f>K98*50</f>
        <v>187.19557815339044</v>
      </c>
      <c r="L100" s="16">
        <f t="shared" ref="L100:M100" si="59">L98*50</f>
        <v>150.94260578131548</v>
      </c>
      <c r="M100" s="16">
        <f t="shared" si="59"/>
        <v>231.47210691505515</v>
      </c>
      <c r="N100" s="3" t="s">
        <v>76</v>
      </c>
      <c r="O100" s="3">
        <v>629</v>
      </c>
      <c r="P100" s="3">
        <v>312</v>
      </c>
      <c r="Q100" s="3">
        <v>317</v>
      </c>
      <c r="R100" s="3">
        <v>128</v>
      </c>
      <c r="S100" s="3">
        <v>60</v>
      </c>
      <c r="T100" s="3">
        <v>68</v>
      </c>
      <c r="U100" s="3">
        <v>10</v>
      </c>
      <c r="V100" s="3">
        <v>1</v>
      </c>
      <c r="W100" s="3">
        <v>9</v>
      </c>
      <c r="X100" s="3">
        <v>11</v>
      </c>
      <c r="Y100" s="3">
        <v>5</v>
      </c>
      <c r="Z100" s="3">
        <v>6</v>
      </c>
      <c r="AA100" s="3">
        <v>8</v>
      </c>
      <c r="AB100" s="3">
        <v>0</v>
      </c>
      <c r="AC100" s="3">
        <v>8</v>
      </c>
    </row>
    <row r="101" spans="1:29" x14ac:dyDescent="0.2">
      <c r="A101" s="3" t="s">
        <v>77</v>
      </c>
      <c r="B101" s="3">
        <v>723</v>
      </c>
      <c r="C101" s="3">
        <v>385</v>
      </c>
      <c r="D101" s="3">
        <v>338</v>
      </c>
      <c r="E101" s="3">
        <v>55</v>
      </c>
      <c r="F101" s="3">
        <v>23</v>
      </c>
      <c r="G101" s="3">
        <v>32</v>
      </c>
      <c r="H101" s="6">
        <f t="shared" si="56"/>
        <v>7.6071922544951587</v>
      </c>
      <c r="I101" s="6">
        <f t="shared" si="56"/>
        <v>5.9740259740259738</v>
      </c>
      <c r="J101" s="6">
        <f t="shared" si="56"/>
        <v>9.4674556213017755</v>
      </c>
      <c r="K101" s="16"/>
      <c r="L101" s="16"/>
      <c r="M101" s="16"/>
      <c r="N101" s="3" t="s">
        <v>77</v>
      </c>
      <c r="O101" s="3">
        <v>536</v>
      </c>
      <c r="P101" s="3">
        <v>294</v>
      </c>
      <c r="Q101" s="3">
        <v>242</v>
      </c>
      <c r="R101" s="3">
        <v>93</v>
      </c>
      <c r="S101" s="3">
        <v>54</v>
      </c>
      <c r="T101" s="3">
        <v>39</v>
      </c>
      <c r="U101" s="3">
        <v>14</v>
      </c>
      <c r="V101" s="3">
        <v>6</v>
      </c>
      <c r="W101" s="3">
        <v>8</v>
      </c>
      <c r="X101" s="3">
        <v>18</v>
      </c>
      <c r="Y101" s="3">
        <v>6</v>
      </c>
      <c r="Z101" s="3">
        <v>12</v>
      </c>
      <c r="AA101" s="3">
        <v>7</v>
      </c>
      <c r="AB101" s="3">
        <v>2</v>
      </c>
      <c r="AC101" s="3">
        <v>5</v>
      </c>
    </row>
    <row r="102" spans="1:29" x14ac:dyDescent="0.2">
      <c r="A102" s="3" t="s">
        <v>78</v>
      </c>
      <c r="B102" s="3">
        <v>513</v>
      </c>
      <c r="C102" s="3">
        <v>275</v>
      </c>
      <c r="D102" s="3">
        <v>238</v>
      </c>
      <c r="E102" s="3">
        <v>21</v>
      </c>
      <c r="F102" s="3">
        <v>9</v>
      </c>
      <c r="G102" s="3">
        <v>12</v>
      </c>
      <c r="H102" s="6">
        <f t="shared" si="56"/>
        <v>4.0935672514619883</v>
      </c>
      <c r="I102" s="6">
        <f t="shared" si="56"/>
        <v>3.2727272727272729</v>
      </c>
      <c r="J102" s="6">
        <f t="shared" si="56"/>
        <v>5.0420168067226889</v>
      </c>
      <c r="K102" s="16">
        <f>K96-K100</f>
        <v>2757.834269739491</v>
      </c>
      <c r="L102" s="16">
        <f t="shared" ref="L102:M102" si="60">L96-L100</f>
        <v>2930.5086526710811</v>
      </c>
      <c r="M102" s="16">
        <f t="shared" si="60"/>
        <v>2566.1017543536964</v>
      </c>
      <c r="N102" s="3" t="s">
        <v>78</v>
      </c>
      <c r="O102" s="3">
        <v>403</v>
      </c>
      <c r="P102" s="3">
        <v>219</v>
      </c>
      <c r="Q102" s="3">
        <v>184</v>
      </c>
      <c r="R102" s="3">
        <v>56</v>
      </c>
      <c r="S102" s="3">
        <v>36</v>
      </c>
      <c r="T102" s="3">
        <v>20</v>
      </c>
      <c r="U102" s="3">
        <v>4</v>
      </c>
      <c r="V102" s="3">
        <v>3</v>
      </c>
      <c r="W102" s="3">
        <v>1</v>
      </c>
      <c r="X102" s="3">
        <v>13</v>
      </c>
      <c r="Y102" s="3">
        <v>3</v>
      </c>
      <c r="Z102" s="3">
        <v>10</v>
      </c>
      <c r="AA102" s="3">
        <v>16</v>
      </c>
      <c r="AB102" s="3">
        <v>5</v>
      </c>
      <c r="AC102" s="3">
        <v>11</v>
      </c>
    </row>
    <row r="103" spans="1:29" x14ac:dyDescent="0.2">
      <c r="A103" s="3" t="s">
        <v>79</v>
      </c>
      <c r="B103" s="3">
        <v>383</v>
      </c>
      <c r="C103" s="3">
        <v>217</v>
      </c>
      <c r="D103" s="3">
        <v>166</v>
      </c>
      <c r="E103" s="3">
        <v>13</v>
      </c>
      <c r="F103" s="3">
        <v>6</v>
      </c>
      <c r="G103" s="3">
        <v>7</v>
      </c>
      <c r="H103" s="6">
        <f t="shared" si="56"/>
        <v>3.3942558746736298</v>
      </c>
      <c r="I103" s="6">
        <f t="shared" si="56"/>
        <v>2.7649769585253456</v>
      </c>
      <c r="J103" s="6">
        <f t="shared" si="56"/>
        <v>4.2168674698795181</v>
      </c>
      <c r="K103" s="16">
        <f>100-K98</f>
        <v>96.256088436932188</v>
      </c>
      <c r="L103" s="16">
        <f t="shared" ref="L103:M103" si="61">100-L98</f>
        <v>96.981147884373684</v>
      </c>
      <c r="M103" s="16">
        <f t="shared" si="61"/>
        <v>95.370557861698899</v>
      </c>
      <c r="N103" s="3" t="s">
        <v>79</v>
      </c>
      <c r="O103" s="3">
        <v>297</v>
      </c>
      <c r="P103" s="3">
        <v>174</v>
      </c>
      <c r="Q103" s="3">
        <v>123</v>
      </c>
      <c r="R103" s="3">
        <v>50</v>
      </c>
      <c r="S103" s="3">
        <v>31</v>
      </c>
      <c r="T103" s="3">
        <v>19</v>
      </c>
      <c r="U103" s="3">
        <v>2</v>
      </c>
      <c r="V103" s="3">
        <v>0</v>
      </c>
      <c r="W103" s="3">
        <v>2</v>
      </c>
      <c r="X103" s="3">
        <v>4</v>
      </c>
      <c r="Y103" s="3">
        <v>2</v>
      </c>
      <c r="Z103" s="3">
        <v>2</v>
      </c>
      <c r="AA103" s="3">
        <v>17</v>
      </c>
      <c r="AB103" s="3">
        <v>4</v>
      </c>
      <c r="AC103" s="3">
        <v>13</v>
      </c>
    </row>
    <row r="104" spans="1:29" x14ac:dyDescent="0.2">
      <c r="A104" s="3" t="s">
        <v>80</v>
      </c>
      <c r="B104" s="3">
        <v>256</v>
      </c>
      <c r="C104" s="3">
        <v>151</v>
      </c>
      <c r="D104" s="3">
        <v>105</v>
      </c>
      <c r="E104" s="3">
        <v>11</v>
      </c>
      <c r="F104" s="3">
        <v>5</v>
      </c>
      <c r="G104" s="3">
        <v>6</v>
      </c>
      <c r="H104" s="6">
        <f>SUM(H96:H102)*5</f>
        <v>1445.0298478928817</v>
      </c>
      <c r="I104" s="6">
        <f>SUM(I96:I102)*5</f>
        <v>1581.4512584523964</v>
      </c>
      <c r="J104" s="6">
        <f>SUM(J96:J102)*5</f>
        <v>1297.5738612687514</v>
      </c>
      <c r="K104" s="17">
        <f>K102/K103</f>
        <v>28.651011219372865</v>
      </c>
      <c r="L104" s="17">
        <f t="shared" ref="L104:M104" si="62">L102/L103</f>
        <v>30.217302193257151</v>
      </c>
      <c r="M104" s="17">
        <f t="shared" si="62"/>
        <v>26.906645110275175</v>
      </c>
      <c r="N104" s="3" t="s">
        <v>80</v>
      </c>
      <c r="O104" s="3">
        <v>207</v>
      </c>
      <c r="P104" s="3">
        <v>134</v>
      </c>
      <c r="Q104" s="3">
        <v>73</v>
      </c>
      <c r="R104" s="3">
        <v>12</v>
      </c>
      <c r="S104" s="3">
        <v>7</v>
      </c>
      <c r="T104" s="3">
        <v>5</v>
      </c>
      <c r="U104" s="3">
        <v>3</v>
      </c>
      <c r="V104" s="3">
        <v>1</v>
      </c>
      <c r="W104" s="3">
        <v>2</v>
      </c>
      <c r="X104" s="3">
        <v>5</v>
      </c>
      <c r="Y104" s="3">
        <v>1</v>
      </c>
      <c r="Z104" s="3">
        <v>4</v>
      </c>
      <c r="AA104" s="3">
        <v>18</v>
      </c>
      <c r="AB104" s="3">
        <v>3</v>
      </c>
      <c r="AC104" s="3">
        <v>15</v>
      </c>
    </row>
    <row r="105" spans="1:29" x14ac:dyDescent="0.2">
      <c r="A105" s="3" t="s">
        <v>89</v>
      </c>
      <c r="N105" s="3" t="s">
        <v>89</v>
      </c>
    </row>
    <row r="106" spans="1:29" x14ac:dyDescent="0.2">
      <c r="A106" s="3" t="s">
        <v>72</v>
      </c>
      <c r="N106" s="3" t="s">
        <v>72</v>
      </c>
    </row>
    <row r="107" spans="1:29" x14ac:dyDescent="0.2">
      <c r="A107" s="3" t="s">
        <v>1</v>
      </c>
      <c r="B107" s="3">
        <v>1152</v>
      </c>
      <c r="C107" s="3">
        <v>607</v>
      </c>
      <c r="D107" s="3">
        <v>545</v>
      </c>
      <c r="E107" s="3">
        <v>547</v>
      </c>
      <c r="F107" s="3">
        <v>313</v>
      </c>
      <c r="G107" s="3">
        <v>234</v>
      </c>
      <c r="H107" s="6">
        <f t="shared" ref="H107:J114" si="63">E107/B107*100</f>
        <v>47.482638888888893</v>
      </c>
      <c r="I107" s="6">
        <f t="shared" si="63"/>
        <v>51.565074135090605</v>
      </c>
      <c r="J107" s="6">
        <f t="shared" si="63"/>
        <v>42.935779816513765</v>
      </c>
      <c r="K107" s="16">
        <f>H115+1500</f>
        <v>3043.196009639908</v>
      </c>
      <c r="L107" s="16">
        <f t="shared" ref="L107:M107" si="64">I115+1500</f>
        <v>3191.7982925883225</v>
      </c>
      <c r="M107" s="16">
        <f t="shared" si="64"/>
        <v>2881.5612548307959</v>
      </c>
      <c r="N107" s="3" t="s">
        <v>1</v>
      </c>
      <c r="O107" s="3">
        <v>509</v>
      </c>
      <c r="P107" s="3">
        <v>256</v>
      </c>
      <c r="Q107" s="3">
        <v>253</v>
      </c>
      <c r="R107" s="3">
        <v>63</v>
      </c>
      <c r="S107" s="3">
        <v>34</v>
      </c>
      <c r="T107" s="3">
        <v>29</v>
      </c>
      <c r="U107" s="3">
        <v>3</v>
      </c>
      <c r="V107" s="3">
        <v>1</v>
      </c>
      <c r="W107" s="3">
        <v>2</v>
      </c>
      <c r="X107" s="3">
        <v>13</v>
      </c>
      <c r="Y107" s="3">
        <v>3</v>
      </c>
      <c r="Z107" s="3">
        <v>10</v>
      </c>
      <c r="AA107" s="3">
        <v>17</v>
      </c>
      <c r="AB107" s="3">
        <v>0</v>
      </c>
      <c r="AC107" s="3">
        <v>17</v>
      </c>
    </row>
    <row r="108" spans="1:29" x14ac:dyDescent="0.2">
      <c r="A108" s="3" t="s">
        <v>73</v>
      </c>
      <c r="B108" s="3">
        <v>178</v>
      </c>
      <c r="C108" s="3">
        <v>95</v>
      </c>
      <c r="D108" s="3">
        <v>83</v>
      </c>
      <c r="E108" s="3">
        <v>174</v>
      </c>
      <c r="F108" s="3">
        <v>95</v>
      </c>
      <c r="G108" s="3">
        <v>79</v>
      </c>
      <c r="H108" s="6">
        <f t="shared" si="63"/>
        <v>97.752808988764045</v>
      </c>
      <c r="I108" s="6">
        <f t="shared" si="63"/>
        <v>100</v>
      </c>
      <c r="J108" s="6">
        <f t="shared" si="63"/>
        <v>95.180722891566262</v>
      </c>
      <c r="K108" s="16"/>
      <c r="L108" s="16"/>
      <c r="M108" s="16"/>
      <c r="N108" s="3" t="s">
        <v>73</v>
      </c>
      <c r="O108" s="3">
        <v>2</v>
      </c>
      <c r="P108" s="3">
        <v>0</v>
      </c>
      <c r="Q108" s="3">
        <v>2</v>
      </c>
      <c r="R108" s="3">
        <v>2</v>
      </c>
      <c r="S108" s="3">
        <v>0</v>
      </c>
      <c r="T108" s="3">
        <v>2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</row>
    <row r="109" spans="1:29" x14ac:dyDescent="0.2">
      <c r="A109" s="3" t="s">
        <v>74</v>
      </c>
      <c r="B109" s="3">
        <v>258</v>
      </c>
      <c r="C109" s="3">
        <v>133</v>
      </c>
      <c r="D109" s="3">
        <v>125</v>
      </c>
      <c r="E109" s="3">
        <v>216</v>
      </c>
      <c r="F109" s="3">
        <v>117</v>
      </c>
      <c r="G109" s="3">
        <v>99</v>
      </c>
      <c r="H109" s="6">
        <f t="shared" si="63"/>
        <v>83.720930232558146</v>
      </c>
      <c r="I109" s="6">
        <f t="shared" si="63"/>
        <v>87.969924812030072</v>
      </c>
      <c r="J109" s="6">
        <f t="shared" si="63"/>
        <v>79.2</v>
      </c>
      <c r="K109" s="16">
        <f>(H113+H114)/2</f>
        <v>4.4944852941176467</v>
      </c>
      <c r="L109" s="16">
        <f t="shared" ref="L109:M109" si="65">(I113+I114)/2</f>
        <v>7.472021066491112</v>
      </c>
      <c r="M109" s="16">
        <f t="shared" si="65"/>
        <v>1.5151515151515151</v>
      </c>
      <c r="N109" s="3" t="s">
        <v>74</v>
      </c>
      <c r="O109" s="3">
        <v>29</v>
      </c>
      <c r="P109" s="3">
        <v>10</v>
      </c>
      <c r="Q109" s="3">
        <v>19</v>
      </c>
      <c r="R109" s="3">
        <v>12</v>
      </c>
      <c r="S109" s="3">
        <v>6</v>
      </c>
      <c r="T109" s="3">
        <v>6</v>
      </c>
      <c r="U109" s="3">
        <v>0</v>
      </c>
      <c r="V109" s="3">
        <v>0</v>
      </c>
      <c r="W109" s="3">
        <v>0</v>
      </c>
      <c r="X109" s="3">
        <v>1</v>
      </c>
      <c r="Y109" s="3">
        <v>0</v>
      </c>
      <c r="Z109" s="3">
        <v>1</v>
      </c>
      <c r="AA109" s="3">
        <v>0</v>
      </c>
      <c r="AB109" s="3">
        <v>0</v>
      </c>
      <c r="AC109" s="3">
        <v>0</v>
      </c>
    </row>
    <row r="110" spans="1:29" x14ac:dyDescent="0.2">
      <c r="A110" s="3" t="s">
        <v>75</v>
      </c>
      <c r="B110" s="3">
        <v>223</v>
      </c>
      <c r="C110" s="3">
        <v>115</v>
      </c>
      <c r="D110" s="3">
        <v>108</v>
      </c>
      <c r="E110" s="3">
        <v>103</v>
      </c>
      <c r="F110" s="3">
        <v>65</v>
      </c>
      <c r="G110" s="3">
        <v>38</v>
      </c>
      <c r="H110" s="6">
        <f t="shared" si="63"/>
        <v>46.188340807174889</v>
      </c>
      <c r="I110" s="6">
        <f t="shared" si="63"/>
        <v>56.521739130434781</v>
      </c>
      <c r="J110" s="6">
        <f t="shared" si="63"/>
        <v>35.185185185185183</v>
      </c>
      <c r="K110" s="16"/>
      <c r="L110" s="16"/>
      <c r="M110" s="16"/>
      <c r="N110" s="3" t="s">
        <v>75</v>
      </c>
      <c r="O110" s="3">
        <v>93</v>
      </c>
      <c r="P110" s="3">
        <v>35</v>
      </c>
      <c r="Q110" s="3">
        <v>58</v>
      </c>
      <c r="R110" s="3">
        <v>24</v>
      </c>
      <c r="S110" s="3">
        <v>13</v>
      </c>
      <c r="T110" s="3">
        <v>11</v>
      </c>
      <c r="U110" s="3">
        <v>0</v>
      </c>
      <c r="V110" s="3">
        <v>0</v>
      </c>
      <c r="W110" s="3">
        <v>0</v>
      </c>
      <c r="X110" s="3">
        <v>2</v>
      </c>
      <c r="Y110" s="3">
        <v>2</v>
      </c>
      <c r="Z110" s="3">
        <v>0</v>
      </c>
      <c r="AA110" s="3">
        <v>1</v>
      </c>
      <c r="AB110" s="3">
        <v>0</v>
      </c>
      <c r="AC110" s="3">
        <v>1</v>
      </c>
    </row>
    <row r="111" spans="1:29" x14ac:dyDescent="0.2">
      <c r="A111" s="3" t="s">
        <v>76</v>
      </c>
      <c r="B111" s="3">
        <v>161</v>
      </c>
      <c r="C111" s="3">
        <v>82</v>
      </c>
      <c r="D111" s="3">
        <v>79</v>
      </c>
      <c r="E111" s="3">
        <v>34</v>
      </c>
      <c r="F111" s="3">
        <v>22</v>
      </c>
      <c r="G111" s="3">
        <v>12</v>
      </c>
      <c r="H111" s="6">
        <f t="shared" si="63"/>
        <v>21.118012422360248</v>
      </c>
      <c r="I111" s="6">
        <f t="shared" si="63"/>
        <v>26.829268292682929</v>
      </c>
      <c r="J111" s="6">
        <f t="shared" si="63"/>
        <v>15.18987341772152</v>
      </c>
      <c r="K111" s="16">
        <f>K109*50</f>
        <v>224.72426470588235</v>
      </c>
      <c r="L111" s="16">
        <f t="shared" ref="L111:M111" si="66">L109*50</f>
        <v>373.60105332455561</v>
      </c>
      <c r="M111" s="16">
        <f t="shared" si="66"/>
        <v>75.757575757575751</v>
      </c>
      <c r="N111" s="3" t="s">
        <v>76</v>
      </c>
      <c r="O111" s="3">
        <v>108</v>
      </c>
      <c r="P111" s="3">
        <v>53</v>
      </c>
      <c r="Q111" s="3">
        <v>55</v>
      </c>
      <c r="R111" s="3">
        <v>11</v>
      </c>
      <c r="S111" s="3">
        <v>7</v>
      </c>
      <c r="T111" s="3">
        <v>4</v>
      </c>
      <c r="U111" s="3">
        <v>1</v>
      </c>
      <c r="V111" s="3">
        <v>0</v>
      </c>
      <c r="W111" s="3">
        <v>1</v>
      </c>
      <c r="X111" s="3">
        <v>6</v>
      </c>
      <c r="Y111" s="3">
        <v>0</v>
      </c>
      <c r="Z111" s="3">
        <v>6</v>
      </c>
      <c r="AA111" s="3">
        <v>1</v>
      </c>
      <c r="AB111" s="3">
        <v>0</v>
      </c>
      <c r="AC111" s="3">
        <v>1</v>
      </c>
    </row>
    <row r="112" spans="1:29" x14ac:dyDescent="0.2">
      <c r="A112" s="3" t="s">
        <v>77</v>
      </c>
      <c r="B112" s="3">
        <v>125</v>
      </c>
      <c r="C112" s="3">
        <v>67</v>
      </c>
      <c r="D112" s="3">
        <v>58</v>
      </c>
      <c r="E112" s="3">
        <v>14</v>
      </c>
      <c r="F112" s="3">
        <v>9</v>
      </c>
      <c r="G112" s="3">
        <v>5</v>
      </c>
      <c r="H112" s="6">
        <f t="shared" si="63"/>
        <v>11.200000000000001</v>
      </c>
      <c r="I112" s="6">
        <f t="shared" si="63"/>
        <v>13.432835820895523</v>
      </c>
      <c r="J112" s="6">
        <f t="shared" si="63"/>
        <v>8.6206896551724146</v>
      </c>
      <c r="K112" s="16"/>
      <c r="L112" s="16"/>
      <c r="M112" s="16"/>
      <c r="N112" s="3" t="s">
        <v>77</v>
      </c>
      <c r="O112" s="3">
        <v>97</v>
      </c>
      <c r="P112" s="3">
        <v>52</v>
      </c>
      <c r="Q112" s="3">
        <v>45</v>
      </c>
      <c r="R112" s="3">
        <v>10</v>
      </c>
      <c r="S112" s="3">
        <v>5</v>
      </c>
      <c r="T112" s="3">
        <v>5</v>
      </c>
      <c r="U112" s="3">
        <v>1</v>
      </c>
      <c r="V112" s="3">
        <v>1</v>
      </c>
      <c r="W112" s="3">
        <v>0</v>
      </c>
      <c r="X112" s="3">
        <v>2</v>
      </c>
      <c r="Y112" s="3">
        <v>0</v>
      </c>
      <c r="Z112" s="3">
        <v>2</v>
      </c>
      <c r="AA112" s="3">
        <v>1</v>
      </c>
      <c r="AB112" s="3">
        <v>0</v>
      </c>
      <c r="AC112" s="3">
        <v>1</v>
      </c>
    </row>
    <row r="113" spans="1:29" x14ac:dyDescent="0.2">
      <c r="A113" s="3" t="s">
        <v>78</v>
      </c>
      <c r="B113" s="3">
        <v>85</v>
      </c>
      <c r="C113" s="3">
        <v>49</v>
      </c>
      <c r="D113" s="3">
        <v>36</v>
      </c>
      <c r="E113" s="3">
        <v>1</v>
      </c>
      <c r="F113" s="3">
        <v>1</v>
      </c>
      <c r="G113" s="3">
        <v>0</v>
      </c>
      <c r="H113" s="6">
        <f t="shared" si="63"/>
        <v>1.1764705882352942</v>
      </c>
      <c r="I113" s="6">
        <f t="shared" si="63"/>
        <v>2.0408163265306123</v>
      </c>
      <c r="J113" s="6">
        <f t="shared" si="63"/>
        <v>0</v>
      </c>
      <c r="K113" s="16">
        <f>K107-K111</f>
        <v>2818.4717449340255</v>
      </c>
      <c r="L113" s="16">
        <f t="shared" ref="L113:M113" si="67">L107-L111</f>
        <v>2818.1972392637667</v>
      </c>
      <c r="M113" s="16">
        <f t="shared" si="67"/>
        <v>2805.8036790732203</v>
      </c>
      <c r="N113" s="3" t="s">
        <v>78</v>
      </c>
      <c r="O113" s="3">
        <v>76</v>
      </c>
      <c r="P113" s="3">
        <v>45</v>
      </c>
      <c r="Q113" s="3">
        <v>31</v>
      </c>
      <c r="R113" s="3">
        <v>3</v>
      </c>
      <c r="S113" s="3">
        <v>2</v>
      </c>
      <c r="T113" s="3">
        <v>1</v>
      </c>
      <c r="U113" s="3">
        <v>0</v>
      </c>
      <c r="V113" s="3">
        <v>0</v>
      </c>
      <c r="W113" s="3">
        <v>0</v>
      </c>
      <c r="X113" s="3">
        <v>1</v>
      </c>
      <c r="Y113" s="3">
        <v>1</v>
      </c>
      <c r="Z113" s="3">
        <v>0</v>
      </c>
      <c r="AA113" s="3">
        <v>4</v>
      </c>
      <c r="AB113" s="3">
        <v>0</v>
      </c>
      <c r="AC113" s="3">
        <v>4</v>
      </c>
    </row>
    <row r="114" spans="1:29" x14ac:dyDescent="0.2">
      <c r="A114" s="3" t="s">
        <v>79</v>
      </c>
      <c r="B114" s="3">
        <v>64</v>
      </c>
      <c r="C114" s="3">
        <v>31</v>
      </c>
      <c r="D114" s="3">
        <v>33</v>
      </c>
      <c r="E114" s="3">
        <v>5</v>
      </c>
      <c r="F114" s="3">
        <v>4</v>
      </c>
      <c r="G114" s="3">
        <v>1</v>
      </c>
      <c r="H114" s="6">
        <f t="shared" si="63"/>
        <v>7.8125</v>
      </c>
      <c r="I114" s="6">
        <f t="shared" si="63"/>
        <v>12.903225806451612</v>
      </c>
      <c r="J114" s="6">
        <f t="shared" si="63"/>
        <v>3.0303030303030303</v>
      </c>
      <c r="K114" s="16">
        <f>100-K109</f>
        <v>95.505514705882348</v>
      </c>
      <c r="L114" s="16">
        <f t="shared" ref="L114:M114" si="68">100-L109</f>
        <v>92.527978933508891</v>
      </c>
      <c r="M114" s="16">
        <f t="shared" si="68"/>
        <v>98.484848484848484</v>
      </c>
      <c r="N114" s="3" t="s">
        <v>79</v>
      </c>
      <c r="O114" s="3">
        <v>51</v>
      </c>
      <c r="P114" s="3">
        <v>26</v>
      </c>
      <c r="Q114" s="3">
        <v>25</v>
      </c>
      <c r="R114" s="3">
        <v>1</v>
      </c>
      <c r="S114" s="3">
        <v>1</v>
      </c>
      <c r="T114" s="3">
        <v>0</v>
      </c>
      <c r="U114" s="3">
        <v>1</v>
      </c>
      <c r="V114" s="3">
        <v>0</v>
      </c>
      <c r="W114" s="3">
        <v>1</v>
      </c>
      <c r="X114" s="3">
        <v>1</v>
      </c>
      <c r="Y114" s="3">
        <v>0</v>
      </c>
      <c r="Z114" s="3">
        <v>1</v>
      </c>
      <c r="AA114" s="3">
        <v>5</v>
      </c>
      <c r="AB114" s="3">
        <v>0</v>
      </c>
      <c r="AC114" s="3">
        <v>5</v>
      </c>
    </row>
    <row r="115" spans="1:29" x14ac:dyDescent="0.2">
      <c r="A115" s="3" t="s">
        <v>80</v>
      </c>
      <c r="B115" s="3">
        <v>58</v>
      </c>
      <c r="C115" s="3">
        <v>35</v>
      </c>
      <c r="D115" s="3">
        <v>23</v>
      </c>
      <c r="E115" s="3">
        <v>0</v>
      </c>
      <c r="F115" s="3">
        <v>0</v>
      </c>
      <c r="G115" s="3">
        <v>0</v>
      </c>
      <c r="H115" s="6">
        <f>SUM(H107:H113)*5</f>
        <v>1543.1960096399077</v>
      </c>
      <c r="I115" s="6">
        <f>SUM(I107:I113)*5</f>
        <v>1691.7982925883225</v>
      </c>
      <c r="J115" s="6">
        <f>SUM(J107:J113)*5</f>
        <v>1381.5612548307959</v>
      </c>
      <c r="K115" s="17">
        <f>K113/K114</f>
        <v>29.511089004794727</v>
      </c>
      <c r="L115" s="17">
        <f t="shared" ref="L115:M115" si="69">L113/L114</f>
        <v>30.457784464188272</v>
      </c>
      <c r="M115" s="17">
        <f t="shared" si="69"/>
        <v>28.489698895205006</v>
      </c>
      <c r="N115" s="3" t="s">
        <v>80</v>
      </c>
      <c r="O115" s="3">
        <v>53</v>
      </c>
      <c r="P115" s="3">
        <v>35</v>
      </c>
      <c r="Q115" s="3">
        <v>18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5</v>
      </c>
      <c r="AB115" s="3">
        <v>0</v>
      </c>
      <c r="AC115" s="3">
        <v>5</v>
      </c>
    </row>
    <row r="116" spans="1:29" x14ac:dyDescent="0.2">
      <c r="A116" s="19" t="s">
        <v>358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30"/>
      <c r="L116" s="30"/>
      <c r="M116" s="30"/>
      <c r="N116" s="19" t="s">
        <v>358</v>
      </c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x14ac:dyDescent="0.2">
      <c r="A117" s="3" t="s">
        <v>71</v>
      </c>
      <c r="N117" s="3" t="s">
        <v>71</v>
      </c>
    </row>
    <row r="118" spans="1:29" x14ac:dyDescent="0.2">
      <c r="A118" s="9"/>
      <c r="B118" s="23" t="s">
        <v>1</v>
      </c>
      <c r="C118" s="23"/>
      <c r="D118" s="23"/>
      <c r="E118" s="23" t="s">
        <v>65</v>
      </c>
      <c r="F118" s="23"/>
      <c r="G118" s="23"/>
      <c r="H118" s="18"/>
      <c r="I118" s="19"/>
      <c r="J118" s="9"/>
      <c r="K118" s="23" t="s">
        <v>331</v>
      </c>
      <c r="L118" s="23"/>
      <c r="M118" s="24"/>
      <c r="N118" s="9"/>
      <c r="O118" s="23" t="s">
        <v>66</v>
      </c>
      <c r="P118" s="23"/>
      <c r="Q118" s="23"/>
      <c r="R118" s="23" t="s">
        <v>67</v>
      </c>
      <c r="S118" s="23"/>
      <c r="T118" s="23"/>
      <c r="U118" s="23" t="s">
        <v>68</v>
      </c>
      <c r="V118" s="23"/>
      <c r="W118" s="23"/>
      <c r="X118" s="23" t="s">
        <v>69</v>
      </c>
      <c r="Y118" s="23"/>
      <c r="Z118" s="23"/>
      <c r="AA118" s="23" t="s">
        <v>70</v>
      </c>
      <c r="AB118" s="23"/>
      <c r="AC118" s="24"/>
    </row>
    <row r="119" spans="1:29" x14ac:dyDescent="0.2">
      <c r="A119" s="13"/>
      <c r="B119" s="7" t="s">
        <v>1</v>
      </c>
      <c r="C119" s="7" t="s">
        <v>14</v>
      </c>
      <c r="D119" s="7" t="s">
        <v>15</v>
      </c>
      <c r="E119" s="7" t="s">
        <v>1</v>
      </c>
      <c r="F119" s="7" t="s">
        <v>14</v>
      </c>
      <c r="G119" s="7" t="s">
        <v>15</v>
      </c>
      <c r="H119" s="15"/>
      <c r="I119" s="20"/>
      <c r="J119" s="10"/>
      <c r="K119" s="7" t="s">
        <v>1</v>
      </c>
      <c r="L119" s="7" t="s">
        <v>14</v>
      </c>
      <c r="M119" s="8" t="s">
        <v>15</v>
      </c>
      <c r="N119" s="13"/>
      <c r="O119" s="7" t="s">
        <v>1</v>
      </c>
      <c r="P119" s="7" t="s">
        <v>14</v>
      </c>
      <c r="Q119" s="7" t="s">
        <v>15</v>
      </c>
      <c r="R119" s="7" t="s">
        <v>1</v>
      </c>
      <c r="S119" s="7" t="s">
        <v>14</v>
      </c>
      <c r="T119" s="7" t="s">
        <v>15</v>
      </c>
      <c r="U119" s="7" t="s">
        <v>1</v>
      </c>
      <c r="V119" s="7" t="s">
        <v>14</v>
      </c>
      <c r="W119" s="7" t="s">
        <v>15</v>
      </c>
      <c r="X119" s="7" t="s">
        <v>1</v>
      </c>
      <c r="Y119" s="7" t="s">
        <v>14</v>
      </c>
      <c r="Z119" s="7" t="s">
        <v>15</v>
      </c>
      <c r="AA119" s="7" t="s">
        <v>1</v>
      </c>
      <c r="AB119" s="7" t="s">
        <v>14</v>
      </c>
      <c r="AC119" s="8" t="s">
        <v>15</v>
      </c>
    </row>
    <row r="120" spans="1:29" x14ac:dyDescent="0.2">
      <c r="A120" s="3" t="s">
        <v>90</v>
      </c>
      <c r="N120" s="3" t="s">
        <v>90</v>
      </c>
    </row>
    <row r="121" spans="1:29" x14ac:dyDescent="0.2">
      <c r="A121" s="3" t="s">
        <v>72</v>
      </c>
      <c r="N121" s="3" t="s">
        <v>72</v>
      </c>
    </row>
    <row r="122" spans="1:29" x14ac:dyDescent="0.2">
      <c r="A122" s="3" t="s">
        <v>1</v>
      </c>
      <c r="B122" s="3">
        <v>215</v>
      </c>
      <c r="C122" s="3">
        <v>114</v>
      </c>
      <c r="D122" s="3">
        <v>101</v>
      </c>
      <c r="E122" s="3">
        <v>82</v>
      </c>
      <c r="F122" s="3">
        <v>45</v>
      </c>
      <c r="G122" s="3">
        <v>37</v>
      </c>
      <c r="H122" s="6">
        <f t="shared" ref="H122:J129" si="70">E122/B122*100</f>
        <v>38.139534883720934</v>
      </c>
      <c r="I122" s="6">
        <f t="shared" si="70"/>
        <v>39.473684210526315</v>
      </c>
      <c r="J122" s="6">
        <f t="shared" si="70"/>
        <v>36.633663366336634</v>
      </c>
      <c r="K122" s="16">
        <f>H130+1500</f>
        <v>2759.5373461023264</v>
      </c>
      <c r="L122" s="16">
        <f t="shared" ref="L122:M122" si="71">I130+1500</f>
        <v>2974.6260478315603</v>
      </c>
      <c r="M122" s="16">
        <f t="shared" si="71"/>
        <v>2529.2467482042321</v>
      </c>
      <c r="N122" s="3" t="s">
        <v>1</v>
      </c>
      <c r="O122" s="3">
        <v>123</v>
      </c>
      <c r="P122" s="3">
        <v>63</v>
      </c>
      <c r="Q122" s="3">
        <v>60</v>
      </c>
      <c r="R122" s="3">
        <v>6</v>
      </c>
      <c r="S122" s="3">
        <v>3</v>
      </c>
      <c r="T122" s="3">
        <v>3</v>
      </c>
      <c r="U122" s="3">
        <v>0</v>
      </c>
      <c r="V122" s="3">
        <v>0</v>
      </c>
      <c r="W122" s="3">
        <v>0</v>
      </c>
      <c r="X122" s="3">
        <v>4</v>
      </c>
      <c r="Y122" s="3">
        <v>3</v>
      </c>
      <c r="Z122" s="3">
        <v>1</v>
      </c>
      <c r="AA122" s="3">
        <v>0</v>
      </c>
      <c r="AB122" s="3">
        <v>0</v>
      </c>
      <c r="AC122" s="3">
        <v>0</v>
      </c>
    </row>
    <row r="123" spans="1:29" x14ac:dyDescent="0.2">
      <c r="A123" s="3" t="s">
        <v>73</v>
      </c>
      <c r="B123" s="3">
        <v>33</v>
      </c>
      <c r="C123" s="3">
        <v>13</v>
      </c>
      <c r="D123" s="3">
        <v>20</v>
      </c>
      <c r="E123" s="3">
        <v>28</v>
      </c>
      <c r="F123" s="3">
        <v>12</v>
      </c>
      <c r="G123" s="3">
        <v>16</v>
      </c>
      <c r="H123" s="6">
        <f t="shared" si="70"/>
        <v>84.848484848484844</v>
      </c>
      <c r="I123" s="6">
        <f t="shared" si="70"/>
        <v>92.307692307692307</v>
      </c>
      <c r="J123" s="6">
        <f t="shared" si="70"/>
        <v>80</v>
      </c>
      <c r="K123" s="16"/>
      <c r="L123" s="16"/>
      <c r="M123" s="16"/>
      <c r="N123" s="3" t="s">
        <v>73</v>
      </c>
      <c r="O123" s="3">
        <v>3</v>
      </c>
      <c r="P123" s="3">
        <v>0</v>
      </c>
      <c r="Q123" s="3">
        <v>3</v>
      </c>
      <c r="R123" s="3">
        <v>2</v>
      </c>
      <c r="S123" s="3">
        <v>1</v>
      </c>
      <c r="T123" s="3">
        <v>1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</row>
    <row r="124" spans="1:29" x14ac:dyDescent="0.2">
      <c r="A124" s="3" t="s">
        <v>74</v>
      </c>
      <c r="B124" s="3">
        <v>43</v>
      </c>
      <c r="C124" s="3">
        <v>19</v>
      </c>
      <c r="D124" s="3">
        <v>24</v>
      </c>
      <c r="E124" s="3">
        <v>26</v>
      </c>
      <c r="F124" s="3">
        <v>13</v>
      </c>
      <c r="G124" s="3">
        <v>13</v>
      </c>
      <c r="H124" s="6">
        <f t="shared" si="70"/>
        <v>60.465116279069761</v>
      </c>
      <c r="I124" s="6">
        <f t="shared" si="70"/>
        <v>68.421052631578945</v>
      </c>
      <c r="J124" s="6">
        <f t="shared" si="70"/>
        <v>54.166666666666664</v>
      </c>
      <c r="K124" s="16">
        <f>(H128+H129)/2</f>
        <v>2.3809523809523809</v>
      </c>
      <c r="L124" s="16">
        <f t="shared" ref="L124:M124" si="72">(I128+I129)/2</f>
        <v>3.5714285714285712</v>
      </c>
      <c r="M124" s="16">
        <f t="shared" si="72"/>
        <v>0</v>
      </c>
      <c r="N124" s="3" t="s">
        <v>74</v>
      </c>
      <c r="O124" s="3">
        <v>15</v>
      </c>
      <c r="P124" s="3">
        <v>5</v>
      </c>
      <c r="Q124" s="3">
        <v>10</v>
      </c>
      <c r="R124" s="3">
        <v>2</v>
      </c>
      <c r="S124" s="3">
        <v>1</v>
      </c>
      <c r="T124" s="3">
        <v>1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</row>
    <row r="125" spans="1:29" x14ac:dyDescent="0.2">
      <c r="A125" s="3" t="s">
        <v>75</v>
      </c>
      <c r="B125" s="3">
        <v>47</v>
      </c>
      <c r="C125" s="3">
        <v>23</v>
      </c>
      <c r="D125" s="3">
        <v>24</v>
      </c>
      <c r="E125" s="3">
        <v>23</v>
      </c>
      <c r="F125" s="3">
        <v>16</v>
      </c>
      <c r="G125" s="3">
        <v>7</v>
      </c>
      <c r="H125" s="6">
        <f t="shared" si="70"/>
        <v>48.936170212765958</v>
      </c>
      <c r="I125" s="6">
        <f t="shared" si="70"/>
        <v>69.565217391304344</v>
      </c>
      <c r="J125" s="6">
        <f t="shared" si="70"/>
        <v>29.166666666666668</v>
      </c>
      <c r="K125" s="16"/>
      <c r="L125" s="16"/>
      <c r="M125" s="16"/>
      <c r="N125" s="3" t="s">
        <v>75</v>
      </c>
      <c r="O125" s="3">
        <v>22</v>
      </c>
      <c r="P125" s="3">
        <v>6</v>
      </c>
      <c r="Q125" s="3">
        <v>16</v>
      </c>
      <c r="R125" s="3">
        <v>1</v>
      </c>
      <c r="S125" s="3">
        <v>0</v>
      </c>
      <c r="T125" s="3">
        <v>1</v>
      </c>
      <c r="U125" s="3">
        <v>0</v>
      </c>
      <c r="V125" s="3">
        <v>0</v>
      </c>
      <c r="W125" s="3">
        <v>0</v>
      </c>
      <c r="X125" s="3">
        <v>1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</row>
    <row r="126" spans="1:29" x14ac:dyDescent="0.2">
      <c r="A126" s="3" t="s">
        <v>76</v>
      </c>
      <c r="B126" s="3">
        <v>33</v>
      </c>
      <c r="C126" s="3">
        <v>16</v>
      </c>
      <c r="D126" s="3">
        <v>17</v>
      </c>
      <c r="E126" s="3">
        <v>2</v>
      </c>
      <c r="F126" s="3">
        <v>1</v>
      </c>
      <c r="G126" s="3">
        <v>1</v>
      </c>
      <c r="H126" s="6">
        <f t="shared" si="70"/>
        <v>6.0606060606060606</v>
      </c>
      <c r="I126" s="6">
        <f t="shared" si="70"/>
        <v>6.25</v>
      </c>
      <c r="J126" s="6">
        <f t="shared" si="70"/>
        <v>5.8823529411764701</v>
      </c>
      <c r="K126" s="16">
        <f>K124*50</f>
        <v>119.04761904761905</v>
      </c>
      <c r="L126" s="16">
        <f t="shared" ref="L126:M126" si="73">L124*50</f>
        <v>178.57142857142856</v>
      </c>
      <c r="M126" s="16">
        <f t="shared" si="73"/>
        <v>0</v>
      </c>
      <c r="N126" s="3" t="s">
        <v>76</v>
      </c>
      <c r="O126" s="3">
        <v>29</v>
      </c>
      <c r="P126" s="3">
        <v>14</v>
      </c>
      <c r="Q126" s="3">
        <v>15</v>
      </c>
      <c r="R126" s="3">
        <v>1</v>
      </c>
      <c r="S126" s="3">
        <v>1</v>
      </c>
      <c r="T126" s="3">
        <v>0</v>
      </c>
      <c r="U126" s="3">
        <v>0</v>
      </c>
      <c r="V126" s="3">
        <v>0</v>
      </c>
      <c r="W126" s="3">
        <v>0</v>
      </c>
      <c r="X126" s="3">
        <v>1</v>
      </c>
      <c r="Y126" s="3">
        <v>0</v>
      </c>
      <c r="Z126" s="3">
        <v>1</v>
      </c>
      <c r="AA126" s="3">
        <v>0</v>
      </c>
      <c r="AB126" s="3">
        <v>0</v>
      </c>
      <c r="AC126" s="3">
        <v>0</v>
      </c>
    </row>
    <row r="127" spans="1:29" x14ac:dyDescent="0.2">
      <c r="A127" s="3" t="s">
        <v>77</v>
      </c>
      <c r="B127" s="3">
        <v>23</v>
      </c>
      <c r="C127" s="3">
        <v>17</v>
      </c>
      <c r="D127" s="3">
        <v>6</v>
      </c>
      <c r="E127" s="3">
        <v>2</v>
      </c>
      <c r="F127" s="3">
        <v>2</v>
      </c>
      <c r="G127" s="3">
        <v>0</v>
      </c>
      <c r="H127" s="6">
        <f t="shared" si="70"/>
        <v>8.695652173913043</v>
      </c>
      <c r="I127" s="6">
        <f t="shared" si="70"/>
        <v>11.76470588235294</v>
      </c>
      <c r="J127" s="6">
        <f t="shared" si="70"/>
        <v>0</v>
      </c>
      <c r="K127" s="16"/>
      <c r="L127" s="16"/>
      <c r="M127" s="16"/>
      <c r="N127" s="3" t="s">
        <v>77</v>
      </c>
      <c r="O127" s="3">
        <v>21</v>
      </c>
      <c r="P127" s="3">
        <v>15</v>
      </c>
      <c r="Q127" s="3">
        <v>6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</row>
    <row r="128" spans="1:29" x14ac:dyDescent="0.2">
      <c r="A128" s="3" t="s">
        <v>78</v>
      </c>
      <c r="B128" s="3">
        <v>21</v>
      </c>
      <c r="C128" s="3">
        <v>14</v>
      </c>
      <c r="D128" s="3">
        <v>7</v>
      </c>
      <c r="E128" s="3">
        <v>1</v>
      </c>
      <c r="F128" s="3">
        <v>1</v>
      </c>
      <c r="G128" s="3">
        <v>0</v>
      </c>
      <c r="H128" s="6">
        <f t="shared" si="70"/>
        <v>4.7619047619047619</v>
      </c>
      <c r="I128" s="6">
        <f t="shared" si="70"/>
        <v>7.1428571428571423</v>
      </c>
      <c r="J128" s="6">
        <f t="shared" si="70"/>
        <v>0</v>
      </c>
      <c r="K128" s="16">
        <f>K122-K126</f>
        <v>2640.4897270547071</v>
      </c>
      <c r="L128" s="16">
        <f t="shared" ref="L128:M128" si="74">L122-L126</f>
        <v>2796.0546192601319</v>
      </c>
      <c r="M128" s="16">
        <f t="shared" si="74"/>
        <v>2529.2467482042321</v>
      </c>
      <c r="N128" s="3" t="s">
        <v>78</v>
      </c>
      <c r="O128" s="3">
        <v>19</v>
      </c>
      <c r="P128" s="3">
        <v>12</v>
      </c>
      <c r="Q128" s="3">
        <v>7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1</v>
      </c>
      <c r="Y128" s="3">
        <v>1</v>
      </c>
      <c r="Z128" s="3">
        <v>0</v>
      </c>
      <c r="AA128" s="3">
        <v>0</v>
      </c>
      <c r="AB128" s="3">
        <v>0</v>
      </c>
      <c r="AC128" s="3">
        <v>0</v>
      </c>
    </row>
    <row r="129" spans="1:29" x14ac:dyDescent="0.2">
      <c r="A129" s="3" t="s">
        <v>79</v>
      </c>
      <c r="B129" s="3">
        <v>9</v>
      </c>
      <c r="C129" s="3">
        <v>7</v>
      </c>
      <c r="D129" s="3">
        <v>2</v>
      </c>
      <c r="E129" s="3">
        <v>0</v>
      </c>
      <c r="F129" s="3">
        <v>0</v>
      </c>
      <c r="G129" s="3">
        <v>0</v>
      </c>
      <c r="H129" s="6">
        <f t="shared" si="70"/>
        <v>0</v>
      </c>
      <c r="I129" s="6">
        <f t="shared" si="70"/>
        <v>0</v>
      </c>
      <c r="J129" s="6">
        <f t="shared" si="70"/>
        <v>0</v>
      </c>
      <c r="K129" s="16">
        <f>100-K124</f>
        <v>97.61904761904762</v>
      </c>
      <c r="L129" s="16">
        <f t="shared" ref="L129:M129" si="75">100-L124</f>
        <v>96.428571428571431</v>
      </c>
      <c r="M129" s="16">
        <f t="shared" si="75"/>
        <v>100</v>
      </c>
      <c r="N129" s="3" t="s">
        <v>79</v>
      </c>
      <c r="O129" s="3">
        <v>8</v>
      </c>
      <c r="P129" s="3">
        <v>6</v>
      </c>
      <c r="Q129" s="3">
        <v>2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1</v>
      </c>
      <c r="Y129" s="3">
        <v>1</v>
      </c>
      <c r="Z129" s="3">
        <v>0</v>
      </c>
      <c r="AA129" s="3">
        <v>0</v>
      </c>
      <c r="AB129" s="3">
        <v>0</v>
      </c>
      <c r="AC129" s="3">
        <v>0</v>
      </c>
    </row>
    <row r="130" spans="1:29" x14ac:dyDescent="0.2">
      <c r="A130" s="3" t="s">
        <v>80</v>
      </c>
      <c r="B130" s="3">
        <v>6</v>
      </c>
      <c r="C130" s="3">
        <v>5</v>
      </c>
      <c r="D130" s="3">
        <v>1</v>
      </c>
      <c r="E130" s="3">
        <v>0</v>
      </c>
      <c r="F130" s="3">
        <v>0</v>
      </c>
      <c r="G130" s="3">
        <v>0</v>
      </c>
      <c r="H130" s="6">
        <f>SUM(H122:H128)*5</f>
        <v>1259.5373461023266</v>
      </c>
      <c r="I130" s="6">
        <f>SUM(I122:I128)*5</f>
        <v>1474.6260478315603</v>
      </c>
      <c r="J130" s="6">
        <f>SUM(J122:J128)*5</f>
        <v>1029.2467482042321</v>
      </c>
      <c r="K130" s="17">
        <f>K128/K129</f>
        <v>27.048919155194561</v>
      </c>
      <c r="L130" s="17">
        <f t="shared" ref="L130:M130" si="76">L128/L129</f>
        <v>28.996121977512477</v>
      </c>
      <c r="M130" s="17">
        <f t="shared" si="76"/>
        <v>25.292467482042319</v>
      </c>
      <c r="N130" s="3" t="s">
        <v>80</v>
      </c>
      <c r="O130" s="3">
        <v>6</v>
      </c>
      <c r="P130" s="3">
        <v>5</v>
      </c>
      <c r="Q130" s="3">
        <v>1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</row>
    <row r="131" spans="1:29" x14ac:dyDescent="0.2">
      <c r="A131" s="3" t="s">
        <v>91</v>
      </c>
      <c r="N131" s="3" t="s">
        <v>91</v>
      </c>
    </row>
    <row r="132" spans="1:29" x14ac:dyDescent="0.2">
      <c r="A132" s="3" t="s">
        <v>72</v>
      </c>
      <c r="N132" s="3" t="s">
        <v>72</v>
      </c>
    </row>
    <row r="133" spans="1:29" x14ac:dyDescent="0.2">
      <c r="A133" s="3" t="s">
        <v>1</v>
      </c>
      <c r="B133" s="3">
        <v>5832</v>
      </c>
      <c r="C133" s="3">
        <v>3002</v>
      </c>
      <c r="D133" s="3">
        <v>2830</v>
      </c>
      <c r="E133" s="3">
        <v>2678</v>
      </c>
      <c r="F133" s="3">
        <v>1498</v>
      </c>
      <c r="G133" s="3">
        <v>1180</v>
      </c>
      <c r="H133" s="6">
        <f t="shared" ref="H133:J140" si="77">E133/B133*100</f>
        <v>45.919067215363512</v>
      </c>
      <c r="I133" s="6">
        <f t="shared" si="77"/>
        <v>49.900066622251835</v>
      </c>
      <c r="J133" s="6">
        <f t="shared" si="77"/>
        <v>41.696113074204952</v>
      </c>
      <c r="K133" s="16">
        <f>H141+1500</f>
        <v>3000.6883357187485</v>
      </c>
      <c r="L133" s="16">
        <f t="shared" ref="L133:M133" si="78">I141+1500</f>
        <v>3143.0234323285113</v>
      </c>
      <c r="M133" s="16">
        <f t="shared" si="78"/>
        <v>2849.7302503003357</v>
      </c>
      <c r="N133" s="3" t="s">
        <v>1</v>
      </c>
      <c r="O133" s="3">
        <v>2854</v>
      </c>
      <c r="P133" s="3">
        <v>1400</v>
      </c>
      <c r="Q133" s="3">
        <v>1454</v>
      </c>
      <c r="R133" s="3">
        <v>131</v>
      </c>
      <c r="S133" s="3">
        <v>67</v>
      </c>
      <c r="T133" s="3">
        <v>64</v>
      </c>
      <c r="U133" s="3">
        <v>46</v>
      </c>
      <c r="V133" s="3">
        <v>7</v>
      </c>
      <c r="W133" s="3">
        <v>39</v>
      </c>
      <c r="X133" s="3">
        <v>67</v>
      </c>
      <c r="Y133" s="3">
        <v>22</v>
      </c>
      <c r="Z133" s="3">
        <v>45</v>
      </c>
      <c r="AA133" s="3">
        <v>56</v>
      </c>
      <c r="AB133" s="3">
        <v>8</v>
      </c>
      <c r="AC133" s="3">
        <v>48</v>
      </c>
    </row>
    <row r="134" spans="1:29" x14ac:dyDescent="0.2">
      <c r="A134" s="3" t="s">
        <v>73</v>
      </c>
      <c r="B134" s="3">
        <v>1051</v>
      </c>
      <c r="C134" s="3">
        <v>524</v>
      </c>
      <c r="D134" s="3">
        <v>527</v>
      </c>
      <c r="E134" s="3">
        <v>999</v>
      </c>
      <c r="F134" s="3">
        <v>509</v>
      </c>
      <c r="G134" s="3">
        <v>490</v>
      </c>
      <c r="H134" s="6">
        <f t="shared" si="77"/>
        <v>95.052331113225492</v>
      </c>
      <c r="I134" s="6">
        <f t="shared" si="77"/>
        <v>97.137404580152676</v>
      </c>
      <c r="J134" s="6">
        <f t="shared" si="77"/>
        <v>92.979127134724862</v>
      </c>
      <c r="K134" s="16"/>
      <c r="L134" s="16"/>
      <c r="M134" s="16"/>
      <c r="N134" s="3" t="s">
        <v>73</v>
      </c>
      <c r="O134" s="3">
        <v>43</v>
      </c>
      <c r="P134" s="3">
        <v>13</v>
      </c>
      <c r="Q134" s="3">
        <v>30</v>
      </c>
      <c r="R134" s="3">
        <v>4</v>
      </c>
      <c r="S134" s="3">
        <v>1</v>
      </c>
      <c r="T134" s="3">
        <v>3</v>
      </c>
      <c r="U134" s="3">
        <v>1</v>
      </c>
      <c r="V134" s="3">
        <v>1</v>
      </c>
      <c r="W134" s="3">
        <v>0</v>
      </c>
      <c r="X134" s="3">
        <v>1</v>
      </c>
      <c r="Y134" s="3">
        <v>0</v>
      </c>
      <c r="Z134" s="3">
        <v>1</v>
      </c>
      <c r="AA134" s="3">
        <v>3</v>
      </c>
      <c r="AB134" s="3">
        <v>0</v>
      </c>
      <c r="AC134" s="3">
        <v>3</v>
      </c>
    </row>
    <row r="135" spans="1:29" x14ac:dyDescent="0.2">
      <c r="A135" s="3" t="s">
        <v>74</v>
      </c>
      <c r="B135" s="3">
        <v>1219</v>
      </c>
      <c r="C135" s="3">
        <v>641</v>
      </c>
      <c r="D135" s="3">
        <v>578</v>
      </c>
      <c r="E135" s="3">
        <v>945</v>
      </c>
      <c r="F135" s="3">
        <v>553</v>
      </c>
      <c r="G135" s="3">
        <v>392</v>
      </c>
      <c r="H135" s="6">
        <f t="shared" si="77"/>
        <v>77.522559474979488</v>
      </c>
      <c r="I135" s="6">
        <f t="shared" si="77"/>
        <v>86.271450858034328</v>
      </c>
      <c r="J135" s="6">
        <f t="shared" si="77"/>
        <v>67.820069204152247</v>
      </c>
      <c r="K135" s="16">
        <f>(H139+H140)/2</f>
        <v>4.2164315969832025</v>
      </c>
      <c r="L135" s="16">
        <f t="shared" ref="L135:M135" si="79">(I139+I140)/2</f>
        <v>4.7836621668397363</v>
      </c>
      <c r="M135" s="16">
        <f t="shared" si="79"/>
        <v>3.5777604425218072</v>
      </c>
      <c r="N135" s="3" t="s">
        <v>74</v>
      </c>
      <c r="O135" s="3">
        <v>236</v>
      </c>
      <c r="P135" s="3">
        <v>78</v>
      </c>
      <c r="Q135" s="3">
        <v>158</v>
      </c>
      <c r="R135" s="3">
        <v>29</v>
      </c>
      <c r="S135" s="3">
        <v>10</v>
      </c>
      <c r="T135" s="3">
        <v>19</v>
      </c>
      <c r="U135" s="3">
        <v>1</v>
      </c>
      <c r="V135" s="3">
        <v>0</v>
      </c>
      <c r="W135" s="3">
        <v>1</v>
      </c>
      <c r="X135" s="3">
        <v>6</v>
      </c>
      <c r="Y135" s="3">
        <v>0</v>
      </c>
      <c r="Z135" s="3">
        <v>6</v>
      </c>
      <c r="AA135" s="3">
        <v>2</v>
      </c>
      <c r="AB135" s="3">
        <v>0</v>
      </c>
      <c r="AC135" s="3">
        <v>2</v>
      </c>
    </row>
    <row r="136" spans="1:29" x14ac:dyDescent="0.2">
      <c r="A136" s="3" t="s">
        <v>75</v>
      </c>
      <c r="B136" s="3">
        <v>1008</v>
      </c>
      <c r="C136" s="3">
        <v>516</v>
      </c>
      <c r="D136" s="3">
        <v>492</v>
      </c>
      <c r="E136" s="3">
        <v>466</v>
      </c>
      <c r="F136" s="3">
        <v>282</v>
      </c>
      <c r="G136" s="3">
        <v>184</v>
      </c>
      <c r="H136" s="6">
        <f t="shared" si="77"/>
        <v>46.230158730158735</v>
      </c>
      <c r="I136" s="6">
        <f t="shared" si="77"/>
        <v>54.651162790697668</v>
      </c>
      <c r="J136" s="6">
        <f t="shared" si="77"/>
        <v>37.398373983739837</v>
      </c>
      <c r="K136" s="16"/>
      <c r="L136" s="16"/>
      <c r="M136" s="16"/>
      <c r="N136" s="3" t="s">
        <v>75</v>
      </c>
      <c r="O136" s="3">
        <v>489</v>
      </c>
      <c r="P136" s="3">
        <v>213</v>
      </c>
      <c r="Q136" s="3">
        <v>276</v>
      </c>
      <c r="R136" s="3">
        <v>31</v>
      </c>
      <c r="S136" s="3">
        <v>15</v>
      </c>
      <c r="T136" s="3">
        <v>16</v>
      </c>
      <c r="U136" s="3">
        <v>5</v>
      </c>
      <c r="V136" s="3">
        <v>2</v>
      </c>
      <c r="W136" s="3">
        <v>3</v>
      </c>
      <c r="X136" s="3">
        <v>17</v>
      </c>
      <c r="Y136" s="3">
        <v>4</v>
      </c>
      <c r="Z136" s="3">
        <v>13</v>
      </c>
      <c r="AA136" s="3">
        <v>0</v>
      </c>
      <c r="AB136" s="3">
        <v>0</v>
      </c>
      <c r="AC136" s="3">
        <v>0</v>
      </c>
    </row>
    <row r="137" spans="1:29" x14ac:dyDescent="0.2">
      <c r="A137" s="3" t="s">
        <v>76</v>
      </c>
      <c r="B137" s="3">
        <v>760</v>
      </c>
      <c r="C137" s="3">
        <v>382</v>
      </c>
      <c r="D137" s="3">
        <v>378</v>
      </c>
      <c r="E137" s="3">
        <v>156</v>
      </c>
      <c r="F137" s="3">
        <v>91</v>
      </c>
      <c r="G137" s="3">
        <v>65</v>
      </c>
      <c r="H137" s="6">
        <f t="shared" si="77"/>
        <v>20.526315789473685</v>
      </c>
      <c r="I137" s="6">
        <f t="shared" si="77"/>
        <v>23.821989528795811</v>
      </c>
      <c r="J137" s="6">
        <f t="shared" si="77"/>
        <v>17.195767195767196</v>
      </c>
      <c r="K137" s="16">
        <f>K135*50</f>
        <v>210.82157984916012</v>
      </c>
      <c r="L137" s="16">
        <f t="shared" ref="L137:M137" si="80">L135*50</f>
        <v>239.18310834198681</v>
      </c>
      <c r="M137" s="16">
        <f t="shared" si="80"/>
        <v>178.88802212609036</v>
      </c>
      <c r="N137" s="3" t="s">
        <v>76</v>
      </c>
      <c r="O137" s="3">
        <v>566</v>
      </c>
      <c r="P137" s="3">
        <v>278</v>
      </c>
      <c r="Q137" s="3">
        <v>288</v>
      </c>
      <c r="R137" s="3">
        <v>14</v>
      </c>
      <c r="S137" s="3">
        <v>9</v>
      </c>
      <c r="T137" s="3">
        <v>5</v>
      </c>
      <c r="U137" s="3">
        <v>8</v>
      </c>
      <c r="V137" s="3">
        <v>0</v>
      </c>
      <c r="W137" s="3">
        <v>8</v>
      </c>
      <c r="X137" s="3">
        <v>13</v>
      </c>
      <c r="Y137" s="3">
        <v>2</v>
      </c>
      <c r="Z137" s="3">
        <v>11</v>
      </c>
      <c r="AA137" s="3">
        <v>3</v>
      </c>
      <c r="AB137" s="3">
        <v>2</v>
      </c>
      <c r="AC137" s="3">
        <v>1</v>
      </c>
    </row>
    <row r="138" spans="1:29" x14ac:dyDescent="0.2">
      <c r="A138" s="3" t="s">
        <v>77</v>
      </c>
      <c r="B138" s="3">
        <v>634</v>
      </c>
      <c r="C138" s="3">
        <v>304</v>
      </c>
      <c r="D138" s="3">
        <v>330</v>
      </c>
      <c r="E138" s="3">
        <v>62</v>
      </c>
      <c r="F138" s="3">
        <v>32</v>
      </c>
      <c r="G138" s="3">
        <v>30</v>
      </c>
      <c r="H138" s="6">
        <f t="shared" si="77"/>
        <v>9.7791798107255516</v>
      </c>
      <c r="I138" s="6">
        <f t="shared" si="77"/>
        <v>10.526315789473683</v>
      </c>
      <c r="J138" s="6">
        <f t="shared" si="77"/>
        <v>9.0909090909090917</v>
      </c>
      <c r="K138" s="16"/>
      <c r="L138" s="16"/>
      <c r="M138" s="16"/>
      <c r="N138" s="3" t="s">
        <v>77</v>
      </c>
      <c r="O138" s="3">
        <v>518</v>
      </c>
      <c r="P138" s="3">
        <v>249</v>
      </c>
      <c r="Q138" s="3">
        <v>269</v>
      </c>
      <c r="R138" s="3">
        <v>23</v>
      </c>
      <c r="S138" s="3">
        <v>13</v>
      </c>
      <c r="T138" s="3">
        <v>10</v>
      </c>
      <c r="U138" s="3">
        <v>14</v>
      </c>
      <c r="V138" s="3">
        <v>4</v>
      </c>
      <c r="W138" s="3">
        <v>10</v>
      </c>
      <c r="X138" s="3">
        <v>13</v>
      </c>
      <c r="Y138" s="3">
        <v>6</v>
      </c>
      <c r="Z138" s="3">
        <v>7</v>
      </c>
      <c r="AA138" s="3">
        <v>4</v>
      </c>
      <c r="AB138" s="3">
        <v>0</v>
      </c>
      <c r="AC138" s="3">
        <v>4</v>
      </c>
    </row>
    <row r="139" spans="1:29" x14ac:dyDescent="0.2">
      <c r="A139" s="3" t="s">
        <v>78</v>
      </c>
      <c r="B139" s="3">
        <v>509</v>
      </c>
      <c r="C139" s="3">
        <v>270</v>
      </c>
      <c r="D139" s="3">
        <v>239</v>
      </c>
      <c r="E139" s="3">
        <v>26</v>
      </c>
      <c r="F139" s="3">
        <v>17</v>
      </c>
      <c r="G139" s="3">
        <v>9</v>
      </c>
      <c r="H139" s="6">
        <f t="shared" si="77"/>
        <v>5.1080550098231825</v>
      </c>
      <c r="I139" s="6">
        <f t="shared" si="77"/>
        <v>6.2962962962962958</v>
      </c>
      <c r="J139" s="6">
        <f t="shared" si="77"/>
        <v>3.7656903765690379</v>
      </c>
      <c r="K139" s="16">
        <f>K133-K137</f>
        <v>2789.8667558695884</v>
      </c>
      <c r="L139" s="16">
        <f t="shared" ref="L139:M139" si="81">L133-L137</f>
        <v>2903.8403239865243</v>
      </c>
      <c r="M139" s="16">
        <f t="shared" si="81"/>
        <v>2670.8422281742455</v>
      </c>
      <c r="N139" s="3" t="s">
        <v>78</v>
      </c>
      <c r="O139" s="3">
        <v>444</v>
      </c>
      <c r="P139" s="3">
        <v>243</v>
      </c>
      <c r="Q139" s="3">
        <v>201</v>
      </c>
      <c r="R139" s="3">
        <v>11</v>
      </c>
      <c r="S139" s="3">
        <v>6</v>
      </c>
      <c r="T139" s="3">
        <v>5</v>
      </c>
      <c r="U139" s="3">
        <v>9</v>
      </c>
      <c r="V139" s="3">
        <v>0</v>
      </c>
      <c r="W139" s="3">
        <v>9</v>
      </c>
      <c r="X139" s="3">
        <v>6</v>
      </c>
      <c r="Y139" s="3">
        <v>3</v>
      </c>
      <c r="Z139" s="3">
        <v>3</v>
      </c>
      <c r="AA139" s="3">
        <v>13</v>
      </c>
      <c r="AB139" s="3">
        <v>1</v>
      </c>
      <c r="AC139" s="3">
        <v>12</v>
      </c>
    </row>
    <row r="140" spans="1:29" x14ac:dyDescent="0.2">
      <c r="A140" s="3" t="s">
        <v>79</v>
      </c>
      <c r="B140" s="3">
        <v>391</v>
      </c>
      <c r="C140" s="3">
        <v>214</v>
      </c>
      <c r="D140" s="3">
        <v>177</v>
      </c>
      <c r="E140" s="3">
        <v>13</v>
      </c>
      <c r="F140" s="3">
        <v>7</v>
      </c>
      <c r="G140" s="3">
        <v>6</v>
      </c>
      <c r="H140" s="6">
        <f t="shared" si="77"/>
        <v>3.3248081841432229</v>
      </c>
      <c r="I140" s="6">
        <f t="shared" si="77"/>
        <v>3.2710280373831773</v>
      </c>
      <c r="J140" s="6">
        <f t="shared" si="77"/>
        <v>3.3898305084745761</v>
      </c>
      <c r="K140" s="16">
        <f>100-K135</f>
        <v>95.783568403016801</v>
      </c>
      <c r="L140" s="16">
        <f t="shared" ref="L140:M140" si="82">100-L135</f>
        <v>95.216337833160267</v>
      </c>
      <c r="M140" s="16">
        <f t="shared" si="82"/>
        <v>96.422239557478193</v>
      </c>
      <c r="N140" s="3" t="s">
        <v>79</v>
      </c>
      <c r="O140" s="3">
        <v>344</v>
      </c>
      <c r="P140" s="3">
        <v>196</v>
      </c>
      <c r="Q140" s="3">
        <v>148</v>
      </c>
      <c r="R140" s="3">
        <v>11</v>
      </c>
      <c r="S140" s="3">
        <v>7</v>
      </c>
      <c r="T140" s="3">
        <v>4</v>
      </c>
      <c r="U140" s="3">
        <v>6</v>
      </c>
      <c r="V140" s="3">
        <v>0</v>
      </c>
      <c r="W140" s="3">
        <v>6</v>
      </c>
      <c r="X140" s="3">
        <v>5</v>
      </c>
      <c r="Y140" s="3">
        <v>3</v>
      </c>
      <c r="Z140" s="3">
        <v>2</v>
      </c>
      <c r="AA140" s="3">
        <v>12</v>
      </c>
      <c r="AB140" s="3">
        <v>1</v>
      </c>
      <c r="AC140" s="3">
        <v>11</v>
      </c>
    </row>
    <row r="141" spans="1:29" x14ac:dyDescent="0.2">
      <c r="A141" s="3" t="s">
        <v>80</v>
      </c>
      <c r="B141" s="3">
        <v>260</v>
      </c>
      <c r="C141" s="3">
        <v>151</v>
      </c>
      <c r="D141" s="3">
        <v>109</v>
      </c>
      <c r="E141" s="3">
        <v>11</v>
      </c>
      <c r="F141" s="3">
        <v>7</v>
      </c>
      <c r="G141" s="3">
        <v>4</v>
      </c>
      <c r="H141" s="6">
        <f>SUM(H133:H139)*5</f>
        <v>1500.6883357187485</v>
      </c>
      <c r="I141" s="6">
        <f>SUM(I133:I139)*5</f>
        <v>1643.0234323285115</v>
      </c>
      <c r="J141" s="6">
        <f>SUM(J133:J139)*5</f>
        <v>1349.7302503003359</v>
      </c>
      <c r="K141" s="17">
        <f>K139/K140</f>
        <v>29.126778239572442</v>
      </c>
      <c r="L141" s="17">
        <f t="shared" ref="L141:M141" si="83">L139/L140</f>
        <v>30.497290591817173</v>
      </c>
      <c r="M141" s="17">
        <f t="shared" si="83"/>
        <v>27.69944195894902</v>
      </c>
      <c r="N141" s="3" t="s">
        <v>80</v>
      </c>
      <c r="O141" s="3">
        <v>214</v>
      </c>
      <c r="P141" s="3">
        <v>130</v>
      </c>
      <c r="Q141" s="3">
        <v>84</v>
      </c>
      <c r="R141" s="3">
        <v>8</v>
      </c>
      <c r="S141" s="3">
        <v>6</v>
      </c>
      <c r="T141" s="3">
        <v>2</v>
      </c>
      <c r="U141" s="3">
        <v>2</v>
      </c>
      <c r="V141" s="3">
        <v>0</v>
      </c>
      <c r="W141" s="3">
        <v>2</v>
      </c>
      <c r="X141" s="3">
        <v>6</v>
      </c>
      <c r="Y141" s="3">
        <v>4</v>
      </c>
      <c r="Z141" s="3">
        <v>2</v>
      </c>
      <c r="AA141" s="3">
        <v>19</v>
      </c>
      <c r="AB141" s="3">
        <v>4</v>
      </c>
      <c r="AC141" s="3">
        <v>15</v>
      </c>
    </row>
    <row r="142" spans="1:29" x14ac:dyDescent="0.2">
      <c r="A142" s="3" t="s">
        <v>92</v>
      </c>
      <c r="N142" s="3" t="s">
        <v>92</v>
      </c>
    </row>
    <row r="143" spans="1:29" x14ac:dyDescent="0.2">
      <c r="A143" s="3" t="s">
        <v>72</v>
      </c>
      <c r="N143" s="3" t="s">
        <v>72</v>
      </c>
    </row>
    <row r="144" spans="1:29" x14ac:dyDescent="0.2">
      <c r="A144" s="3" t="s">
        <v>1</v>
      </c>
      <c r="B144" s="3">
        <v>8789</v>
      </c>
      <c r="C144" s="3">
        <v>4627</v>
      </c>
      <c r="D144" s="3">
        <v>4162</v>
      </c>
      <c r="E144" s="3">
        <v>3988</v>
      </c>
      <c r="F144" s="3">
        <v>2312</v>
      </c>
      <c r="G144" s="3">
        <v>1676</v>
      </c>
      <c r="H144" s="6">
        <f t="shared" ref="H144:J151" si="84">E144/B144*100</f>
        <v>45.374900443736486</v>
      </c>
      <c r="I144" s="6">
        <f t="shared" si="84"/>
        <v>49.967581586341041</v>
      </c>
      <c r="J144" s="6">
        <f t="shared" si="84"/>
        <v>40.269101393560788</v>
      </c>
      <c r="K144" s="16">
        <f>H152+1500</f>
        <v>2955.7467844391117</v>
      </c>
      <c r="L144" s="16">
        <f t="shared" ref="L144:M144" si="85">I152+1500</f>
        <v>3118.4389475765447</v>
      </c>
      <c r="M144" s="16">
        <f t="shared" si="85"/>
        <v>2779.5955859015212</v>
      </c>
      <c r="N144" s="3" t="s">
        <v>1</v>
      </c>
      <c r="O144" s="3">
        <v>4080</v>
      </c>
      <c r="P144" s="3">
        <v>2013</v>
      </c>
      <c r="Q144" s="3">
        <v>2067</v>
      </c>
      <c r="R144" s="3">
        <v>523</v>
      </c>
      <c r="S144" s="3">
        <v>255</v>
      </c>
      <c r="T144" s="3">
        <v>268</v>
      </c>
      <c r="U144" s="3">
        <v>33</v>
      </c>
      <c r="V144" s="3">
        <v>7</v>
      </c>
      <c r="W144" s="3">
        <v>26</v>
      </c>
      <c r="X144" s="3">
        <v>95</v>
      </c>
      <c r="Y144" s="3">
        <v>29</v>
      </c>
      <c r="Z144" s="3">
        <v>66</v>
      </c>
      <c r="AA144" s="3">
        <v>70</v>
      </c>
      <c r="AB144" s="3">
        <v>11</v>
      </c>
      <c r="AC144" s="3">
        <v>59</v>
      </c>
    </row>
    <row r="145" spans="1:29" x14ac:dyDescent="0.2">
      <c r="A145" s="3" t="s">
        <v>73</v>
      </c>
      <c r="B145" s="3">
        <v>1641</v>
      </c>
      <c r="C145" s="3">
        <v>849</v>
      </c>
      <c r="D145" s="3">
        <v>792</v>
      </c>
      <c r="E145" s="3">
        <v>1574</v>
      </c>
      <c r="F145" s="3">
        <v>835</v>
      </c>
      <c r="G145" s="3">
        <v>739</v>
      </c>
      <c r="H145" s="6">
        <f t="shared" si="84"/>
        <v>95.91712370505789</v>
      </c>
      <c r="I145" s="6">
        <f t="shared" si="84"/>
        <v>98.351001177856304</v>
      </c>
      <c r="J145" s="6">
        <f t="shared" si="84"/>
        <v>93.308080808080803</v>
      </c>
      <c r="K145" s="16"/>
      <c r="L145" s="16"/>
      <c r="M145" s="16"/>
      <c r="N145" s="3" t="s">
        <v>73</v>
      </c>
      <c r="O145" s="3">
        <v>55</v>
      </c>
      <c r="P145" s="3">
        <v>10</v>
      </c>
      <c r="Q145" s="3">
        <v>45</v>
      </c>
      <c r="R145" s="3">
        <v>12</v>
      </c>
      <c r="S145" s="3">
        <v>4</v>
      </c>
      <c r="T145" s="3">
        <v>8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</row>
    <row r="146" spans="1:29" x14ac:dyDescent="0.2">
      <c r="A146" s="3" t="s">
        <v>74</v>
      </c>
      <c r="B146" s="3">
        <v>1826</v>
      </c>
      <c r="C146" s="3">
        <v>959</v>
      </c>
      <c r="D146" s="3">
        <v>867</v>
      </c>
      <c r="E146" s="3">
        <v>1351</v>
      </c>
      <c r="F146" s="3">
        <v>812</v>
      </c>
      <c r="G146" s="3">
        <v>539</v>
      </c>
      <c r="H146" s="6">
        <f t="shared" si="84"/>
        <v>73.986856516976999</v>
      </c>
      <c r="I146" s="6">
        <f t="shared" si="84"/>
        <v>84.671532846715323</v>
      </c>
      <c r="J146" s="6">
        <f t="shared" si="84"/>
        <v>62.168396770472903</v>
      </c>
      <c r="K146" s="16">
        <f>(H150+H151)/2</f>
        <v>5.9558350758324821</v>
      </c>
      <c r="L146" s="16">
        <f t="shared" ref="L146:M146" si="86">(I150+I151)/2</f>
        <v>5.405012052576522</v>
      </c>
      <c r="M146" s="16">
        <f t="shared" si="86"/>
        <v>6.6106804478897496</v>
      </c>
      <c r="N146" s="3" t="s">
        <v>74</v>
      </c>
      <c r="O146" s="3">
        <v>391</v>
      </c>
      <c r="P146" s="3">
        <v>124</v>
      </c>
      <c r="Q146" s="3">
        <v>267</v>
      </c>
      <c r="R146" s="3">
        <v>72</v>
      </c>
      <c r="S146" s="3">
        <v>21</v>
      </c>
      <c r="T146" s="3">
        <v>51</v>
      </c>
      <c r="U146" s="3">
        <v>1</v>
      </c>
      <c r="V146" s="3">
        <v>0</v>
      </c>
      <c r="W146" s="3">
        <v>1</v>
      </c>
      <c r="X146" s="3">
        <v>9</v>
      </c>
      <c r="Y146" s="3">
        <v>2</v>
      </c>
      <c r="Z146" s="3">
        <v>7</v>
      </c>
      <c r="AA146" s="3">
        <v>2</v>
      </c>
      <c r="AB146" s="3">
        <v>0</v>
      </c>
      <c r="AC146" s="3">
        <v>2</v>
      </c>
    </row>
    <row r="147" spans="1:29" x14ac:dyDescent="0.2">
      <c r="A147" s="3" t="s">
        <v>75</v>
      </c>
      <c r="B147" s="3">
        <v>1603</v>
      </c>
      <c r="C147" s="3">
        <v>823</v>
      </c>
      <c r="D147" s="3">
        <v>780</v>
      </c>
      <c r="E147" s="3">
        <v>711</v>
      </c>
      <c r="F147" s="3">
        <v>456</v>
      </c>
      <c r="G147" s="3">
        <v>255</v>
      </c>
      <c r="H147" s="6">
        <f t="shared" si="84"/>
        <v>44.354335620711169</v>
      </c>
      <c r="I147" s="6">
        <f t="shared" si="84"/>
        <v>55.407047387606326</v>
      </c>
      <c r="J147" s="6">
        <f t="shared" si="84"/>
        <v>32.692307692307693</v>
      </c>
      <c r="K147" s="16"/>
      <c r="L147" s="16"/>
      <c r="M147" s="16"/>
      <c r="N147" s="3" t="s">
        <v>75</v>
      </c>
      <c r="O147" s="3">
        <v>734</v>
      </c>
      <c r="P147" s="3">
        <v>302</v>
      </c>
      <c r="Q147" s="3">
        <v>432</v>
      </c>
      <c r="R147" s="3">
        <v>132</v>
      </c>
      <c r="S147" s="3">
        <v>60</v>
      </c>
      <c r="T147" s="3">
        <v>72</v>
      </c>
      <c r="U147" s="3">
        <v>5</v>
      </c>
      <c r="V147" s="3">
        <v>2</v>
      </c>
      <c r="W147" s="3">
        <v>3</v>
      </c>
      <c r="X147" s="3">
        <v>16</v>
      </c>
      <c r="Y147" s="3">
        <v>3</v>
      </c>
      <c r="Z147" s="3">
        <v>13</v>
      </c>
      <c r="AA147" s="3">
        <v>5</v>
      </c>
      <c r="AB147" s="3">
        <v>0</v>
      </c>
      <c r="AC147" s="3">
        <v>5</v>
      </c>
    </row>
    <row r="148" spans="1:29" x14ac:dyDescent="0.2">
      <c r="A148" s="3" t="s">
        <v>76</v>
      </c>
      <c r="B148" s="3">
        <v>1145</v>
      </c>
      <c r="C148" s="3">
        <v>594</v>
      </c>
      <c r="D148" s="3">
        <v>551</v>
      </c>
      <c r="E148" s="3">
        <v>184</v>
      </c>
      <c r="F148" s="3">
        <v>113</v>
      </c>
      <c r="G148" s="3">
        <v>71</v>
      </c>
      <c r="H148" s="6">
        <f t="shared" si="84"/>
        <v>16.06986899563319</v>
      </c>
      <c r="I148" s="6">
        <f t="shared" si="84"/>
        <v>19.023569023569024</v>
      </c>
      <c r="J148" s="6">
        <f t="shared" si="84"/>
        <v>12.885662431941924</v>
      </c>
      <c r="K148" s="16">
        <f>K146*50</f>
        <v>297.7917537916241</v>
      </c>
      <c r="L148" s="16">
        <f t="shared" ref="L148:M148" si="87">L146*50</f>
        <v>270.25060262882607</v>
      </c>
      <c r="M148" s="16">
        <f t="shared" si="87"/>
        <v>330.53402239448747</v>
      </c>
      <c r="N148" s="3" t="s">
        <v>76</v>
      </c>
      <c r="O148" s="3">
        <v>821</v>
      </c>
      <c r="P148" s="3">
        <v>420</v>
      </c>
      <c r="Q148" s="3">
        <v>401</v>
      </c>
      <c r="R148" s="3">
        <v>107</v>
      </c>
      <c r="S148" s="3">
        <v>55</v>
      </c>
      <c r="T148" s="3">
        <v>52</v>
      </c>
      <c r="U148" s="3">
        <v>4</v>
      </c>
      <c r="V148" s="3">
        <v>0</v>
      </c>
      <c r="W148" s="3">
        <v>4</v>
      </c>
      <c r="X148" s="3">
        <v>23</v>
      </c>
      <c r="Y148" s="3">
        <v>5</v>
      </c>
      <c r="Z148" s="3">
        <v>18</v>
      </c>
      <c r="AA148" s="3">
        <v>6</v>
      </c>
      <c r="AB148" s="3">
        <v>1</v>
      </c>
      <c r="AC148" s="3">
        <v>5</v>
      </c>
    </row>
    <row r="149" spans="1:29" x14ac:dyDescent="0.2">
      <c r="A149" s="3" t="s">
        <v>77</v>
      </c>
      <c r="B149" s="3">
        <v>995</v>
      </c>
      <c r="C149" s="3">
        <v>522</v>
      </c>
      <c r="D149" s="3">
        <v>473</v>
      </c>
      <c r="E149" s="3">
        <v>89</v>
      </c>
      <c r="F149" s="3">
        <v>55</v>
      </c>
      <c r="G149" s="3">
        <v>34</v>
      </c>
      <c r="H149" s="6">
        <f t="shared" si="84"/>
        <v>8.9447236180904532</v>
      </c>
      <c r="I149" s="6">
        <f t="shared" si="84"/>
        <v>10.536398467432949</v>
      </c>
      <c r="J149" s="6">
        <f t="shared" si="84"/>
        <v>7.1881606765327692</v>
      </c>
      <c r="K149" s="16"/>
      <c r="L149" s="16"/>
      <c r="M149" s="16"/>
      <c r="N149" s="3" t="s">
        <v>77</v>
      </c>
      <c r="O149" s="3">
        <v>782</v>
      </c>
      <c r="P149" s="3">
        <v>410</v>
      </c>
      <c r="Q149" s="3">
        <v>372</v>
      </c>
      <c r="R149" s="3">
        <v>90</v>
      </c>
      <c r="S149" s="3">
        <v>49</v>
      </c>
      <c r="T149" s="3">
        <v>41</v>
      </c>
      <c r="U149" s="3">
        <v>9</v>
      </c>
      <c r="V149" s="3">
        <v>1</v>
      </c>
      <c r="W149" s="3">
        <v>8</v>
      </c>
      <c r="X149" s="3">
        <v>16</v>
      </c>
      <c r="Y149" s="3">
        <v>7</v>
      </c>
      <c r="Z149" s="3">
        <v>9</v>
      </c>
      <c r="AA149" s="3">
        <v>9</v>
      </c>
      <c r="AB149" s="3">
        <v>0</v>
      </c>
      <c r="AC149" s="3">
        <v>9</v>
      </c>
    </row>
    <row r="150" spans="1:29" x14ac:dyDescent="0.2">
      <c r="A150" s="3" t="s">
        <v>78</v>
      </c>
      <c r="B150" s="3">
        <v>646</v>
      </c>
      <c r="C150" s="3">
        <v>349</v>
      </c>
      <c r="D150" s="3">
        <v>297</v>
      </c>
      <c r="E150" s="3">
        <v>42</v>
      </c>
      <c r="F150" s="3">
        <v>20</v>
      </c>
      <c r="G150" s="3">
        <v>22</v>
      </c>
      <c r="H150" s="6">
        <f t="shared" si="84"/>
        <v>6.5015479876160995</v>
      </c>
      <c r="I150" s="6">
        <f t="shared" si="84"/>
        <v>5.7306590257879657</v>
      </c>
      <c r="J150" s="6">
        <f t="shared" si="84"/>
        <v>7.4074074074074066</v>
      </c>
      <c r="K150" s="16">
        <f>K144-K148</f>
        <v>2657.9550306474875</v>
      </c>
      <c r="L150" s="16">
        <f t="shared" ref="L150:M150" si="88">L144-L148</f>
        <v>2848.1883449477186</v>
      </c>
      <c r="M150" s="16">
        <f t="shared" si="88"/>
        <v>2449.0615635070335</v>
      </c>
      <c r="N150" s="3" t="s">
        <v>78</v>
      </c>
      <c r="O150" s="3">
        <v>536</v>
      </c>
      <c r="P150" s="3">
        <v>297</v>
      </c>
      <c r="Q150" s="3">
        <v>239</v>
      </c>
      <c r="R150" s="3">
        <v>43</v>
      </c>
      <c r="S150" s="3">
        <v>23</v>
      </c>
      <c r="T150" s="3">
        <v>20</v>
      </c>
      <c r="U150" s="3">
        <v>5</v>
      </c>
      <c r="V150" s="3">
        <v>2</v>
      </c>
      <c r="W150" s="3">
        <v>3</v>
      </c>
      <c r="X150" s="3">
        <v>12</v>
      </c>
      <c r="Y150" s="3">
        <v>6</v>
      </c>
      <c r="Z150" s="3">
        <v>6</v>
      </c>
      <c r="AA150" s="3">
        <v>8</v>
      </c>
      <c r="AB150" s="3">
        <v>1</v>
      </c>
      <c r="AC150" s="3">
        <v>7</v>
      </c>
    </row>
    <row r="151" spans="1:29" x14ac:dyDescent="0.2">
      <c r="A151" s="3" t="s">
        <v>79</v>
      </c>
      <c r="B151" s="3">
        <v>573</v>
      </c>
      <c r="C151" s="3">
        <v>315</v>
      </c>
      <c r="D151" s="3">
        <v>258</v>
      </c>
      <c r="E151" s="3">
        <v>31</v>
      </c>
      <c r="F151" s="3">
        <v>16</v>
      </c>
      <c r="G151" s="3">
        <v>15</v>
      </c>
      <c r="H151" s="6">
        <f t="shared" si="84"/>
        <v>5.4101221640488655</v>
      </c>
      <c r="I151" s="6">
        <f t="shared" si="84"/>
        <v>5.0793650793650791</v>
      </c>
      <c r="J151" s="6">
        <f t="shared" si="84"/>
        <v>5.8139534883720927</v>
      </c>
      <c r="K151" s="16">
        <f>100-K146</f>
        <v>94.044164924167518</v>
      </c>
      <c r="L151" s="16">
        <f t="shared" ref="L151:M151" si="89">100-L146</f>
        <v>94.594987947423476</v>
      </c>
      <c r="M151" s="16">
        <f t="shared" si="89"/>
        <v>93.389319552110251</v>
      </c>
      <c r="N151" s="3" t="s">
        <v>79</v>
      </c>
      <c r="O151" s="3">
        <v>466</v>
      </c>
      <c r="P151" s="3">
        <v>263</v>
      </c>
      <c r="Q151" s="3">
        <v>203</v>
      </c>
      <c r="R151" s="3">
        <v>43</v>
      </c>
      <c r="S151" s="3">
        <v>26</v>
      </c>
      <c r="T151" s="3">
        <v>17</v>
      </c>
      <c r="U151" s="3">
        <v>5</v>
      </c>
      <c r="V151" s="3">
        <v>1</v>
      </c>
      <c r="W151" s="3">
        <v>4</v>
      </c>
      <c r="X151" s="3">
        <v>11</v>
      </c>
      <c r="Y151" s="3">
        <v>4</v>
      </c>
      <c r="Z151" s="3">
        <v>7</v>
      </c>
      <c r="AA151" s="3">
        <v>17</v>
      </c>
      <c r="AB151" s="3">
        <v>5</v>
      </c>
      <c r="AC151" s="3">
        <v>12</v>
      </c>
    </row>
    <row r="152" spans="1:29" x14ac:dyDescent="0.2">
      <c r="A152" s="3" t="s">
        <v>80</v>
      </c>
      <c r="B152" s="3">
        <v>360</v>
      </c>
      <c r="C152" s="3">
        <v>216</v>
      </c>
      <c r="D152" s="3">
        <v>144</v>
      </c>
      <c r="E152" s="3">
        <v>6</v>
      </c>
      <c r="F152" s="3">
        <v>5</v>
      </c>
      <c r="G152" s="3">
        <v>1</v>
      </c>
      <c r="H152" s="6">
        <f>SUM(H144:H150)*5</f>
        <v>1455.7467844391117</v>
      </c>
      <c r="I152" s="6">
        <f>SUM(I144:I150)*5</f>
        <v>1618.4389475765447</v>
      </c>
      <c r="J152" s="6">
        <f>SUM(J144:J150)*5</f>
        <v>1279.5955859015214</v>
      </c>
      <c r="K152" s="17">
        <f>K150/K151</f>
        <v>28.262838346118855</v>
      </c>
      <c r="L152" s="17">
        <f t="shared" ref="L152:M152" si="90">L150/L151</f>
        <v>30.109294443070922</v>
      </c>
      <c r="M152" s="17">
        <f t="shared" si="90"/>
        <v>26.224214666651289</v>
      </c>
      <c r="N152" s="3" t="s">
        <v>80</v>
      </c>
      <c r="O152" s="3">
        <v>295</v>
      </c>
      <c r="P152" s="3">
        <v>187</v>
      </c>
      <c r="Q152" s="3">
        <v>108</v>
      </c>
      <c r="R152" s="3">
        <v>24</v>
      </c>
      <c r="S152" s="3">
        <v>17</v>
      </c>
      <c r="T152" s="3">
        <v>7</v>
      </c>
      <c r="U152" s="3">
        <v>4</v>
      </c>
      <c r="V152" s="3">
        <v>1</v>
      </c>
      <c r="W152" s="3">
        <v>3</v>
      </c>
      <c r="X152" s="3">
        <v>8</v>
      </c>
      <c r="Y152" s="3">
        <v>2</v>
      </c>
      <c r="Z152" s="3">
        <v>6</v>
      </c>
      <c r="AA152" s="3">
        <v>23</v>
      </c>
      <c r="AB152" s="3">
        <v>4</v>
      </c>
      <c r="AC152" s="3">
        <v>19</v>
      </c>
    </row>
    <row r="153" spans="1:29" x14ac:dyDescent="0.2">
      <c r="A153" s="19" t="s">
        <v>358</v>
      </c>
      <c r="B153" s="19"/>
      <c r="C153" s="19"/>
      <c r="D153" s="19"/>
      <c r="E153" s="19"/>
      <c r="F153" s="19"/>
      <c r="G153" s="19"/>
      <c r="H153" s="19"/>
      <c r="I153" s="19"/>
      <c r="J153" s="19"/>
      <c r="K153" s="30"/>
      <c r="L153" s="30"/>
      <c r="M153" s="30"/>
      <c r="N153" s="19" t="s">
        <v>358</v>
      </c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</sheetData>
  <mergeCells count="24">
    <mergeCell ref="U59:W59"/>
    <mergeCell ref="X59:Z59"/>
    <mergeCell ref="AA59:AC59"/>
    <mergeCell ref="B118:D118"/>
    <mergeCell ref="E118:G118"/>
    <mergeCell ref="K118:M118"/>
    <mergeCell ref="O118:Q118"/>
    <mergeCell ref="R118:T118"/>
    <mergeCell ref="U118:W118"/>
    <mergeCell ref="X118:Z118"/>
    <mergeCell ref="AA118:AC118"/>
    <mergeCell ref="B59:D59"/>
    <mergeCell ref="E59:G59"/>
    <mergeCell ref="K59:M59"/>
    <mergeCell ref="O59:Q59"/>
    <mergeCell ref="R59:T59"/>
    <mergeCell ref="X2:Z2"/>
    <mergeCell ref="AA2:AC2"/>
    <mergeCell ref="B2:D2"/>
    <mergeCell ref="E2:G2"/>
    <mergeCell ref="K2:M2"/>
    <mergeCell ref="O2:Q2"/>
    <mergeCell ref="R2:T2"/>
    <mergeCell ref="U2:W2"/>
  </mergeCells>
  <pageMargins left="0.7" right="0.7" top="0.75" bottom="0.75" header="0.3" footer="0.3"/>
  <pageSetup orientation="portrait" r:id="rId1"/>
  <rowBreaks count="2" manualBreakCount="2">
    <brk id="57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SI2009 Honiara Wards</vt:lpstr>
      <vt:lpstr>Single age</vt:lpstr>
      <vt:lpstr>Relationship</vt:lpstr>
      <vt:lpstr>Mother</vt:lpstr>
      <vt:lpstr>Father</vt:lpstr>
      <vt:lpstr>Ethnicity</vt:lpstr>
      <vt:lpstr>Citizenship</vt:lpstr>
      <vt:lpstr>Marital</vt:lpstr>
      <vt:lpstr>SMAM</vt:lpstr>
      <vt:lpstr>Religion</vt:lpstr>
      <vt:lpstr>D Religion</vt:lpstr>
      <vt:lpstr>Schooling</vt:lpstr>
      <vt:lpstr>High Educ</vt:lpstr>
      <vt:lpstr>Language</vt:lpstr>
      <vt:lpstr>Mult Lang</vt:lpstr>
      <vt:lpstr>Disability</vt:lpstr>
      <vt:lpstr>Mult Dis</vt:lpstr>
      <vt:lpstr>Mult Dis 2</vt:lpstr>
      <vt:lpstr>Work Last Week</vt:lpstr>
      <vt:lpstr>Employ Status</vt:lpstr>
      <vt:lpstr>Occupation</vt:lpstr>
      <vt:lpstr>Industry</vt:lpstr>
      <vt:lpstr>Looking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2020-02-10T22:39:14Z</dcterms:created>
  <dcterms:modified xsi:type="dcterms:W3CDTF">2020-02-19T21:31:11Z</dcterms:modified>
</cp:coreProperties>
</file>