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acificweb\WEBSITE\Solomons\SI2009\SI2009P_Pop\"/>
    </mc:Choice>
  </mc:AlternateContent>
  <xr:revisionPtr revIDLastSave="0" documentId="13_ncr:1_{E020B8E2-9E20-4DC3-8E12-F170A4080BC6}" xr6:coauthVersionLast="47" xr6:coauthVersionMax="47" xr10:uidLastSave="{00000000-0000-0000-0000-000000000000}"/>
  <bookViews>
    <workbookView xWindow="-96" yWindow="-96" windowWidth="23232" windowHeight="13872" xr2:uid="{755C8827-FC96-4F74-9A71-483A462AA606}"/>
  </bookViews>
  <sheets>
    <sheet name="SI2009 RenBell " sheetId="1" r:id="rId1"/>
    <sheet name="Single Age" sheetId="2" r:id="rId2"/>
    <sheet name="Relationship" sheetId="3" r:id="rId3"/>
    <sheet name="Mother" sheetId="4" r:id="rId4"/>
    <sheet name="Father" sheetId="5" r:id="rId5"/>
    <sheet name="Ethnic Origin" sheetId="6" r:id="rId6"/>
    <sheet name="Citizenship" sheetId="7" r:id="rId7"/>
    <sheet name="Marital" sheetId="8" r:id="rId8"/>
    <sheet name="SMAM" sheetId="9" r:id="rId9"/>
    <sheet name="Religion" sheetId="10" r:id="rId10"/>
    <sheet name="D Religion" sheetId="11" r:id="rId11"/>
    <sheet name="Schooling" sheetId="12" r:id="rId12"/>
    <sheet name="Education" sheetId="13" r:id="rId13"/>
    <sheet name="Language" sheetId="14" r:id="rId14"/>
    <sheet name="Literacy" sheetId="15" r:id="rId15"/>
    <sheet name="Disability" sheetId="16" r:id="rId16"/>
    <sheet name="Mult Dis" sheetId="17" r:id="rId17"/>
    <sheet name="Mult 2" sheetId="18" r:id="rId18"/>
    <sheet name="Work Last Week" sheetId="19" r:id="rId19"/>
    <sheet name="Econ Actv" sheetId="20" r:id="rId20"/>
    <sheet name="Occupation" sheetId="21" r:id="rId21"/>
    <sheet name="Industry" sheetId="22" r:id="rId22"/>
    <sheet name="Looking for work" sheetId="23" r:id="rId23"/>
    <sheet name="Fertility" sheetId="24" r:id="rId24"/>
  </sheet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6" i="3" l="1"/>
  <c r="D6" i="3"/>
  <c r="E6" i="3"/>
  <c r="F6" i="3"/>
  <c r="G6" i="3"/>
  <c r="H6" i="3"/>
  <c r="I6" i="3"/>
  <c r="J6" i="3"/>
  <c r="K6" i="3"/>
  <c r="L6" i="3"/>
  <c r="B6" i="3"/>
  <c r="T116" i="24" l="1"/>
  <c r="S116" i="24"/>
  <c r="R116" i="24"/>
  <c r="Q116" i="24"/>
  <c r="P116" i="24"/>
  <c r="O116" i="24"/>
  <c r="N116" i="24"/>
  <c r="M116" i="24"/>
  <c r="L116" i="24"/>
  <c r="K116" i="24"/>
  <c r="T115" i="24"/>
  <c r="S115" i="24"/>
  <c r="R115" i="24"/>
  <c r="Q115" i="24"/>
  <c r="P115" i="24"/>
  <c r="O115" i="24"/>
  <c r="N115" i="24"/>
  <c r="M115" i="24"/>
  <c r="L115" i="24"/>
  <c r="K115" i="24"/>
  <c r="T114" i="24"/>
  <c r="S114" i="24"/>
  <c r="R114" i="24"/>
  <c r="Q114" i="24"/>
  <c r="P114" i="24"/>
  <c r="O114" i="24"/>
  <c r="N114" i="24"/>
  <c r="M114" i="24"/>
  <c r="L114" i="24"/>
  <c r="K114" i="24"/>
  <c r="T113" i="24"/>
  <c r="S113" i="24"/>
  <c r="R113" i="24"/>
  <c r="Q113" i="24"/>
  <c r="P113" i="24"/>
  <c r="O113" i="24"/>
  <c r="N113" i="24"/>
  <c r="M113" i="24"/>
  <c r="L113" i="24"/>
  <c r="K113" i="24"/>
  <c r="T112" i="24"/>
  <c r="S112" i="24"/>
  <c r="R112" i="24"/>
  <c r="Q112" i="24"/>
  <c r="P112" i="24"/>
  <c r="O112" i="24"/>
  <c r="N112" i="24"/>
  <c r="M112" i="24"/>
  <c r="L112" i="24"/>
  <c r="K112" i="24"/>
  <c r="T111" i="24"/>
  <c r="S111" i="24"/>
  <c r="R111" i="24"/>
  <c r="Q111" i="24"/>
  <c r="P111" i="24"/>
  <c r="O111" i="24"/>
  <c r="N111" i="24"/>
  <c r="M111" i="24"/>
  <c r="L111" i="24"/>
  <c r="K111" i="24"/>
  <c r="T110" i="24"/>
  <c r="T117" i="24" s="1"/>
  <c r="S110" i="24"/>
  <c r="R110" i="24"/>
  <c r="Q110" i="24"/>
  <c r="P110" i="24"/>
  <c r="O110" i="24"/>
  <c r="N110" i="24"/>
  <c r="M110" i="24"/>
  <c r="L110" i="24"/>
  <c r="K110" i="24"/>
  <c r="T109" i="24"/>
  <c r="S109" i="24"/>
  <c r="R109" i="24"/>
  <c r="Q109" i="24"/>
  <c r="P109" i="24"/>
  <c r="O109" i="24"/>
  <c r="N109" i="24"/>
  <c r="M109" i="24"/>
  <c r="L109" i="24"/>
  <c r="K109" i="24"/>
  <c r="T106" i="24"/>
  <c r="S106" i="24"/>
  <c r="R106" i="24"/>
  <c r="Q106" i="24"/>
  <c r="P106" i="24"/>
  <c r="O106" i="24"/>
  <c r="N106" i="24"/>
  <c r="M106" i="24"/>
  <c r="L106" i="24"/>
  <c r="K106" i="24"/>
  <c r="T105" i="24"/>
  <c r="S105" i="24"/>
  <c r="R105" i="24"/>
  <c r="Q105" i="24"/>
  <c r="P105" i="24"/>
  <c r="O105" i="24"/>
  <c r="N105" i="24"/>
  <c r="M105" i="24"/>
  <c r="L105" i="24"/>
  <c r="K105" i="24"/>
  <c r="T104" i="24"/>
  <c r="S104" i="24"/>
  <c r="R104" i="24"/>
  <c r="Q104" i="24"/>
  <c r="P104" i="24"/>
  <c r="O104" i="24"/>
  <c r="N104" i="24"/>
  <c r="M104" i="24"/>
  <c r="L104" i="24"/>
  <c r="K104" i="24"/>
  <c r="T103" i="24"/>
  <c r="S103" i="24"/>
  <c r="R103" i="24"/>
  <c r="Q103" i="24"/>
  <c r="P103" i="24"/>
  <c r="O103" i="24"/>
  <c r="N103" i="24"/>
  <c r="M103" i="24"/>
  <c r="L103" i="24"/>
  <c r="K103" i="24"/>
  <c r="T102" i="24"/>
  <c r="S102" i="24"/>
  <c r="R102" i="24"/>
  <c r="Q102" i="24"/>
  <c r="P102" i="24"/>
  <c r="O102" i="24"/>
  <c r="N102" i="24"/>
  <c r="M102" i="24"/>
  <c r="L102" i="24"/>
  <c r="K102" i="24"/>
  <c r="T101" i="24"/>
  <c r="S101" i="24"/>
  <c r="R101" i="24"/>
  <c r="Q101" i="24"/>
  <c r="P101" i="24"/>
  <c r="O101" i="24"/>
  <c r="N101" i="24"/>
  <c r="M101" i="24"/>
  <c r="L101" i="24"/>
  <c r="K101" i="24"/>
  <c r="T100" i="24"/>
  <c r="T107" i="24" s="1"/>
  <c r="S100" i="24"/>
  <c r="R100" i="24"/>
  <c r="Q100" i="24"/>
  <c r="P100" i="24"/>
  <c r="O100" i="24"/>
  <c r="N100" i="24"/>
  <c r="M100" i="24"/>
  <c r="L100" i="24"/>
  <c r="K100" i="24"/>
  <c r="T99" i="24"/>
  <c r="S99" i="24"/>
  <c r="R99" i="24"/>
  <c r="Q99" i="24"/>
  <c r="P99" i="24"/>
  <c r="O99" i="24"/>
  <c r="N99" i="24"/>
  <c r="M99" i="24"/>
  <c r="L99" i="24"/>
  <c r="K99" i="24"/>
  <c r="T96" i="24"/>
  <c r="S96" i="24"/>
  <c r="R96" i="24"/>
  <c r="Q96" i="24"/>
  <c r="P96" i="24"/>
  <c r="O96" i="24"/>
  <c r="N96" i="24"/>
  <c r="M96" i="24"/>
  <c r="L96" i="24"/>
  <c r="K96" i="24"/>
  <c r="T95" i="24"/>
  <c r="S95" i="24"/>
  <c r="R95" i="24"/>
  <c r="Q95" i="24"/>
  <c r="P95" i="24"/>
  <c r="O95" i="24"/>
  <c r="N95" i="24"/>
  <c r="M95" i="24"/>
  <c r="L95" i="24"/>
  <c r="K95" i="24"/>
  <c r="T94" i="24"/>
  <c r="S94" i="24"/>
  <c r="R94" i="24"/>
  <c r="Q94" i="24"/>
  <c r="P94" i="24"/>
  <c r="O94" i="24"/>
  <c r="N94" i="24"/>
  <c r="M94" i="24"/>
  <c r="L94" i="24"/>
  <c r="K94" i="24"/>
  <c r="T93" i="24"/>
  <c r="S93" i="24"/>
  <c r="R93" i="24"/>
  <c r="Q93" i="24"/>
  <c r="P93" i="24"/>
  <c r="O93" i="24"/>
  <c r="N93" i="24"/>
  <c r="M93" i="24"/>
  <c r="L93" i="24"/>
  <c r="K93" i="24"/>
  <c r="T92" i="24"/>
  <c r="S92" i="24"/>
  <c r="R92" i="24"/>
  <c r="Q92" i="24"/>
  <c r="P92" i="24"/>
  <c r="O92" i="24"/>
  <c r="N92" i="24"/>
  <c r="M92" i="24"/>
  <c r="L92" i="24"/>
  <c r="K92" i="24"/>
  <c r="T91" i="24"/>
  <c r="S91" i="24"/>
  <c r="R91" i="24"/>
  <c r="Q91" i="24"/>
  <c r="P91" i="24"/>
  <c r="O91" i="24"/>
  <c r="N91" i="24"/>
  <c r="M91" i="24"/>
  <c r="L91" i="24"/>
  <c r="K91" i="24"/>
  <c r="T90" i="24"/>
  <c r="T97" i="24" s="1"/>
  <c r="S90" i="24"/>
  <c r="R90" i="24"/>
  <c r="Q90" i="24"/>
  <c r="P90" i="24"/>
  <c r="O90" i="24"/>
  <c r="N90" i="24"/>
  <c r="M90" i="24"/>
  <c r="L90" i="24"/>
  <c r="K90" i="24"/>
  <c r="T89" i="24"/>
  <c r="S89" i="24"/>
  <c r="R89" i="24"/>
  <c r="Q89" i="24"/>
  <c r="P89" i="24"/>
  <c r="O89" i="24"/>
  <c r="N89" i="24"/>
  <c r="M89" i="24"/>
  <c r="L89" i="24"/>
  <c r="K89" i="24"/>
  <c r="T86" i="24"/>
  <c r="S86" i="24"/>
  <c r="R86" i="24"/>
  <c r="Q86" i="24"/>
  <c r="P86" i="24"/>
  <c r="O86" i="24"/>
  <c r="N86" i="24"/>
  <c r="M86" i="24"/>
  <c r="L86" i="24"/>
  <c r="K86" i="24"/>
  <c r="T85" i="24"/>
  <c r="S85" i="24"/>
  <c r="R85" i="24"/>
  <c r="Q85" i="24"/>
  <c r="P85" i="24"/>
  <c r="O85" i="24"/>
  <c r="N85" i="24"/>
  <c r="M85" i="24"/>
  <c r="L85" i="24"/>
  <c r="K85" i="24"/>
  <c r="T84" i="24"/>
  <c r="S84" i="24"/>
  <c r="R84" i="24"/>
  <c r="Q84" i="24"/>
  <c r="P84" i="24"/>
  <c r="O84" i="24"/>
  <c r="N84" i="24"/>
  <c r="M84" i="24"/>
  <c r="L84" i="24"/>
  <c r="K84" i="24"/>
  <c r="T83" i="24"/>
  <c r="S83" i="24"/>
  <c r="R83" i="24"/>
  <c r="Q83" i="24"/>
  <c r="P83" i="24"/>
  <c r="O83" i="24"/>
  <c r="N83" i="24"/>
  <c r="M83" i="24"/>
  <c r="L83" i="24"/>
  <c r="K83" i="24"/>
  <c r="T82" i="24"/>
  <c r="S82" i="24"/>
  <c r="R82" i="24"/>
  <c r="Q82" i="24"/>
  <c r="P82" i="24"/>
  <c r="O82" i="24"/>
  <c r="N82" i="24"/>
  <c r="M82" i="24"/>
  <c r="L82" i="24"/>
  <c r="K82" i="24"/>
  <c r="T81" i="24"/>
  <c r="S81" i="24"/>
  <c r="R81" i="24"/>
  <c r="Q81" i="24"/>
  <c r="P81" i="24"/>
  <c r="O81" i="24"/>
  <c r="N81" i="24"/>
  <c r="M81" i="24"/>
  <c r="L81" i="24"/>
  <c r="K81" i="24"/>
  <c r="T80" i="24"/>
  <c r="T87" i="24" s="1"/>
  <c r="S80" i="24"/>
  <c r="R80" i="24"/>
  <c r="Q80" i="24"/>
  <c r="P80" i="24"/>
  <c r="O80" i="24"/>
  <c r="N80" i="24"/>
  <c r="M80" i="24"/>
  <c r="L80" i="24"/>
  <c r="K80" i="24"/>
  <c r="T79" i="24"/>
  <c r="S79" i="24"/>
  <c r="R79" i="24"/>
  <c r="Q79" i="24"/>
  <c r="P79" i="24"/>
  <c r="O79" i="24"/>
  <c r="N79" i="24"/>
  <c r="M79" i="24"/>
  <c r="L79" i="24"/>
  <c r="K79" i="24"/>
  <c r="T76" i="24"/>
  <c r="S76" i="24"/>
  <c r="R76" i="24"/>
  <c r="Q76" i="24"/>
  <c r="P76" i="24"/>
  <c r="O76" i="24"/>
  <c r="N76" i="24"/>
  <c r="M76" i="24"/>
  <c r="L76" i="24"/>
  <c r="K76" i="24"/>
  <c r="T75" i="24"/>
  <c r="S75" i="24"/>
  <c r="R75" i="24"/>
  <c r="Q75" i="24"/>
  <c r="P75" i="24"/>
  <c r="O75" i="24"/>
  <c r="N75" i="24"/>
  <c r="M75" i="24"/>
  <c r="L75" i="24"/>
  <c r="K75" i="24"/>
  <c r="T74" i="24"/>
  <c r="S74" i="24"/>
  <c r="R74" i="24"/>
  <c r="Q74" i="24"/>
  <c r="P74" i="24"/>
  <c r="O74" i="24"/>
  <c r="N74" i="24"/>
  <c r="M74" i="24"/>
  <c r="L74" i="24"/>
  <c r="K74" i="24"/>
  <c r="T73" i="24"/>
  <c r="S73" i="24"/>
  <c r="R73" i="24"/>
  <c r="Q73" i="24"/>
  <c r="P73" i="24"/>
  <c r="O73" i="24"/>
  <c r="N73" i="24"/>
  <c r="M73" i="24"/>
  <c r="L73" i="24"/>
  <c r="K73" i="24"/>
  <c r="T72" i="24"/>
  <c r="S72" i="24"/>
  <c r="R72" i="24"/>
  <c r="Q72" i="24"/>
  <c r="P72" i="24"/>
  <c r="O72" i="24"/>
  <c r="N72" i="24"/>
  <c r="M72" i="24"/>
  <c r="L72" i="24"/>
  <c r="K72" i="24"/>
  <c r="T71" i="24"/>
  <c r="S71" i="24"/>
  <c r="R71" i="24"/>
  <c r="Q71" i="24"/>
  <c r="P71" i="24"/>
  <c r="O71" i="24"/>
  <c r="N71" i="24"/>
  <c r="M71" i="24"/>
  <c r="L71" i="24"/>
  <c r="K71" i="24"/>
  <c r="T70" i="24"/>
  <c r="T77" i="24" s="1"/>
  <c r="S70" i="24"/>
  <c r="R70" i="24"/>
  <c r="Q70" i="24"/>
  <c r="P70" i="24"/>
  <c r="O70" i="24"/>
  <c r="N70" i="24"/>
  <c r="M70" i="24"/>
  <c r="L70" i="24"/>
  <c r="K70" i="24"/>
  <c r="T69" i="24"/>
  <c r="S69" i="24"/>
  <c r="R69" i="24"/>
  <c r="Q69" i="24"/>
  <c r="P69" i="24"/>
  <c r="O69" i="24"/>
  <c r="N69" i="24"/>
  <c r="M69" i="24"/>
  <c r="L69" i="24"/>
  <c r="K69" i="24"/>
  <c r="T60" i="24"/>
  <c r="S60" i="24"/>
  <c r="R60" i="24"/>
  <c r="Q60" i="24"/>
  <c r="P60" i="24"/>
  <c r="O60" i="24"/>
  <c r="N60" i="24"/>
  <c r="M60" i="24"/>
  <c r="L60" i="24"/>
  <c r="K60" i="24"/>
  <c r="T59" i="24"/>
  <c r="S59" i="24"/>
  <c r="R59" i="24"/>
  <c r="Q59" i="24"/>
  <c r="P59" i="24"/>
  <c r="O59" i="24"/>
  <c r="N59" i="24"/>
  <c r="M59" i="24"/>
  <c r="L59" i="24"/>
  <c r="K59" i="24"/>
  <c r="T58" i="24"/>
  <c r="S58" i="24"/>
  <c r="R58" i="24"/>
  <c r="Q58" i="24"/>
  <c r="P58" i="24"/>
  <c r="O58" i="24"/>
  <c r="N58" i="24"/>
  <c r="M58" i="24"/>
  <c r="L58" i="24"/>
  <c r="K58" i="24"/>
  <c r="T57" i="24"/>
  <c r="S57" i="24"/>
  <c r="R57" i="24"/>
  <c r="Q57" i="24"/>
  <c r="P57" i="24"/>
  <c r="O57" i="24"/>
  <c r="N57" i="24"/>
  <c r="M57" i="24"/>
  <c r="L57" i="24"/>
  <c r="K57" i="24"/>
  <c r="T56" i="24"/>
  <c r="S56" i="24"/>
  <c r="R56" i="24"/>
  <c r="Q56" i="24"/>
  <c r="P56" i="24"/>
  <c r="O56" i="24"/>
  <c r="N56" i="24"/>
  <c r="M56" i="24"/>
  <c r="L56" i="24"/>
  <c r="K56" i="24"/>
  <c r="T55" i="24"/>
  <c r="S55" i="24"/>
  <c r="R55" i="24"/>
  <c r="Q55" i="24"/>
  <c r="P55" i="24"/>
  <c r="O55" i="24"/>
  <c r="N55" i="24"/>
  <c r="M55" i="24"/>
  <c r="L55" i="24"/>
  <c r="K55" i="24"/>
  <c r="T54" i="24"/>
  <c r="T61" i="24" s="1"/>
  <c r="S54" i="24"/>
  <c r="R54" i="24"/>
  <c r="Q54" i="24"/>
  <c r="P54" i="24"/>
  <c r="O54" i="24"/>
  <c r="N54" i="24"/>
  <c r="M54" i="24"/>
  <c r="L54" i="24"/>
  <c r="K54" i="24"/>
  <c r="T53" i="24"/>
  <c r="S53" i="24"/>
  <c r="R53" i="24"/>
  <c r="Q53" i="24"/>
  <c r="P53" i="24"/>
  <c r="O53" i="24"/>
  <c r="N53" i="24"/>
  <c r="M53" i="24"/>
  <c r="L53" i="24"/>
  <c r="K53" i="24"/>
  <c r="T50" i="24"/>
  <c r="S50" i="24"/>
  <c r="R50" i="24"/>
  <c r="Q50" i="24"/>
  <c r="P50" i="24"/>
  <c r="O50" i="24"/>
  <c r="N50" i="24"/>
  <c r="M50" i="24"/>
  <c r="L50" i="24"/>
  <c r="K50" i="24"/>
  <c r="T49" i="24"/>
  <c r="S49" i="24"/>
  <c r="R49" i="24"/>
  <c r="Q49" i="24"/>
  <c r="P49" i="24"/>
  <c r="O49" i="24"/>
  <c r="N49" i="24"/>
  <c r="M49" i="24"/>
  <c r="L49" i="24"/>
  <c r="K49" i="24"/>
  <c r="T48" i="24"/>
  <c r="S48" i="24"/>
  <c r="R48" i="24"/>
  <c r="Q48" i="24"/>
  <c r="P48" i="24"/>
  <c r="O48" i="24"/>
  <c r="N48" i="24"/>
  <c r="M48" i="24"/>
  <c r="L48" i="24"/>
  <c r="K48" i="24"/>
  <c r="T47" i="24"/>
  <c r="S47" i="24"/>
  <c r="R47" i="24"/>
  <c r="Q47" i="24"/>
  <c r="P47" i="24"/>
  <c r="O47" i="24"/>
  <c r="N47" i="24"/>
  <c r="M47" i="24"/>
  <c r="L47" i="24"/>
  <c r="K47" i="24"/>
  <c r="T46" i="24"/>
  <c r="S46" i="24"/>
  <c r="R46" i="24"/>
  <c r="Q46" i="24"/>
  <c r="P46" i="24"/>
  <c r="O46" i="24"/>
  <c r="N46" i="24"/>
  <c r="M46" i="24"/>
  <c r="L46" i="24"/>
  <c r="K46" i="24"/>
  <c r="T45" i="24"/>
  <c r="S45" i="24"/>
  <c r="R45" i="24"/>
  <c r="Q45" i="24"/>
  <c r="P45" i="24"/>
  <c r="O45" i="24"/>
  <c r="N45" i="24"/>
  <c r="M45" i="24"/>
  <c r="L45" i="24"/>
  <c r="K45" i="24"/>
  <c r="T44" i="24"/>
  <c r="T51" i="24" s="1"/>
  <c r="S44" i="24"/>
  <c r="R44" i="24"/>
  <c r="Q44" i="24"/>
  <c r="P44" i="24"/>
  <c r="O44" i="24"/>
  <c r="N44" i="24"/>
  <c r="M44" i="24"/>
  <c r="L44" i="24"/>
  <c r="K44" i="24"/>
  <c r="T43" i="24"/>
  <c r="S43" i="24"/>
  <c r="R43" i="24"/>
  <c r="Q43" i="24"/>
  <c r="P43" i="24"/>
  <c r="O43" i="24"/>
  <c r="N43" i="24"/>
  <c r="M43" i="24"/>
  <c r="L43" i="24"/>
  <c r="K43" i="24"/>
  <c r="T40" i="24"/>
  <c r="S40" i="24"/>
  <c r="R40" i="24"/>
  <c r="Q40" i="24"/>
  <c r="P40" i="24"/>
  <c r="O40" i="24"/>
  <c r="N40" i="24"/>
  <c r="M40" i="24"/>
  <c r="L40" i="24"/>
  <c r="K40" i="24"/>
  <c r="T39" i="24"/>
  <c r="S39" i="24"/>
  <c r="R39" i="24"/>
  <c r="Q39" i="24"/>
  <c r="P39" i="24"/>
  <c r="O39" i="24"/>
  <c r="N39" i="24"/>
  <c r="M39" i="24"/>
  <c r="L39" i="24"/>
  <c r="K39" i="24"/>
  <c r="T38" i="24"/>
  <c r="S38" i="24"/>
  <c r="R38" i="24"/>
  <c r="Q38" i="24"/>
  <c r="P38" i="24"/>
  <c r="O38" i="24"/>
  <c r="N38" i="24"/>
  <c r="M38" i="24"/>
  <c r="L38" i="24"/>
  <c r="K38" i="24"/>
  <c r="T37" i="24"/>
  <c r="S37" i="24"/>
  <c r="R37" i="24"/>
  <c r="Q37" i="24"/>
  <c r="P37" i="24"/>
  <c r="O37" i="24"/>
  <c r="N37" i="24"/>
  <c r="M37" i="24"/>
  <c r="L37" i="24"/>
  <c r="K37" i="24"/>
  <c r="T36" i="24"/>
  <c r="S36" i="24"/>
  <c r="R36" i="24"/>
  <c r="Q36" i="24"/>
  <c r="P36" i="24"/>
  <c r="O36" i="24"/>
  <c r="N36" i="24"/>
  <c r="M36" i="24"/>
  <c r="L36" i="24"/>
  <c r="K36" i="24"/>
  <c r="T35" i="24"/>
  <c r="S35" i="24"/>
  <c r="R35" i="24"/>
  <c r="Q35" i="24"/>
  <c r="P35" i="24"/>
  <c r="O35" i="24"/>
  <c r="N35" i="24"/>
  <c r="M35" i="24"/>
  <c r="L35" i="24"/>
  <c r="K35" i="24"/>
  <c r="T34" i="24"/>
  <c r="T41" i="24" s="1"/>
  <c r="S34" i="24"/>
  <c r="R34" i="24"/>
  <c r="Q34" i="24"/>
  <c r="P34" i="24"/>
  <c r="O34" i="24"/>
  <c r="N34" i="24"/>
  <c r="M34" i="24"/>
  <c r="L34" i="24"/>
  <c r="K34" i="24"/>
  <c r="T33" i="24"/>
  <c r="S33" i="24"/>
  <c r="R33" i="24"/>
  <c r="Q33" i="24"/>
  <c r="P33" i="24"/>
  <c r="O33" i="24"/>
  <c r="N33" i="24"/>
  <c r="M33" i="24"/>
  <c r="L33" i="24"/>
  <c r="K33" i="24"/>
  <c r="T30" i="24"/>
  <c r="S30" i="24"/>
  <c r="R30" i="24"/>
  <c r="Q30" i="24"/>
  <c r="P30" i="24"/>
  <c r="O30" i="24"/>
  <c r="N30" i="24"/>
  <c r="M30" i="24"/>
  <c r="L30" i="24"/>
  <c r="K30" i="24"/>
  <c r="T29" i="24"/>
  <c r="S29" i="24"/>
  <c r="R29" i="24"/>
  <c r="Q29" i="24"/>
  <c r="P29" i="24"/>
  <c r="O29" i="24"/>
  <c r="N29" i="24"/>
  <c r="M29" i="24"/>
  <c r="L29" i="24"/>
  <c r="K29" i="24"/>
  <c r="T28" i="24"/>
  <c r="S28" i="24"/>
  <c r="R28" i="24"/>
  <c r="Q28" i="24"/>
  <c r="P28" i="24"/>
  <c r="O28" i="24"/>
  <c r="N28" i="24"/>
  <c r="M28" i="24"/>
  <c r="L28" i="24"/>
  <c r="K28" i="24"/>
  <c r="T27" i="24"/>
  <c r="S27" i="24"/>
  <c r="R27" i="24"/>
  <c r="Q27" i="24"/>
  <c r="P27" i="24"/>
  <c r="O27" i="24"/>
  <c r="N27" i="24"/>
  <c r="M27" i="24"/>
  <c r="L27" i="24"/>
  <c r="K27" i="24"/>
  <c r="T26" i="24"/>
  <c r="S26" i="24"/>
  <c r="R26" i="24"/>
  <c r="Q26" i="24"/>
  <c r="P26" i="24"/>
  <c r="O26" i="24"/>
  <c r="N26" i="24"/>
  <c r="M26" i="24"/>
  <c r="L26" i="24"/>
  <c r="K26" i="24"/>
  <c r="T25" i="24"/>
  <c r="S25" i="24"/>
  <c r="R25" i="24"/>
  <c r="Q25" i="24"/>
  <c r="P25" i="24"/>
  <c r="O25" i="24"/>
  <c r="N25" i="24"/>
  <c r="M25" i="24"/>
  <c r="L25" i="24"/>
  <c r="K25" i="24"/>
  <c r="T24" i="24"/>
  <c r="T31" i="24" s="1"/>
  <c r="S24" i="24"/>
  <c r="R24" i="24"/>
  <c r="Q24" i="24"/>
  <c r="P24" i="24"/>
  <c r="O24" i="24"/>
  <c r="N24" i="24"/>
  <c r="M24" i="24"/>
  <c r="L24" i="24"/>
  <c r="K24" i="24"/>
  <c r="T23" i="24"/>
  <c r="S23" i="24"/>
  <c r="R23" i="24"/>
  <c r="Q23" i="24"/>
  <c r="P23" i="24"/>
  <c r="O23" i="24"/>
  <c r="N23" i="24"/>
  <c r="M23" i="24"/>
  <c r="L23" i="24"/>
  <c r="K23" i="24"/>
  <c r="T20" i="24"/>
  <c r="S20" i="24"/>
  <c r="R20" i="24"/>
  <c r="Q20" i="24"/>
  <c r="P20" i="24"/>
  <c r="O20" i="24"/>
  <c r="N20" i="24"/>
  <c r="M20" i="24"/>
  <c r="L20" i="24"/>
  <c r="K20" i="24"/>
  <c r="T19" i="24"/>
  <c r="S19" i="24"/>
  <c r="R19" i="24"/>
  <c r="Q19" i="24"/>
  <c r="P19" i="24"/>
  <c r="O19" i="24"/>
  <c r="N19" i="24"/>
  <c r="M19" i="24"/>
  <c r="L19" i="24"/>
  <c r="K19" i="24"/>
  <c r="T18" i="24"/>
  <c r="S18" i="24"/>
  <c r="R18" i="24"/>
  <c r="Q18" i="24"/>
  <c r="P18" i="24"/>
  <c r="O18" i="24"/>
  <c r="N18" i="24"/>
  <c r="M18" i="24"/>
  <c r="L18" i="24"/>
  <c r="K18" i="24"/>
  <c r="T17" i="24"/>
  <c r="S17" i="24"/>
  <c r="R17" i="24"/>
  <c r="Q17" i="24"/>
  <c r="P17" i="24"/>
  <c r="O17" i="24"/>
  <c r="N17" i="24"/>
  <c r="M17" i="24"/>
  <c r="L17" i="24"/>
  <c r="K17" i="24"/>
  <c r="T16" i="24"/>
  <c r="S16" i="24"/>
  <c r="R16" i="24"/>
  <c r="Q16" i="24"/>
  <c r="P16" i="24"/>
  <c r="O16" i="24"/>
  <c r="N16" i="24"/>
  <c r="M16" i="24"/>
  <c r="L16" i="24"/>
  <c r="K16" i="24"/>
  <c r="T15" i="24"/>
  <c r="S15" i="24"/>
  <c r="R15" i="24"/>
  <c r="Q15" i="24"/>
  <c r="P15" i="24"/>
  <c r="O15" i="24"/>
  <c r="N15" i="24"/>
  <c r="M15" i="24"/>
  <c r="L15" i="24"/>
  <c r="K15" i="24"/>
  <c r="T14" i="24"/>
  <c r="T21" i="24" s="1"/>
  <c r="S14" i="24"/>
  <c r="R14" i="24"/>
  <c r="Q14" i="24"/>
  <c r="P14" i="24"/>
  <c r="O14" i="24"/>
  <c r="N14" i="24"/>
  <c r="M14" i="24"/>
  <c r="L14" i="24"/>
  <c r="K14" i="24"/>
  <c r="T13" i="24"/>
  <c r="S13" i="24"/>
  <c r="R13" i="24"/>
  <c r="Q13" i="24"/>
  <c r="P13" i="24"/>
  <c r="O13" i="24"/>
  <c r="N13" i="24"/>
  <c r="M13" i="24"/>
  <c r="L13" i="24"/>
  <c r="K13" i="24"/>
  <c r="J125" i="9" l="1"/>
  <c r="I125" i="9"/>
  <c r="H125" i="9"/>
  <c r="J124" i="9"/>
  <c r="I124" i="9"/>
  <c r="H124" i="9"/>
  <c r="J123" i="9"/>
  <c r="I123" i="9"/>
  <c r="H123" i="9"/>
  <c r="J122" i="9"/>
  <c r="I122" i="9"/>
  <c r="H122" i="9"/>
  <c r="J121" i="9"/>
  <c r="I121" i="9"/>
  <c r="H121" i="9"/>
  <c r="J120" i="9"/>
  <c r="I120" i="9"/>
  <c r="H120" i="9"/>
  <c r="J119" i="9"/>
  <c r="I119" i="9"/>
  <c r="H119" i="9"/>
  <c r="J118" i="9"/>
  <c r="I118" i="9"/>
  <c r="H118" i="9"/>
  <c r="J114" i="9"/>
  <c r="I114" i="9"/>
  <c r="H114" i="9"/>
  <c r="K109" i="9" s="1"/>
  <c r="K114" i="9" s="1"/>
  <c r="J113" i="9"/>
  <c r="I113" i="9"/>
  <c r="H113" i="9"/>
  <c r="J112" i="9"/>
  <c r="I112" i="9"/>
  <c r="H112" i="9"/>
  <c r="J111" i="9"/>
  <c r="I111" i="9"/>
  <c r="H111" i="9"/>
  <c r="J110" i="9"/>
  <c r="I110" i="9"/>
  <c r="H110" i="9"/>
  <c r="J109" i="9"/>
  <c r="I109" i="9"/>
  <c r="H109" i="9"/>
  <c r="J108" i="9"/>
  <c r="I108" i="9"/>
  <c r="H108" i="9"/>
  <c r="J107" i="9"/>
  <c r="I107" i="9"/>
  <c r="H107" i="9"/>
  <c r="J103" i="9"/>
  <c r="I103" i="9"/>
  <c r="H103" i="9"/>
  <c r="J102" i="9"/>
  <c r="I102" i="9"/>
  <c r="H102" i="9"/>
  <c r="J101" i="9"/>
  <c r="I101" i="9"/>
  <c r="H101" i="9"/>
  <c r="J100" i="9"/>
  <c r="I100" i="9"/>
  <c r="H100" i="9"/>
  <c r="J99" i="9"/>
  <c r="I99" i="9"/>
  <c r="H99" i="9"/>
  <c r="J98" i="9"/>
  <c r="I98" i="9"/>
  <c r="H98" i="9"/>
  <c r="J97" i="9"/>
  <c r="I97" i="9"/>
  <c r="H97" i="9"/>
  <c r="J96" i="9"/>
  <c r="I96" i="9"/>
  <c r="H96" i="9"/>
  <c r="J92" i="9"/>
  <c r="I92" i="9"/>
  <c r="H92" i="9"/>
  <c r="J91" i="9"/>
  <c r="I91" i="9"/>
  <c r="H91" i="9"/>
  <c r="J90" i="9"/>
  <c r="I90" i="9"/>
  <c r="H90" i="9"/>
  <c r="J89" i="9"/>
  <c r="I89" i="9"/>
  <c r="H89" i="9"/>
  <c r="J88" i="9"/>
  <c r="I88" i="9"/>
  <c r="H88" i="9"/>
  <c r="J87" i="9"/>
  <c r="I87" i="9"/>
  <c r="H87" i="9"/>
  <c r="J86" i="9"/>
  <c r="I86" i="9"/>
  <c r="H86" i="9"/>
  <c r="J85" i="9"/>
  <c r="I85" i="9"/>
  <c r="H85" i="9"/>
  <c r="J81" i="9"/>
  <c r="I81" i="9"/>
  <c r="H81" i="9"/>
  <c r="J80" i="9"/>
  <c r="I80" i="9"/>
  <c r="H80" i="9"/>
  <c r="J79" i="9"/>
  <c r="I79" i="9"/>
  <c r="H79" i="9"/>
  <c r="J78" i="9"/>
  <c r="I78" i="9"/>
  <c r="H78" i="9"/>
  <c r="J77" i="9"/>
  <c r="I77" i="9"/>
  <c r="H77" i="9"/>
  <c r="J76" i="9"/>
  <c r="I76" i="9"/>
  <c r="H76" i="9"/>
  <c r="J75" i="9"/>
  <c r="I75" i="9"/>
  <c r="H75" i="9"/>
  <c r="J74" i="9"/>
  <c r="I74" i="9"/>
  <c r="H74" i="9"/>
  <c r="J70" i="9"/>
  <c r="I70" i="9"/>
  <c r="H70" i="9"/>
  <c r="K65" i="9" s="1"/>
  <c r="K70" i="9" s="1"/>
  <c r="J69" i="9"/>
  <c r="I69" i="9"/>
  <c r="H69" i="9"/>
  <c r="J68" i="9"/>
  <c r="I68" i="9"/>
  <c r="H68" i="9"/>
  <c r="J67" i="9"/>
  <c r="I67" i="9"/>
  <c r="H67" i="9"/>
  <c r="J66" i="9"/>
  <c r="I66" i="9"/>
  <c r="H66" i="9"/>
  <c r="J65" i="9"/>
  <c r="I65" i="9"/>
  <c r="H65" i="9"/>
  <c r="J64" i="9"/>
  <c r="I64" i="9"/>
  <c r="H64" i="9"/>
  <c r="J63" i="9"/>
  <c r="I63" i="9"/>
  <c r="H63" i="9"/>
  <c r="J55" i="9"/>
  <c r="I55" i="9"/>
  <c r="H55" i="9"/>
  <c r="J54" i="9"/>
  <c r="I54" i="9"/>
  <c r="H54" i="9"/>
  <c r="J53" i="9"/>
  <c r="I53" i="9"/>
  <c r="H53" i="9"/>
  <c r="J52" i="9"/>
  <c r="I52" i="9"/>
  <c r="H52" i="9"/>
  <c r="J51" i="9"/>
  <c r="I51" i="9"/>
  <c r="H51" i="9"/>
  <c r="J50" i="9"/>
  <c r="I50" i="9"/>
  <c r="H50" i="9"/>
  <c r="J49" i="9"/>
  <c r="I49" i="9"/>
  <c r="H49" i="9"/>
  <c r="J48" i="9"/>
  <c r="I48" i="9"/>
  <c r="H48" i="9"/>
  <c r="J44" i="9"/>
  <c r="I44" i="9"/>
  <c r="H44" i="9"/>
  <c r="J43" i="9"/>
  <c r="I43" i="9"/>
  <c r="H43" i="9"/>
  <c r="J42" i="9"/>
  <c r="I42" i="9"/>
  <c r="H42" i="9"/>
  <c r="J41" i="9"/>
  <c r="I41" i="9"/>
  <c r="H41" i="9"/>
  <c r="J40" i="9"/>
  <c r="I40" i="9"/>
  <c r="H40" i="9"/>
  <c r="J39" i="9"/>
  <c r="I39" i="9"/>
  <c r="H39" i="9"/>
  <c r="J38" i="9"/>
  <c r="I38" i="9"/>
  <c r="H38" i="9"/>
  <c r="J37" i="9"/>
  <c r="I37" i="9"/>
  <c r="H37" i="9"/>
  <c r="J33" i="9"/>
  <c r="I33" i="9"/>
  <c r="H33" i="9"/>
  <c r="J32" i="9"/>
  <c r="I32" i="9"/>
  <c r="H32" i="9"/>
  <c r="J31" i="9"/>
  <c r="I31" i="9"/>
  <c r="H31" i="9"/>
  <c r="J30" i="9"/>
  <c r="I30" i="9"/>
  <c r="H30" i="9"/>
  <c r="J29" i="9"/>
  <c r="I29" i="9"/>
  <c r="H29" i="9"/>
  <c r="J28" i="9"/>
  <c r="I28" i="9"/>
  <c r="H28" i="9"/>
  <c r="J27" i="9"/>
  <c r="I27" i="9"/>
  <c r="H27" i="9"/>
  <c r="J26" i="9"/>
  <c r="I26" i="9"/>
  <c r="H26" i="9"/>
  <c r="J22" i="9"/>
  <c r="I22" i="9"/>
  <c r="H22" i="9"/>
  <c r="J21" i="9"/>
  <c r="I21" i="9"/>
  <c r="H21" i="9"/>
  <c r="J20" i="9"/>
  <c r="I20" i="9"/>
  <c r="H20" i="9"/>
  <c r="J19" i="9"/>
  <c r="I19" i="9"/>
  <c r="H19" i="9"/>
  <c r="J18" i="9"/>
  <c r="I18" i="9"/>
  <c r="H18" i="9"/>
  <c r="J17" i="9"/>
  <c r="I17" i="9"/>
  <c r="H17" i="9"/>
  <c r="J16" i="9"/>
  <c r="I16" i="9"/>
  <c r="H16" i="9"/>
  <c r="J15" i="9"/>
  <c r="I15" i="9"/>
  <c r="H15" i="9"/>
  <c r="J11" i="9"/>
  <c r="I11" i="9"/>
  <c r="H11" i="9"/>
  <c r="K6" i="9" s="1"/>
  <c r="K11" i="9" s="1"/>
  <c r="J10" i="9"/>
  <c r="I10" i="9"/>
  <c r="H10" i="9"/>
  <c r="J9" i="9"/>
  <c r="I9" i="9"/>
  <c r="H9" i="9"/>
  <c r="J8" i="9"/>
  <c r="I8" i="9"/>
  <c r="H8" i="9"/>
  <c r="J7" i="9"/>
  <c r="I7" i="9"/>
  <c r="H7" i="9"/>
  <c r="J6" i="9"/>
  <c r="I6" i="9"/>
  <c r="H6" i="9"/>
  <c r="J5" i="9"/>
  <c r="I5" i="9"/>
  <c r="H5" i="9"/>
  <c r="J4" i="9"/>
  <c r="I4" i="9"/>
  <c r="H4" i="9"/>
  <c r="K50" i="9" l="1"/>
  <c r="K55" i="9" s="1"/>
  <c r="H115" i="9"/>
  <c r="K107" i="9" s="1"/>
  <c r="J93" i="9"/>
  <c r="M85" i="9" s="1"/>
  <c r="K120" i="9"/>
  <c r="K125" i="9" s="1"/>
  <c r="M6" i="9"/>
  <c r="M50" i="9"/>
  <c r="L98" i="9"/>
  <c r="L109" i="9"/>
  <c r="K28" i="9"/>
  <c r="K33" i="9" s="1"/>
  <c r="K39" i="9"/>
  <c r="K44" i="9" s="1"/>
  <c r="I93" i="9"/>
  <c r="L85" i="9" s="1"/>
  <c r="I104" i="9"/>
  <c r="L96" i="9" s="1"/>
  <c r="L102" i="9" s="1"/>
  <c r="I126" i="9"/>
  <c r="L118" i="9" s="1"/>
  <c r="K17" i="9"/>
  <c r="K22" i="9" s="1"/>
  <c r="L17" i="9"/>
  <c r="L28" i="9"/>
  <c r="L30" i="9" s="1"/>
  <c r="K76" i="9"/>
  <c r="K81" i="9" s="1"/>
  <c r="K98" i="9"/>
  <c r="K103" i="9" s="1"/>
  <c r="J71" i="9"/>
  <c r="M63" i="9" s="1"/>
  <c r="L65" i="9"/>
  <c r="J34" i="9"/>
  <c r="M26" i="9" s="1"/>
  <c r="I45" i="9"/>
  <c r="L37" i="9" s="1"/>
  <c r="J82" i="9"/>
  <c r="M74" i="9" s="1"/>
  <c r="M87" i="9"/>
  <c r="M92" i="9" s="1"/>
  <c r="I12" i="9"/>
  <c r="L4" i="9" s="1"/>
  <c r="H34" i="9"/>
  <c r="K26" i="9" s="1"/>
  <c r="J45" i="9"/>
  <c r="M37" i="9" s="1"/>
  <c r="H93" i="9"/>
  <c r="K85" i="9" s="1"/>
  <c r="J12" i="9"/>
  <c r="M4" i="9" s="1"/>
  <c r="I23" i="9"/>
  <c r="L15" i="9" s="1"/>
  <c r="H71" i="9"/>
  <c r="K63" i="9" s="1"/>
  <c r="J115" i="9"/>
  <c r="M107" i="9" s="1"/>
  <c r="H45" i="9"/>
  <c r="K37" i="9" s="1"/>
  <c r="M65" i="9"/>
  <c r="M70" i="9" s="1"/>
  <c r="H126" i="9"/>
  <c r="K118" i="9" s="1"/>
  <c r="J126" i="9"/>
  <c r="M118" i="9" s="1"/>
  <c r="I56" i="9"/>
  <c r="L48" i="9" s="1"/>
  <c r="L76" i="9"/>
  <c r="L78" i="9" s="1"/>
  <c r="L80" i="9" s="1"/>
  <c r="L82" i="9" s="1"/>
  <c r="K87" i="9"/>
  <c r="K92" i="9" s="1"/>
  <c r="L6" i="9"/>
  <c r="L11" i="9" s="1"/>
  <c r="H56" i="9"/>
  <c r="K48" i="9" s="1"/>
  <c r="J56" i="9"/>
  <c r="M48" i="9" s="1"/>
  <c r="M76" i="9"/>
  <c r="M81" i="9" s="1"/>
  <c r="L87" i="9"/>
  <c r="H12" i="9"/>
  <c r="K4" i="9" s="1"/>
  <c r="M17" i="9"/>
  <c r="M22" i="9" s="1"/>
  <c r="M98" i="9"/>
  <c r="M103" i="9" s="1"/>
  <c r="I115" i="9"/>
  <c r="L107" i="9" s="1"/>
  <c r="H82" i="9"/>
  <c r="K74" i="9" s="1"/>
  <c r="I82" i="9"/>
  <c r="L74" i="9" s="1"/>
  <c r="M28" i="9"/>
  <c r="M33" i="9" s="1"/>
  <c r="L39" i="9"/>
  <c r="L44" i="9" s="1"/>
  <c r="M109" i="9"/>
  <c r="L120" i="9"/>
  <c r="L122" i="9" s="1"/>
  <c r="L124" i="9" s="1"/>
  <c r="H23" i="9"/>
  <c r="K15" i="9" s="1"/>
  <c r="J23" i="9"/>
  <c r="M15" i="9" s="1"/>
  <c r="M39" i="9"/>
  <c r="M44" i="9" s="1"/>
  <c r="H104" i="9"/>
  <c r="K96" i="9" s="1"/>
  <c r="J104" i="9"/>
  <c r="M96" i="9" s="1"/>
  <c r="M120" i="9"/>
  <c r="M125" i="9" s="1"/>
  <c r="I34" i="9"/>
  <c r="L26" i="9" s="1"/>
  <c r="L50" i="9"/>
  <c r="I71" i="9"/>
  <c r="L63" i="9" s="1"/>
  <c r="K122" i="9"/>
  <c r="M114" i="9"/>
  <c r="M111" i="9"/>
  <c r="M113" i="9" s="1"/>
  <c r="M115" i="9" s="1"/>
  <c r="L114" i="9"/>
  <c r="L111" i="9"/>
  <c r="K111" i="9"/>
  <c r="K113" i="9" s="1"/>
  <c r="K115" i="9" s="1"/>
  <c r="L100" i="9"/>
  <c r="L103" i="9"/>
  <c r="K89" i="9"/>
  <c r="L92" i="9"/>
  <c r="L89" i="9"/>
  <c r="L91" i="9" s="1"/>
  <c r="L93" i="9" s="1"/>
  <c r="L81" i="9"/>
  <c r="K78" i="9"/>
  <c r="L70" i="9"/>
  <c r="L67" i="9"/>
  <c r="K67" i="9"/>
  <c r="M55" i="9"/>
  <c r="M52" i="9"/>
  <c r="L55" i="9"/>
  <c r="L52" i="9"/>
  <c r="L54" i="9" s="1"/>
  <c r="K52" i="9"/>
  <c r="L19" i="9"/>
  <c r="L22" i="9"/>
  <c r="M11" i="9"/>
  <c r="M8" i="9"/>
  <c r="M10" i="9" s="1"/>
  <c r="K8" i="9"/>
  <c r="K4" i="24"/>
  <c r="L4" i="24"/>
  <c r="M4" i="24"/>
  <c r="N4" i="24"/>
  <c r="O4" i="24"/>
  <c r="P4" i="24"/>
  <c r="Q4" i="24"/>
  <c r="R4" i="24"/>
  <c r="S4" i="24"/>
  <c r="T4" i="24"/>
  <c r="K5" i="24"/>
  <c r="L5" i="24"/>
  <c r="M5" i="24"/>
  <c r="N5" i="24"/>
  <c r="O5" i="24"/>
  <c r="P5" i="24"/>
  <c r="Q5" i="24"/>
  <c r="R5" i="24"/>
  <c r="S5" i="24"/>
  <c r="T5" i="24"/>
  <c r="T11" i="24" s="1"/>
  <c r="K6" i="24"/>
  <c r="L6" i="24"/>
  <c r="M6" i="24"/>
  <c r="N6" i="24"/>
  <c r="O6" i="24"/>
  <c r="P6" i="24"/>
  <c r="Q6" i="24"/>
  <c r="R6" i="24"/>
  <c r="S6" i="24"/>
  <c r="T6" i="24"/>
  <c r="K7" i="24"/>
  <c r="L7" i="24"/>
  <c r="M7" i="24"/>
  <c r="N7" i="24"/>
  <c r="O7" i="24"/>
  <c r="P7" i="24"/>
  <c r="Q7" i="24"/>
  <c r="R7" i="24"/>
  <c r="S7" i="24"/>
  <c r="T7" i="24"/>
  <c r="K8" i="24"/>
  <c r="L8" i="24"/>
  <c r="M8" i="24"/>
  <c r="N8" i="24"/>
  <c r="O8" i="24"/>
  <c r="P8" i="24"/>
  <c r="Q8" i="24"/>
  <c r="R8" i="24"/>
  <c r="S8" i="24"/>
  <c r="T8" i="24"/>
  <c r="K9" i="24"/>
  <c r="L9" i="24"/>
  <c r="M9" i="24"/>
  <c r="N9" i="24"/>
  <c r="O9" i="24"/>
  <c r="P9" i="24"/>
  <c r="Q9" i="24"/>
  <c r="R9" i="24"/>
  <c r="S9" i="24"/>
  <c r="T9" i="24"/>
  <c r="K10" i="24"/>
  <c r="L10" i="24"/>
  <c r="M10" i="24"/>
  <c r="N10" i="24"/>
  <c r="O10" i="24"/>
  <c r="P10" i="24"/>
  <c r="Q10" i="24"/>
  <c r="R10" i="24"/>
  <c r="S10" i="24"/>
  <c r="T10" i="24"/>
  <c r="T3" i="24"/>
  <c r="S3" i="24"/>
  <c r="R3" i="24"/>
  <c r="Q3" i="24"/>
  <c r="P3" i="24"/>
  <c r="O3" i="24"/>
  <c r="N3" i="24"/>
  <c r="M3" i="24"/>
  <c r="L3" i="24"/>
  <c r="K3" i="24"/>
  <c r="L32" i="9" l="1"/>
  <c r="K30" i="9"/>
  <c r="K32" i="9" s="1"/>
  <c r="K34" i="9" s="1"/>
  <c r="K41" i="9"/>
  <c r="L8" i="9"/>
  <c r="L10" i="9" s="1"/>
  <c r="L12" i="9" s="1"/>
  <c r="M89" i="9"/>
  <c r="M91" i="9" s="1"/>
  <c r="M93" i="9" s="1"/>
  <c r="K19" i="9"/>
  <c r="K21" i="9" s="1"/>
  <c r="K23" i="9" s="1"/>
  <c r="L33" i="9"/>
  <c r="L69" i="9"/>
  <c r="L71" i="9" s="1"/>
  <c r="K43" i="9"/>
  <c r="K45" i="9" s="1"/>
  <c r="L113" i="9"/>
  <c r="K91" i="9"/>
  <c r="K10" i="9"/>
  <c r="K12" i="9" s="1"/>
  <c r="M30" i="9"/>
  <c r="M32" i="9" s="1"/>
  <c r="M34" i="9" s="1"/>
  <c r="L21" i="9"/>
  <c r="L23" i="9" s="1"/>
  <c r="L41" i="9"/>
  <c r="L43" i="9" s="1"/>
  <c r="L45" i="9" s="1"/>
  <c r="K102" i="9"/>
  <c r="K104" i="9" s="1"/>
  <c r="K69" i="9"/>
  <c r="K71" i="9" s="1"/>
  <c r="M122" i="9"/>
  <c r="M124" i="9" s="1"/>
  <c r="M126" i="9" s="1"/>
  <c r="K54" i="9"/>
  <c r="K56" i="9" s="1"/>
  <c r="K100" i="9"/>
  <c r="M12" i="9"/>
  <c r="L125" i="9"/>
  <c r="L126" i="9" s="1"/>
  <c r="K80" i="9"/>
  <c r="K82" i="9" s="1"/>
  <c r="M41" i="9"/>
  <c r="M43" i="9" s="1"/>
  <c r="M45" i="9" s="1"/>
  <c r="M102" i="9"/>
  <c r="M104" i="9" s="1"/>
  <c r="M19" i="9"/>
  <c r="M21" i="9" s="1"/>
  <c r="M23" i="9" s="1"/>
  <c r="M78" i="9"/>
  <c r="M80" i="9" s="1"/>
  <c r="M82" i="9" s="1"/>
  <c r="K124" i="9"/>
  <c r="K126" i="9" s="1"/>
  <c r="L104" i="9"/>
  <c r="M100" i="9"/>
  <c r="M67" i="9"/>
  <c r="M69" i="9" s="1"/>
  <c r="M71" i="9" s="1"/>
  <c r="K93" i="9"/>
  <c r="L115" i="9"/>
  <c r="M54" i="9"/>
  <c r="M56" i="9" s="1"/>
  <c r="L56" i="9"/>
  <c r="L34" i="9" l="1"/>
</calcChain>
</file>

<file path=xl/sharedStrings.xml><?xml version="1.0" encoding="utf-8"?>
<sst xmlns="http://schemas.openxmlformats.org/spreadsheetml/2006/main" count="1998" uniqueCount="346">
  <si>
    <t>Total</t>
  </si>
  <si>
    <t xml:space="preserve">    East Tenggano</t>
  </si>
  <si>
    <t xml:space="preserve">    West Tenggano</t>
  </si>
  <si>
    <t xml:space="preserve">    Lughu</t>
  </si>
  <si>
    <t xml:space="preserve">    Kanava</t>
  </si>
  <si>
    <t xml:space="preserve">    Te Tau Gangoto</t>
  </si>
  <si>
    <t xml:space="preserve">    Mugi Henua</t>
  </si>
  <si>
    <t xml:space="preserve">    Matangi</t>
  </si>
  <si>
    <t xml:space="preserve">    East Gaongau</t>
  </si>
  <si>
    <t xml:space="preserve">    West Gaongau</t>
  </si>
  <si>
    <t xml:space="preserve">    Sa'aiho</t>
  </si>
  <si>
    <t>Male</t>
  </si>
  <si>
    <t>Female</t>
  </si>
  <si>
    <t>0 - 4 years</t>
  </si>
  <si>
    <t>5 - 9 years</t>
  </si>
  <si>
    <t>10 - 14 years</t>
  </si>
  <si>
    <t>15 - 19 years</t>
  </si>
  <si>
    <t>20 - 24 years</t>
  </si>
  <si>
    <t>25 - 29 years</t>
  </si>
  <si>
    <t>30 - 34 years</t>
  </si>
  <si>
    <t>35 - 39 years</t>
  </si>
  <si>
    <t>40 - 44 years</t>
  </si>
  <si>
    <t>45 - 49 years</t>
  </si>
  <si>
    <t>50 - 54 years</t>
  </si>
  <si>
    <t>55 - 59 years</t>
  </si>
  <si>
    <t>60 - 64 years</t>
  </si>
  <si>
    <t>65 - 69 years</t>
  </si>
  <si>
    <t>70 - 74 years</t>
  </si>
  <si>
    <t>75 years and over</t>
  </si>
  <si>
    <t>Median</t>
  </si>
  <si>
    <t xml:space="preserve">   Total</t>
  </si>
  <si>
    <t>Head of household</t>
  </si>
  <si>
    <t>Spouse of head</t>
  </si>
  <si>
    <t>Son/Daughter</t>
  </si>
  <si>
    <t>Adopted son/daughter</t>
  </si>
  <si>
    <t>Son in law/daughter in law</t>
  </si>
  <si>
    <t>Grandchild</t>
  </si>
  <si>
    <t>Parent/Parents in law of head</t>
  </si>
  <si>
    <t>Brother/Sister (including in laws)</t>
  </si>
  <si>
    <t>Other relatives</t>
  </si>
  <si>
    <t>Not related/friend</t>
  </si>
  <si>
    <t xml:space="preserve">   Mother alive</t>
  </si>
  <si>
    <t xml:space="preserve">   age5</t>
  </si>
  <si>
    <t xml:space="preserve">   Mother dead</t>
  </si>
  <si>
    <t>Melanesian</t>
  </si>
  <si>
    <t>Polynesian</t>
  </si>
  <si>
    <t>Micronesian</t>
  </si>
  <si>
    <t>Chinese</t>
  </si>
  <si>
    <t>European</t>
  </si>
  <si>
    <t>Other</t>
  </si>
  <si>
    <t>Solomon Islands by Birth</t>
  </si>
  <si>
    <t>Solomon Islands by Naturalisation</t>
  </si>
  <si>
    <t>Other Country</t>
  </si>
  <si>
    <t>Never Married</t>
  </si>
  <si>
    <t>Married</t>
  </si>
  <si>
    <t>Custom</t>
  </si>
  <si>
    <t>Divorced</t>
  </si>
  <si>
    <t>Separated</t>
  </si>
  <si>
    <t>Widowed</t>
  </si>
  <si>
    <t>Table 9. Rennell and SMAM ages by Marital status and Sex</t>
  </si>
  <si>
    <t xml:space="preserve">   Rennell</t>
  </si>
  <si>
    <t xml:space="preserve">   SMAM ages</t>
  </si>
  <si>
    <t>15 - 19</t>
  </si>
  <si>
    <t>20 - 24</t>
  </si>
  <si>
    <t>25 - 29</t>
  </si>
  <si>
    <t>30 - 34</t>
  </si>
  <si>
    <t>35 - 39</t>
  </si>
  <si>
    <t>40 - 44</t>
  </si>
  <si>
    <t>45 - 49</t>
  </si>
  <si>
    <t>50 - 54</t>
  </si>
  <si>
    <t xml:space="preserve">       East Tenggano</t>
  </si>
  <si>
    <t xml:space="preserve">       West Tenggano</t>
  </si>
  <si>
    <t xml:space="preserve">       Lughu</t>
  </si>
  <si>
    <t xml:space="preserve">       Kanava</t>
  </si>
  <si>
    <t xml:space="preserve">       Te Tau Gangoto</t>
  </si>
  <si>
    <t xml:space="preserve">       Mugi Henua</t>
  </si>
  <si>
    <t xml:space="preserve">       Matangi</t>
  </si>
  <si>
    <t xml:space="preserve">       East Gaongau</t>
  </si>
  <si>
    <t xml:space="preserve">       West Gaongau</t>
  </si>
  <si>
    <t xml:space="preserve">       Sa'aiho</t>
  </si>
  <si>
    <t>Church of Melanesia</t>
  </si>
  <si>
    <t>Roman Catholic</t>
  </si>
  <si>
    <t>South Sea Evangelical Church</t>
  </si>
  <si>
    <t>Seventh Day Adventist</t>
  </si>
  <si>
    <t>United Church</t>
  </si>
  <si>
    <t>Christian Fellowship Church</t>
  </si>
  <si>
    <t>Jehovah's Witness</t>
  </si>
  <si>
    <t>Christian OutReach Church</t>
  </si>
  <si>
    <t>Bahai</t>
  </si>
  <si>
    <t>Custom Beliefs</t>
  </si>
  <si>
    <t>No Religion/Faith</t>
  </si>
  <si>
    <t>Refuse to Answer</t>
  </si>
  <si>
    <t>Baptist Church</t>
  </si>
  <si>
    <t>Full time</t>
  </si>
  <si>
    <t>Part time</t>
  </si>
  <si>
    <t>Left school</t>
  </si>
  <si>
    <t>Never been</t>
  </si>
  <si>
    <t>Preschool</t>
  </si>
  <si>
    <t>Standard 1</t>
  </si>
  <si>
    <t>Standard 2</t>
  </si>
  <si>
    <t>Standard 3</t>
  </si>
  <si>
    <t>Standard 4</t>
  </si>
  <si>
    <t>Standard 5</t>
  </si>
  <si>
    <t>Standard 6</t>
  </si>
  <si>
    <t>Form 1</t>
  </si>
  <si>
    <t>Form 2</t>
  </si>
  <si>
    <t>Form 3</t>
  </si>
  <si>
    <t>Form 4</t>
  </si>
  <si>
    <t>Form 5</t>
  </si>
  <si>
    <t>Form 6/7</t>
  </si>
  <si>
    <t>Tertiary</t>
  </si>
  <si>
    <t>Vocational</t>
  </si>
  <si>
    <t>No School completed</t>
  </si>
  <si>
    <t>Preschool/Nursery school</t>
  </si>
  <si>
    <t>Some primary</t>
  </si>
  <si>
    <t>Complted primary</t>
  </si>
  <si>
    <t>Completed form 3</t>
  </si>
  <si>
    <t>Completed form 5</t>
  </si>
  <si>
    <t>Completed form 6</t>
  </si>
  <si>
    <t>Completed form 7</t>
  </si>
  <si>
    <t>Some College/No degree</t>
  </si>
  <si>
    <t>Bachelors degree</t>
  </si>
  <si>
    <t>Masters degree</t>
  </si>
  <si>
    <t>Doctoral degree</t>
  </si>
  <si>
    <t>Vocational certificate</t>
  </si>
  <si>
    <t>English speaking</t>
  </si>
  <si>
    <t>No</t>
  </si>
  <si>
    <t>Pidgin speaking</t>
  </si>
  <si>
    <t>Local language</t>
  </si>
  <si>
    <t>Other language</t>
  </si>
  <si>
    <t>English</t>
  </si>
  <si>
    <t>Pidgin</t>
  </si>
  <si>
    <t>Local</t>
  </si>
  <si>
    <t xml:space="preserve">   Multi-literate</t>
  </si>
  <si>
    <t>No languages</t>
  </si>
  <si>
    <t>English only</t>
  </si>
  <si>
    <t>Pidgin only</t>
  </si>
  <si>
    <t>Local only</t>
  </si>
  <si>
    <t>Other only</t>
  </si>
  <si>
    <t>English and Pidgin</t>
  </si>
  <si>
    <t>English and Local</t>
  </si>
  <si>
    <t>English and Other</t>
  </si>
  <si>
    <t>Pidgin and Local</t>
  </si>
  <si>
    <t>Pidgin and Other</t>
  </si>
  <si>
    <t>Local and Other</t>
  </si>
  <si>
    <t>English Pidgin and Local</t>
  </si>
  <si>
    <t>English Pidgin and Other</t>
  </si>
  <si>
    <t>English Local and other</t>
  </si>
  <si>
    <t>Pidgin Local and Other</t>
  </si>
  <si>
    <t>All four language categories</t>
  </si>
  <si>
    <t>No Difficulty at all</t>
  </si>
  <si>
    <t>Some Difficulty</t>
  </si>
  <si>
    <t>Cannot do at all</t>
  </si>
  <si>
    <t>No disabilities</t>
  </si>
  <si>
    <t>Seeing only</t>
  </si>
  <si>
    <t>Hearing only</t>
  </si>
  <si>
    <t>Walking only</t>
  </si>
  <si>
    <t>Remembering only</t>
  </si>
  <si>
    <t>Seeing and Hearing</t>
  </si>
  <si>
    <t>Seeing and Walking</t>
  </si>
  <si>
    <t>Seeing and Remembering</t>
  </si>
  <si>
    <t>Hearing and Walking</t>
  </si>
  <si>
    <t>Hearing and Remembering</t>
  </si>
  <si>
    <t>Walking and Remembering</t>
  </si>
  <si>
    <t>See hear and walk</t>
  </si>
  <si>
    <t>See hear and remember</t>
  </si>
  <si>
    <t>See walk and remember</t>
  </si>
  <si>
    <t>Hear walk and remember</t>
  </si>
  <si>
    <t>See hear walk remember</t>
  </si>
  <si>
    <t>Seeing</t>
  </si>
  <si>
    <t>Hearing</t>
  </si>
  <si>
    <t>Walking</t>
  </si>
  <si>
    <t>Remembering</t>
  </si>
  <si>
    <t>Work last week</t>
  </si>
  <si>
    <t>Did not work</t>
  </si>
  <si>
    <t>On layoff</t>
  </si>
  <si>
    <t>Not on layoff</t>
  </si>
  <si>
    <t>Govt employee</t>
  </si>
  <si>
    <t>Prvi employee</t>
  </si>
  <si>
    <t>Employer</t>
  </si>
  <si>
    <t>Self employed</t>
  </si>
  <si>
    <t>Voluntary work</t>
  </si>
  <si>
    <t>Unpaid family</t>
  </si>
  <si>
    <t>Goods - sale</t>
  </si>
  <si>
    <t>Goods - home</t>
  </si>
  <si>
    <t>01 Armed Forces</t>
  </si>
  <si>
    <t>02 Non-Commissioned armed forces officers</t>
  </si>
  <si>
    <t>03 Armd forces occupations other ranks</t>
  </si>
  <si>
    <t>11 Legislators and senior officials</t>
  </si>
  <si>
    <t>12 Adminstravtive and commercial managers</t>
  </si>
  <si>
    <t>13 Production and specialised service manager</t>
  </si>
  <si>
    <t>14 Hospitality retail and other sevice manager</t>
  </si>
  <si>
    <t>21 Science and engineering professionals</t>
  </si>
  <si>
    <t>22 Life science and health professionals</t>
  </si>
  <si>
    <t>23 Teaching professionals</t>
  </si>
  <si>
    <t>24 Business and administration professionals</t>
  </si>
  <si>
    <t>25 Information and communications technology professioanls</t>
  </si>
  <si>
    <t>26 Legal social and cultural professionals</t>
  </si>
  <si>
    <t>31 Science and engineering associate professionals</t>
  </si>
  <si>
    <t>32 Health associate professionals</t>
  </si>
  <si>
    <t>33 Business and administration associate professionals</t>
  </si>
  <si>
    <t>34 Legal social cultural and related associate professionals</t>
  </si>
  <si>
    <t>35 Information and communications technicians</t>
  </si>
  <si>
    <t>41 General and keyboard clerks</t>
  </si>
  <si>
    <t>42 Customer service clerks</t>
  </si>
  <si>
    <t>43 Numerical and material recording clearks</t>
  </si>
  <si>
    <t>44 Other clerical support workers</t>
  </si>
  <si>
    <t>51 Personal and protective services workers</t>
  </si>
  <si>
    <t>52 Models salespersons and demonstrators</t>
  </si>
  <si>
    <t>53 Personal care workrs</t>
  </si>
  <si>
    <t>54 Protective service workers</t>
  </si>
  <si>
    <t>61 Market oriented skilled agricultual worker</t>
  </si>
  <si>
    <t>62 Market oriented skilled forestry fishery and hunting workers</t>
  </si>
  <si>
    <t>63 Subsistence farmers fishers hunters and gatherers</t>
  </si>
  <si>
    <t>71 Extraction and building trade workers</t>
  </si>
  <si>
    <t>72 Metal machinery and relted workers</t>
  </si>
  <si>
    <t>73 Precision handicrafts printingand related workers</t>
  </si>
  <si>
    <t>74 Electrical and electronic trade workers</t>
  </si>
  <si>
    <t>75 Food processing wood working garment and other craft and relatd workers</t>
  </si>
  <si>
    <t>81 Stationery plant and machinery operators</t>
  </si>
  <si>
    <t>82 Assemblers</t>
  </si>
  <si>
    <t>83 Drivers and mobile plant operators</t>
  </si>
  <si>
    <t>91 Cleaners and helpers</t>
  </si>
  <si>
    <t>92 Agircultural forestry and fishery labourers</t>
  </si>
  <si>
    <t>93 Labourers in mining construction manufacturing and transport</t>
  </si>
  <si>
    <t>94 Food preparation assistants</t>
  </si>
  <si>
    <t>95 Street and related service workers</t>
  </si>
  <si>
    <t>96 Refuse workers and other elementary workers</t>
  </si>
  <si>
    <t>A - Crop and animal production hunting and related service activities</t>
  </si>
  <si>
    <t>B - Mining and quarrying</t>
  </si>
  <si>
    <t>C - Manufacturing</t>
  </si>
  <si>
    <t>D - Electricity gas steam and air conditioning supply</t>
  </si>
  <si>
    <t>E - Water supply; sewerage waste management &amp; Remediation act.</t>
  </si>
  <si>
    <t>F - Construction</t>
  </si>
  <si>
    <t>G - Wholesale and retail trade; repair of motor vehicles and motorcycles</t>
  </si>
  <si>
    <t>H - Transportation &amp; Storage</t>
  </si>
  <si>
    <t>I - Accomodation &amp; Food service activities</t>
  </si>
  <si>
    <t>J - Information &amp; Communication</t>
  </si>
  <si>
    <t>K - Financial &amp; insurance activities</t>
  </si>
  <si>
    <t>L - Real Estates Activities</t>
  </si>
  <si>
    <t>M - Professional Science &amp; technical activities</t>
  </si>
  <si>
    <t>N - Administrative &amp; Support service activities</t>
  </si>
  <si>
    <t>O - Public Safety and defence; compulsory social security</t>
  </si>
  <si>
    <t>P - Education</t>
  </si>
  <si>
    <t>Q - Human health and Social work</t>
  </si>
  <si>
    <t>R - Arts Entertainment and recreation</t>
  </si>
  <si>
    <t>S - Other service activities</t>
  </si>
  <si>
    <t>T - Activities of households as employers</t>
  </si>
  <si>
    <t>Looking for work</t>
  </si>
  <si>
    <t>Not looking</t>
  </si>
  <si>
    <t>Full time homemaker</t>
  </si>
  <si>
    <t>Student</t>
  </si>
  <si>
    <t>Retired/Old age</t>
  </si>
  <si>
    <t>Disabled</t>
  </si>
  <si>
    <t>Didn't want to know</t>
  </si>
  <si>
    <t>Believe no work available</t>
  </si>
  <si>
    <t>Bad weather/ No transport</t>
  </si>
  <si>
    <t>Available to work</t>
  </si>
  <si>
    <t>Not available</t>
  </si>
  <si>
    <t>CEB</t>
  </si>
  <si>
    <t>CS</t>
  </si>
  <si>
    <t>MCEB</t>
  </si>
  <si>
    <t>MCS</t>
  </si>
  <si>
    <t>FCEB</t>
  </si>
  <si>
    <t>FCS</t>
  </si>
  <si>
    <t xml:space="preserve">   Fertility ages</t>
  </si>
  <si>
    <t>Females</t>
  </si>
  <si>
    <t>Births 12 mns</t>
  </si>
  <si>
    <t>CEB/W</t>
  </si>
  <si>
    <t>CS/W</t>
  </si>
  <si>
    <t>CS/CEB</t>
  </si>
  <si>
    <t>MCEB/W</t>
  </si>
  <si>
    <t>MCS/W</t>
  </si>
  <si>
    <t>MCS/MCEB</t>
  </si>
  <si>
    <t>FCEB/W</t>
  </si>
  <si>
    <t>FCS/W</t>
  </si>
  <si>
    <t>FCEB/FCS</t>
  </si>
  <si>
    <t>ASFR</t>
  </si>
  <si>
    <t xml:space="preserve">    East</t>
  </si>
  <si>
    <t xml:space="preserve">   Tenggano</t>
  </si>
  <si>
    <t>West</t>
  </si>
  <si>
    <t xml:space="preserve">    Te Tau</t>
  </si>
  <si>
    <t xml:space="preserve">    Gangoto</t>
  </si>
  <si>
    <t xml:space="preserve">    Mugi</t>
  </si>
  <si>
    <t xml:space="preserve">    Henua</t>
  </si>
  <si>
    <t xml:space="preserve">    Gaongau</t>
  </si>
  <si>
    <t xml:space="preserve">    Total</t>
  </si>
  <si>
    <t xml:space="preserve">       Persons per HH</t>
  </si>
  <si>
    <t xml:space="preserve">    Males</t>
  </si>
  <si>
    <t xml:space="preserve">     Females</t>
  </si>
  <si>
    <t xml:space="preserve">      Total</t>
  </si>
  <si>
    <t xml:space="preserve">     Father alive</t>
  </si>
  <si>
    <t xml:space="preserve">    Father deceased</t>
  </si>
  <si>
    <t xml:space="preserve">     Males</t>
  </si>
  <si>
    <t xml:space="preserve">    Females</t>
  </si>
  <si>
    <t xml:space="preserve">     Total</t>
  </si>
  <si>
    <t>Average Age at 1st Marriage</t>
  </si>
  <si>
    <t xml:space="preserve">      Males</t>
  </si>
  <si>
    <t>Others</t>
  </si>
  <si>
    <t>SCHOOL ATTENDANCE</t>
  </si>
  <si>
    <t>EDUCATIONAL LEVEL</t>
  </si>
  <si>
    <t xml:space="preserve">      Females</t>
  </si>
  <si>
    <t xml:space="preserve">ENGLISH  </t>
  </si>
  <si>
    <t xml:space="preserve">PIDGIN   </t>
  </si>
  <si>
    <t>LOCAL LANGUAGE</t>
  </si>
  <si>
    <t>OTHER LANGUAGE</t>
  </si>
  <si>
    <t xml:space="preserve">   Males</t>
  </si>
  <si>
    <t xml:space="preserve">   Females</t>
  </si>
  <si>
    <t>MULTIPLE LITERACY</t>
  </si>
  <si>
    <t>SEEING</t>
  </si>
  <si>
    <t>HEARING</t>
  </si>
  <si>
    <t>WALKING</t>
  </si>
  <si>
    <t>REMEMBERING</t>
  </si>
  <si>
    <t>WORK LAST WEEK</t>
  </si>
  <si>
    <t>ON :LAYOFF</t>
  </si>
  <si>
    <t>LOOKING FOR WORK</t>
  </si>
  <si>
    <t>WHY NOT LOOKING</t>
  </si>
  <si>
    <t>AVAILABILITY</t>
  </si>
  <si>
    <t>Source: 2009 Solomon Islands Census</t>
  </si>
  <si>
    <t>Table 1. Age and Sex by Rennell Wards, Solomon Islands: 2009</t>
  </si>
  <si>
    <t>Table 2. Single Age and Sex by Rennell Wards, Solomon Islands: 2009</t>
  </si>
  <si>
    <t>Table 3.  Relationship by Rennell Wards, Solomon Islands: 2009</t>
  </si>
  <si>
    <t>Table 9. Rennell and SMAM ages by Marital status and Sex Wards, Solomon Islands: 2009</t>
  </si>
  <si>
    <t>Table 12. Sex and School attendance, Sex and Education level by Rennell Wards, Solomon Islands: 2009</t>
  </si>
  <si>
    <t>D</t>
  </si>
  <si>
    <t>Table 24. Fertility by Rennell Wards, Solomon Islands: 2009</t>
  </si>
  <si>
    <t>Source: 2019 Solomon Islands Census</t>
  </si>
  <si>
    <t>Table 21. Occupation by Rennell Wards, Solomon Islands: 2009</t>
  </si>
  <si>
    <t>Table 4. Mother's Vital Status by Rennell Wards, Solomon Islands: 2009</t>
  </si>
  <si>
    <t>Table 6. Ethnic Origin by Rennell  Wards, Solomon Islands: 2009</t>
  </si>
  <si>
    <t>Table 7. Citizenship by Rennell Wards, Solomon Islands: 2009</t>
  </si>
  <si>
    <t>Table 5. Father's Vital Status by Rennell Wards, Solomon Islands: 2009</t>
  </si>
  <si>
    <t>Table 23. Looking for Work by Rennell Wards, Solomon Islands: 2009</t>
  </si>
  <si>
    <t>Table 22. Industry  by Rennell Wards, Solomon Islands: 2009</t>
  </si>
  <si>
    <t>Table 20. Economic Activity by Rennell Wards, Solomon Islands: 2009</t>
  </si>
  <si>
    <t>Table 19. Work Last Week and Layoff by Rennell Wards, Solomon Islands: 2009</t>
  </si>
  <si>
    <t>Table 18. More Multiple Disabilities by Rennell Wards, Solomon Islands: 2009</t>
  </si>
  <si>
    <t>Table 17. Multiple Disabilities by Rennell Wards, Solomon Islands: 2009</t>
  </si>
  <si>
    <t>Table 16. Disability by Rennell Wards, Solomon Islands: 2009</t>
  </si>
  <si>
    <t>Table 15. Literacy by Rennell Wards, Solomon Islands: 2009</t>
  </si>
  <si>
    <t>Table 14. Language by Rennell Wards, Solomon Islands: 2009</t>
  </si>
  <si>
    <t>Table 13. Highest Education by Rennell Wards, Solomon Islands: 2009</t>
  </si>
  <si>
    <t>Table 12.School Attendance and Education Level by Rennell Wards, Solomon Islands: 2009</t>
  </si>
  <si>
    <t>Table 11. Detailed Religion by Rennell Wards, Solomon Islands: 2009</t>
  </si>
  <si>
    <t>Table 10. Religion by Rennell Wards, Solomon Islands: 2009</t>
  </si>
  <si>
    <t>Table 8. Marital Status by Rennell Wards, Solomon Islands: 2009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</si>
</sst>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Times New Roman"/>
      <family val="1"/>
    </font>
    <font>
      <sz val="8"/>
      <color theme="1"/>
      <name val="Times New Roman"/>
      <family val="1"/>
    </font>
    <font>
      <sz val="7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3" fillId="0" borderId="0" xfId="0" applyFont="1"/>
    <xf numFmtId="2" fontId="3" fillId="0" borderId="0" xfId="0" applyNumberFormat="1" applyFont="1"/>
    <xf numFmtId="164" fontId="3" fillId="0" borderId="0" xfId="0" applyNumberFormat="1" applyFont="1"/>
    <xf numFmtId="3" fontId="3" fillId="0" borderId="0" xfId="0" applyNumberFormat="1" applyFont="1"/>
    <xf numFmtId="3" fontId="4" fillId="0" borderId="0" xfId="0" applyNumberFormat="1" applyFont="1"/>
    <xf numFmtId="3" fontId="4" fillId="0" borderId="0" xfId="0" applyNumberFormat="1" applyFont="1" applyAlignment="1">
      <alignment horizontal="right"/>
    </xf>
    <xf numFmtId="3" fontId="4" fillId="0" borderId="7" xfId="0" applyNumberFormat="1" applyFont="1" applyBorder="1"/>
    <xf numFmtId="3" fontId="4" fillId="0" borderId="8" xfId="0" applyNumberFormat="1" applyFont="1" applyBorder="1" applyAlignment="1">
      <alignment horizontal="right"/>
    </xf>
    <xf numFmtId="3" fontId="4" fillId="0" borderId="8" xfId="0" applyNumberFormat="1" applyFont="1" applyBorder="1"/>
    <xf numFmtId="3" fontId="4" fillId="0" borderId="9" xfId="0" applyNumberFormat="1" applyFont="1" applyBorder="1" applyAlignment="1">
      <alignment horizontal="right"/>
    </xf>
    <xf numFmtId="3" fontId="3" fillId="0" borderId="1" xfId="0" applyNumberFormat="1" applyFont="1" applyBorder="1"/>
    <xf numFmtId="3" fontId="3" fillId="0" borderId="2" xfId="0" applyNumberFormat="1" applyFont="1" applyBorder="1" applyAlignment="1">
      <alignment horizontal="right"/>
    </xf>
    <xf numFmtId="3" fontId="3" fillId="0" borderId="3" xfId="0" applyNumberFormat="1" applyFont="1" applyBorder="1" applyAlignment="1">
      <alignment horizontal="right"/>
    </xf>
    <xf numFmtId="3" fontId="3" fillId="0" borderId="4" xfId="0" applyNumberFormat="1" applyFont="1" applyBorder="1"/>
    <xf numFmtId="3" fontId="3" fillId="0" borderId="5" xfId="0" applyNumberFormat="1" applyFont="1" applyBorder="1" applyAlignment="1">
      <alignment horizontal="right"/>
    </xf>
    <xf numFmtId="3" fontId="3" fillId="0" borderId="6" xfId="0" applyNumberFormat="1" applyFont="1" applyBorder="1" applyAlignment="1">
      <alignment horizontal="right"/>
    </xf>
    <xf numFmtId="3" fontId="3" fillId="0" borderId="3" xfId="0" applyNumberFormat="1" applyFont="1" applyBorder="1"/>
    <xf numFmtId="3" fontId="2" fillId="0" borderId="0" xfId="1" applyNumberFormat="1" applyFont="1"/>
    <xf numFmtId="165" fontId="3" fillId="0" borderId="0" xfId="0" applyNumberFormat="1" applyFont="1"/>
    <xf numFmtId="3" fontId="3" fillId="0" borderId="8" xfId="0" applyNumberFormat="1" applyFont="1" applyBorder="1" applyAlignment="1">
      <alignment horizontal="right"/>
    </xf>
    <xf numFmtId="3" fontId="3" fillId="0" borderId="9" xfId="0" applyNumberFormat="1" applyFont="1" applyBorder="1" applyAlignment="1">
      <alignment horizontal="right"/>
    </xf>
    <xf numFmtId="3" fontId="3" fillId="0" borderId="4" xfId="0" applyNumberFormat="1" applyFont="1" applyBorder="1" applyAlignment="1">
      <alignment horizontal="right"/>
    </xf>
    <xf numFmtId="3" fontId="4" fillId="0" borderId="1" xfId="0" applyNumberFormat="1" applyFont="1" applyBorder="1"/>
    <xf numFmtId="3" fontId="4" fillId="0" borderId="4" xfId="0" applyNumberFormat="1" applyFont="1" applyBorder="1" applyAlignment="1">
      <alignment horizontal="right"/>
    </xf>
    <xf numFmtId="3" fontId="3" fillId="0" borderId="11" xfId="0" applyNumberFormat="1" applyFont="1" applyBorder="1"/>
    <xf numFmtId="3" fontId="3" fillId="0" borderId="10" xfId="0" applyNumberFormat="1" applyFont="1" applyBorder="1" applyAlignment="1">
      <alignment horizontal="right"/>
    </xf>
    <xf numFmtId="165" fontId="3" fillId="0" borderId="8" xfId="0" applyNumberFormat="1" applyFont="1" applyBorder="1" applyAlignment="1">
      <alignment horizontal="right"/>
    </xf>
    <xf numFmtId="165" fontId="2" fillId="0" borderId="0" xfId="0" applyNumberFormat="1" applyFont="1"/>
    <xf numFmtId="165" fontId="2" fillId="2" borderId="0" xfId="0" applyNumberFormat="1" applyFont="1" applyFill="1"/>
    <xf numFmtId="4" fontId="3" fillId="0" borderId="0" xfId="0" applyNumberFormat="1" applyFont="1"/>
    <xf numFmtId="0" fontId="3" fillId="0" borderId="11" xfId="0" applyFont="1" applyBorder="1"/>
    <xf numFmtId="3" fontId="3" fillId="0" borderId="0" xfId="0" applyNumberFormat="1" applyFont="1" applyAlignment="1">
      <alignment horizontal="left"/>
    </xf>
    <xf numFmtId="3" fontId="4" fillId="0" borderId="1" xfId="0" applyNumberFormat="1" applyFont="1" applyBorder="1" applyAlignment="1">
      <alignment horizontal="left"/>
    </xf>
    <xf numFmtId="3" fontId="4" fillId="0" borderId="4" xfId="0" applyNumberFormat="1" applyFont="1" applyBorder="1" applyAlignment="1">
      <alignment horizontal="left"/>
    </xf>
    <xf numFmtId="3" fontId="3" fillId="0" borderId="11" xfId="0" applyNumberFormat="1" applyFont="1" applyBorder="1" applyAlignment="1">
      <alignment horizontal="left"/>
    </xf>
    <xf numFmtId="165" fontId="3" fillId="0" borderId="11" xfId="0" applyNumberFormat="1" applyFont="1" applyBorder="1"/>
    <xf numFmtId="3" fontId="4" fillId="0" borderId="8" xfId="0" applyNumberFormat="1" applyFont="1" applyBorder="1" applyAlignment="1">
      <alignment horizontal="center"/>
    </xf>
    <xf numFmtId="3" fontId="4" fillId="0" borderId="9" xfId="0" applyNumberFormat="1" applyFont="1" applyBorder="1" applyAlignment="1">
      <alignment horizontal="center"/>
    </xf>
    <xf numFmtId="3" fontId="3" fillId="0" borderId="8" xfId="0" applyNumberFormat="1" applyFont="1" applyBorder="1" applyAlignment="1">
      <alignment horizontal="center"/>
    </xf>
    <xf numFmtId="3" fontId="3" fillId="0" borderId="9" xfId="0" applyNumberFormat="1" applyFont="1" applyBorder="1" applyAlignment="1">
      <alignment horizontal="center"/>
    </xf>
    <xf numFmtId="165" fontId="3" fillId="0" borderId="8" xfId="0" applyNumberFormat="1" applyFont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A13C05-CEC7-4B8C-A2A4-453E834F7745}">
  <dimension ref="A1:AI21"/>
  <sheetViews>
    <sheetView tabSelected="1" view="pageBreakPreview" zoomScale="125" zoomScaleNormal="100" zoomScaleSheetLayoutView="125" workbookViewId="0">
      <selection sqref="A1:XFD1"/>
    </sheetView>
  </sheetViews>
  <sheetFormatPr defaultColWidth="8.89453125" defaultRowHeight="10.5" x14ac:dyDescent="0.4"/>
  <cols>
    <col min="1" max="1" width="8.89453125" style="4"/>
    <col min="2" max="16" width="4.89453125" style="4" customWidth="1"/>
    <col min="17" max="17" width="8.89453125" style="4"/>
    <col min="18" max="36" width="4.41796875" style="4" customWidth="1"/>
    <col min="37" max="16384" width="8.89453125" style="4"/>
  </cols>
  <sheetData>
    <row r="1" spans="1:35" x14ac:dyDescent="0.4">
      <c r="A1" s="4" t="s">
        <v>319</v>
      </c>
      <c r="Q1" s="4" t="s">
        <v>319</v>
      </c>
    </row>
    <row r="2" spans="1:35" s="5" customFormat="1" ht="9" x14ac:dyDescent="0.35">
      <c r="A2" s="23"/>
      <c r="B2" s="37" t="s">
        <v>0</v>
      </c>
      <c r="C2" s="37"/>
      <c r="D2" s="37"/>
      <c r="E2" s="37" t="s">
        <v>1</v>
      </c>
      <c r="F2" s="37"/>
      <c r="G2" s="37"/>
      <c r="H2" s="37" t="s">
        <v>2</v>
      </c>
      <c r="I2" s="37"/>
      <c r="J2" s="37"/>
      <c r="K2" s="37" t="s">
        <v>3</v>
      </c>
      <c r="L2" s="37"/>
      <c r="M2" s="37"/>
      <c r="N2" s="37" t="s">
        <v>4</v>
      </c>
      <c r="O2" s="37"/>
      <c r="P2" s="38"/>
      <c r="Q2" s="23"/>
      <c r="R2" s="37" t="s">
        <v>5</v>
      </c>
      <c r="S2" s="37"/>
      <c r="T2" s="37"/>
      <c r="U2" s="37" t="s">
        <v>6</v>
      </c>
      <c r="V2" s="37"/>
      <c r="W2" s="37"/>
      <c r="X2" s="37" t="s">
        <v>7</v>
      </c>
      <c r="Y2" s="37"/>
      <c r="Z2" s="37"/>
      <c r="AA2" s="37" t="s">
        <v>8</v>
      </c>
      <c r="AB2" s="37"/>
      <c r="AC2" s="37"/>
      <c r="AD2" s="37" t="s">
        <v>9</v>
      </c>
      <c r="AE2" s="37"/>
      <c r="AF2" s="37"/>
      <c r="AG2" s="37" t="s">
        <v>10</v>
      </c>
      <c r="AH2" s="37"/>
      <c r="AI2" s="38"/>
    </row>
    <row r="3" spans="1:35" s="6" customFormat="1" ht="9" x14ac:dyDescent="0.35">
      <c r="A3" s="24"/>
      <c r="B3" s="8" t="s">
        <v>0</v>
      </c>
      <c r="C3" s="8" t="s">
        <v>11</v>
      </c>
      <c r="D3" s="8" t="s">
        <v>12</v>
      </c>
      <c r="E3" s="8" t="s">
        <v>0</v>
      </c>
      <c r="F3" s="8" t="s">
        <v>11</v>
      </c>
      <c r="G3" s="8" t="s">
        <v>12</v>
      </c>
      <c r="H3" s="8" t="s">
        <v>0</v>
      </c>
      <c r="I3" s="8" t="s">
        <v>11</v>
      </c>
      <c r="J3" s="8" t="s">
        <v>12</v>
      </c>
      <c r="K3" s="8" t="s">
        <v>0</v>
      </c>
      <c r="L3" s="8" t="s">
        <v>11</v>
      </c>
      <c r="M3" s="8" t="s">
        <v>12</v>
      </c>
      <c r="N3" s="8" t="s">
        <v>0</v>
      </c>
      <c r="O3" s="8" t="s">
        <v>11</v>
      </c>
      <c r="P3" s="10" t="s">
        <v>12</v>
      </c>
      <c r="Q3" s="24"/>
      <c r="R3" s="8" t="s">
        <v>0</v>
      </c>
      <c r="S3" s="8" t="s">
        <v>11</v>
      </c>
      <c r="T3" s="8" t="s">
        <v>12</v>
      </c>
      <c r="U3" s="8" t="s">
        <v>0</v>
      </c>
      <c r="V3" s="8" t="s">
        <v>11</v>
      </c>
      <c r="W3" s="8" t="s">
        <v>12</v>
      </c>
      <c r="X3" s="8" t="s">
        <v>0</v>
      </c>
      <c r="Y3" s="8" t="s">
        <v>11</v>
      </c>
      <c r="Z3" s="8" t="s">
        <v>12</v>
      </c>
      <c r="AA3" s="8" t="s">
        <v>0</v>
      </c>
      <c r="AB3" s="8" t="s">
        <v>11</v>
      </c>
      <c r="AC3" s="8" t="s">
        <v>12</v>
      </c>
      <c r="AD3" s="8" t="s">
        <v>0</v>
      </c>
      <c r="AE3" s="8" t="s">
        <v>11</v>
      </c>
      <c r="AF3" s="8" t="s">
        <v>12</v>
      </c>
      <c r="AG3" s="8" t="s">
        <v>0</v>
      </c>
      <c r="AH3" s="8" t="s">
        <v>11</v>
      </c>
      <c r="AI3" s="10" t="s">
        <v>12</v>
      </c>
    </row>
    <row r="4" spans="1:35" x14ac:dyDescent="0.4">
      <c r="A4" s="4" t="s">
        <v>0</v>
      </c>
      <c r="B4" s="4">
        <v>3041</v>
      </c>
      <c r="C4" s="4">
        <v>1549</v>
      </c>
      <c r="D4" s="4">
        <v>1492</v>
      </c>
      <c r="E4" s="4">
        <v>367</v>
      </c>
      <c r="F4" s="4">
        <v>183</v>
      </c>
      <c r="G4" s="4">
        <v>184</v>
      </c>
      <c r="H4" s="4">
        <v>378</v>
      </c>
      <c r="I4" s="4">
        <v>199</v>
      </c>
      <c r="J4" s="4">
        <v>179</v>
      </c>
      <c r="K4" s="4">
        <v>362</v>
      </c>
      <c r="L4" s="4">
        <v>198</v>
      </c>
      <c r="M4" s="4">
        <v>164</v>
      </c>
      <c r="N4" s="4">
        <v>239</v>
      </c>
      <c r="O4" s="4">
        <v>135</v>
      </c>
      <c r="P4" s="4">
        <v>104</v>
      </c>
      <c r="Q4" s="4" t="s">
        <v>0</v>
      </c>
      <c r="R4" s="4">
        <v>569</v>
      </c>
      <c r="S4" s="4">
        <v>293</v>
      </c>
      <c r="T4" s="4">
        <v>276</v>
      </c>
      <c r="U4" s="4">
        <v>117</v>
      </c>
      <c r="V4" s="4">
        <v>59</v>
      </c>
      <c r="W4" s="4">
        <v>58</v>
      </c>
      <c r="X4" s="4">
        <v>144</v>
      </c>
      <c r="Y4" s="4">
        <v>75</v>
      </c>
      <c r="Z4" s="4">
        <v>69</v>
      </c>
      <c r="AA4" s="4">
        <v>265</v>
      </c>
      <c r="AB4" s="4">
        <v>117</v>
      </c>
      <c r="AC4" s="4">
        <v>148</v>
      </c>
      <c r="AD4" s="4">
        <v>350</v>
      </c>
      <c r="AE4" s="4">
        <v>170</v>
      </c>
      <c r="AF4" s="4">
        <v>180</v>
      </c>
      <c r="AG4" s="4">
        <v>250</v>
      </c>
      <c r="AH4" s="4">
        <v>120</v>
      </c>
      <c r="AI4" s="4">
        <v>130</v>
      </c>
    </row>
    <row r="5" spans="1:35" x14ac:dyDescent="0.4">
      <c r="A5" s="4" t="s">
        <v>13</v>
      </c>
      <c r="B5" s="4">
        <v>384</v>
      </c>
      <c r="C5" s="4">
        <v>187</v>
      </c>
      <c r="D5" s="4">
        <v>197</v>
      </c>
      <c r="E5" s="4">
        <v>42</v>
      </c>
      <c r="F5" s="4">
        <v>18</v>
      </c>
      <c r="G5" s="4">
        <v>24</v>
      </c>
      <c r="H5" s="4">
        <v>74</v>
      </c>
      <c r="I5" s="4">
        <v>35</v>
      </c>
      <c r="J5" s="4">
        <v>39</v>
      </c>
      <c r="K5" s="4">
        <v>50</v>
      </c>
      <c r="L5" s="4">
        <v>29</v>
      </c>
      <c r="M5" s="4">
        <v>21</v>
      </c>
      <c r="N5" s="4">
        <v>29</v>
      </c>
      <c r="O5" s="4">
        <v>10</v>
      </c>
      <c r="P5" s="4">
        <v>19</v>
      </c>
      <c r="Q5" s="4" t="s">
        <v>13</v>
      </c>
      <c r="R5" s="4">
        <v>67</v>
      </c>
      <c r="S5" s="4">
        <v>34</v>
      </c>
      <c r="T5" s="4">
        <v>33</v>
      </c>
      <c r="U5" s="4">
        <v>14</v>
      </c>
      <c r="V5" s="4">
        <v>7</v>
      </c>
      <c r="W5" s="4">
        <v>7</v>
      </c>
      <c r="X5" s="4">
        <v>20</v>
      </c>
      <c r="Y5" s="4">
        <v>10</v>
      </c>
      <c r="Z5" s="4">
        <v>10</v>
      </c>
      <c r="AA5" s="4">
        <v>25</v>
      </c>
      <c r="AB5" s="4">
        <v>13</v>
      </c>
      <c r="AC5" s="4">
        <v>12</v>
      </c>
      <c r="AD5" s="4">
        <v>33</v>
      </c>
      <c r="AE5" s="4">
        <v>16</v>
      </c>
      <c r="AF5" s="4">
        <v>17</v>
      </c>
      <c r="AG5" s="4">
        <v>30</v>
      </c>
      <c r="AH5" s="4">
        <v>15</v>
      </c>
      <c r="AI5" s="4">
        <v>15</v>
      </c>
    </row>
    <row r="6" spans="1:35" x14ac:dyDescent="0.4">
      <c r="A6" s="4" t="s">
        <v>14</v>
      </c>
      <c r="B6" s="4">
        <v>397</v>
      </c>
      <c r="C6" s="4">
        <v>198</v>
      </c>
      <c r="D6" s="4">
        <v>199</v>
      </c>
      <c r="E6" s="4">
        <v>42</v>
      </c>
      <c r="F6" s="4">
        <v>18</v>
      </c>
      <c r="G6" s="4">
        <v>24</v>
      </c>
      <c r="H6" s="4">
        <v>56</v>
      </c>
      <c r="I6" s="4">
        <v>32</v>
      </c>
      <c r="J6" s="4">
        <v>24</v>
      </c>
      <c r="K6" s="4">
        <v>51</v>
      </c>
      <c r="L6" s="4">
        <v>26</v>
      </c>
      <c r="M6" s="4">
        <v>25</v>
      </c>
      <c r="N6" s="4">
        <v>31</v>
      </c>
      <c r="O6" s="4">
        <v>20</v>
      </c>
      <c r="P6" s="4">
        <v>11</v>
      </c>
      <c r="Q6" s="4" t="s">
        <v>14</v>
      </c>
      <c r="R6" s="4">
        <v>58</v>
      </c>
      <c r="S6" s="4">
        <v>23</v>
      </c>
      <c r="T6" s="4">
        <v>35</v>
      </c>
      <c r="U6" s="4">
        <v>20</v>
      </c>
      <c r="V6" s="4">
        <v>14</v>
      </c>
      <c r="W6" s="4">
        <v>6</v>
      </c>
      <c r="X6" s="4">
        <v>15</v>
      </c>
      <c r="Y6" s="4">
        <v>7</v>
      </c>
      <c r="Z6" s="4">
        <v>8</v>
      </c>
      <c r="AA6" s="4">
        <v>41</v>
      </c>
      <c r="AB6" s="4">
        <v>18</v>
      </c>
      <c r="AC6" s="4">
        <v>23</v>
      </c>
      <c r="AD6" s="4">
        <v>50</v>
      </c>
      <c r="AE6" s="4">
        <v>24</v>
      </c>
      <c r="AF6" s="4">
        <v>26</v>
      </c>
      <c r="AG6" s="4">
        <v>33</v>
      </c>
      <c r="AH6" s="4">
        <v>16</v>
      </c>
      <c r="AI6" s="4">
        <v>17</v>
      </c>
    </row>
    <row r="7" spans="1:35" x14ac:dyDescent="0.4">
      <c r="A7" s="4" t="s">
        <v>15</v>
      </c>
      <c r="B7" s="4">
        <v>438</v>
      </c>
      <c r="C7" s="4">
        <v>234</v>
      </c>
      <c r="D7" s="4">
        <v>204</v>
      </c>
      <c r="E7" s="4">
        <v>54</v>
      </c>
      <c r="F7" s="4">
        <v>22</v>
      </c>
      <c r="G7" s="4">
        <v>32</v>
      </c>
      <c r="H7" s="4">
        <v>51</v>
      </c>
      <c r="I7" s="4">
        <v>26</v>
      </c>
      <c r="J7" s="4">
        <v>25</v>
      </c>
      <c r="K7" s="4">
        <v>50</v>
      </c>
      <c r="L7" s="4">
        <v>30</v>
      </c>
      <c r="M7" s="4">
        <v>20</v>
      </c>
      <c r="N7" s="4">
        <v>30</v>
      </c>
      <c r="O7" s="4">
        <v>19</v>
      </c>
      <c r="P7" s="4">
        <v>11</v>
      </c>
      <c r="Q7" s="4" t="s">
        <v>15</v>
      </c>
      <c r="R7" s="4">
        <v>99</v>
      </c>
      <c r="S7" s="4">
        <v>65</v>
      </c>
      <c r="T7" s="4">
        <v>34</v>
      </c>
      <c r="U7" s="4">
        <v>12</v>
      </c>
      <c r="V7" s="4">
        <v>4</v>
      </c>
      <c r="W7" s="4">
        <v>8</v>
      </c>
      <c r="X7" s="4">
        <v>25</v>
      </c>
      <c r="Y7" s="4">
        <v>14</v>
      </c>
      <c r="Z7" s="4">
        <v>11</v>
      </c>
      <c r="AA7" s="4">
        <v>27</v>
      </c>
      <c r="AB7" s="4">
        <v>8</v>
      </c>
      <c r="AC7" s="4">
        <v>19</v>
      </c>
      <c r="AD7" s="4">
        <v>53</v>
      </c>
      <c r="AE7" s="4">
        <v>27</v>
      </c>
      <c r="AF7" s="4">
        <v>26</v>
      </c>
      <c r="AG7" s="4">
        <v>37</v>
      </c>
      <c r="AH7" s="4">
        <v>19</v>
      </c>
      <c r="AI7" s="4">
        <v>18</v>
      </c>
    </row>
    <row r="8" spans="1:35" x14ac:dyDescent="0.4">
      <c r="A8" s="4" t="s">
        <v>16</v>
      </c>
      <c r="B8" s="4">
        <v>260</v>
      </c>
      <c r="C8" s="4">
        <v>141</v>
      </c>
      <c r="D8" s="4">
        <v>119</v>
      </c>
      <c r="E8" s="4">
        <v>37</v>
      </c>
      <c r="F8" s="4">
        <v>26</v>
      </c>
      <c r="G8" s="4">
        <v>11</v>
      </c>
      <c r="H8" s="4">
        <v>26</v>
      </c>
      <c r="I8" s="4">
        <v>12</v>
      </c>
      <c r="J8" s="4">
        <v>14</v>
      </c>
      <c r="K8" s="4">
        <v>30</v>
      </c>
      <c r="L8" s="4">
        <v>18</v>
      </c>
      <c r="M8" s="4">
        <v>12</v>
      </c>
      <c r="N8" s="4">
        <v>28</v>
      </c>
      <c r="O8" s="4">
        <v>16</v>
      </c>
      <c r="P8" s="4">
        <v>12</v>
      </c>
      <c r="Q8" s="4" t="s">
        <v>16</v>
      </c>
      <c r="R8" s="4">
        <v>44</v>
      </c>
      <c r="S8" s="4">
        <v>20</v>
      </c>
      <c r="T8" s="4">
        <v>24</v>
      </c>
      <c r="U8" s="4">
        <v>13</v>
      </c>
      <c r="V8" s="4">
        <v>5</v>
      </c>
      <c r="W8" s="4">
        <v>8</v>
      </c>
      <c r="X8" s="4">
        <v>7</v>
      </c>
      <c r="Y8" s="4">
        <v>5</v>
      </c>
      <c r="Z8" s="4">
        <v>2</v>
      </c>
      <c r="AA8" s="4">
        <v>29</v>
      </c>
      <c r="AB8" s="4">
        <v>18</v>
      </c>
      <c r="AC8" s="4">
        <v>11</v>
      </c>
      <c r="AD8" s="4">
        <v>33</v>
      </c>
      <c r="AE8" s="4">
        <v>14</v>
      </c>
      <c r="AF8" s="4">
        <v>19</v>
      </c>
      <c r="AG8" s="4">
        <v>13</v>
      </c>
      <c r="AH8" s="4">
        <v>7</v>
      </c>
      <c r="AI8" s="4">
        <v>6</v>
      </c>
    </row>
    <row r="9" spans="1:35" x14ac:dyDescent="0.4">
      <c r="A9" s="4" t="s">
        <v>17</v>
      </c>
      <c r="B9" s="4">
        <v>216</v>
      </c>
      <c r="C9" s="4">
        <v>106</v>
      </c>
      <c r="D9" s="4">
        <v>110</v>
      </c>
      <c r="E9" s="4">
        <v>22</v>
      </c>
      <c r="F9" s="4">
        <v>14</v>
      </c>
      <c r="G9" s="4">
        <v>8</v>
      </c>
      <c r="H9" s="4">
        <v>31</v>
      </c>
      <c r="I9" s="4">
        <v>15</v>
      </c>
      <c r="J9" s="4">
        <v>16</v>
      </c>
      <c r="K9" s="4">
        <v>20</v>
      </c>
      <c r="L9" s="4">
        <v>9</v>
      </c>
      <c r="M9" s="4">
        <v>11</v>
      </c>
      <c r="N9" s="4">
        <v>23</v>
      </c>
      <c r="O9" s="4">
        <v>13</v>
      </c>
      <c r="P9" s="4">
        <v>10</v>
      </c>
      <c r="Q9" s="4" t="s">
        <v>17</v>
      </c>
      <c r="R9" s="4">
        <v>61</v>
      </c>
      <c r="S9" s="4">
        <v>24</v>
      </c>
      <c r="T9" s="4">
        <v>37</v>
      </c>
      <c r="U9" s="4">
        <v>3</v>
      </c>
      <c r="V9" s="4">
        <v>2</v>
      </c>
      <c r="W9" s="4">
        <v>1</v>
      </c>
      <c r="X9" s="4">
        <v>8</v>
      </c>
      <c r="Y9" s="4">
        <v>5</v>
      </c>
      <c r="Z9" s="4">
        <v>3</v>
      </c>
      <c r="AA9" s="4">
        <v>14</v>
      </c>
      <c r="AB9" s="4">
        <v>9</v>
      </c>
      <c r="AC9" s="4">
        <v>5</v>
      </c>
      <c r="AD9" s="4">
        <v>16</v>
      </c>
      <c r="AE9" s="4">
        <v>8</v>
      </c>
      <c r="AF9" s="4">
        <v>8</v>
      </c>
      <c r="AG9" s="4">
        <v>18</v>
      </c>
      <c r="AH9" s="4">
        <v>7</v>
      </c>
      <c r="AI9" s="4">
        <v>11</v>
      </c>
    </row>
    <row r="10" spans="1:35" x14ac:dyDescent="0.4">
      <c r="A10" s="4" t="s">
        <v>18</v>
      </c>
      <c r="B10" s="4">
        <v>151</v>
      </c>
      <c r="C10" s="4">
        <v>82</v>
      </c>
      <c r="D10" s="4">
        <v>69</v>
      </c>
      <c r="E10" s="4">
        <v>21</v>
      </c>
      <c r="F10" s="4">
        <v>13</v>
      </c>
      <c r="G10" s="4">
        <v>8</v>
      </c>
      <c r="H10" s="4">
        <v>26</v>
      </c>
      <c r="I10" s="4">
        <v>14</v>
      </c>
      <c r="J10" s="4">
        <v>12</v>
      </c>
      <c r="K10" s="4">
        <v>16</v>
      </c>
      <c r="L10" s="4">
        <v>8</v>
      </c>
      <c r="M10" s="4">
        <v>8</v>
      </c>
      <c r="N10" s="4">
        <v>8</v>
      </c>
      <c r="O10" s="4">
        <v>2</v>
      </c>
      <c r="P10" s="4">
        <v>6</v>
      </c>
      <c r="Q10" s="4" t="s">
        <v>18</v>
      </c>
      <c r="R10" s="4">
        <v>17</v>
      </c>
      <c r="S10" s="4">
        <v>9</v>
      </c>
      <c r="T10" s="4">
        <v>8</v>
      </c>
      <c r="U10" s="4">
        <v>9</v>
      </c>
      <c r="V10" s="4">
        <v>5</v>
      </c>
      <c r="W10" s="4">
        <v>4</v>
      </c>
      <c r="X10" s="4">
        <v>12</v>
      </c>
      <c r="Y10" s="4">
        <v>7</v>
      </c>
      <c r="Z10" s="4">
        <v>5</v>
      </c>
      <c r="AA10" s="4">
        <v>6</v>
      </c>
      <c r="AB10" s="4">
        <v>2</v>
      </c>
      <c r="AC10" s="4">
        <v>4</v>
      </c>
      <c r="AD10" s="4">
        <v>24</v>
      </c>
      <c r="AE10" s="4">
        <v>16</v>
      </c>
      <c r="AF10" s="4">
        <v>8</v>
      </c>
      <c r="AG10" s="4">
        <v>12</v>
      </c>
      <c r="AH10" s="4">
        <v>6</v>
      </c>
      <c r="AI10" s="4">
        <v>6</v>
      </c>
    </row>
    <row r="11" spans="1:35" x14ac:dyDescent="0.4">
      <c r="A11" s="4" t="s">
        <v>19</v>
      </c>
      <c r="B11" s="4">
        <v>203</v>
      </c>
      <c r="C11" s="4">
        <v>102</v>
      </c>
      <c r="D11" s="4">
        <v>101</v>
      </c>
      <c r="E11" s="4">
        <v>20</v>
      </c>
      <c r="F11" s="4">
        <v>6</v>
      </c>
      <c r="G11" s="4">
        <v>14</v>
      </c>
      <c r="H11" s="4">
        <v>29</v>
      </c>
      <c r="I11" s="4">
        <v>13</v>
      </c>
      <c r="J11" s="4">
        <v>16</v>
      </c>
      <c r="K11" s="4">
        <v>24</v>
      </c>
      <c r="L11" s="4">
        <v>14</v>
      </c>
      <c r="M11" s="4">
        <v>10</v>
      </c>
      <c r="N11" s="4">
        <v>20</v>
      </c>
      <c r="O11" s="4">
        <v>14</v>
      </c>
      <c r="P11" s="4">
        <v>6</v>
      </c>
      <c r="Q11" s="4" t="s">
        <v>19</v>
      </c>
      <c r="R11" s="4">
        <v>36</v>
      </c>
      <c r="S11" s="4">
        <v>22</v>
      </c>
      <c r="T11" s="4">
        <v>14</v>
      </c>
      <c r="U11" s="4">
        <v>7</v>
      </c>
      <c r="V11" s="4">
        <v>4</v>
      </c>
      <c r="W11" s="4">
        <v>3</v>
      </c>
      <c r="X11" s="4">
        <v>9</v>
      </c>
      <c r="Y11" s="4">
        <v>4</v>
      </c>
      <c r="Z11" s="4">
        <v>5</v>
      </c>
      <c r="AA11" s="4">
        <v>18</v>
      </c>
      <c r="AB11" s="4">
        <v>6</v>
      </c>
      <c r="AC11" s="4">
        <v>12</v>
      </c>
      <c r="AD11" s="4">
        <v>21</v>
      </c>
      <c r="AE11" s="4">
        <v>9</v>
      </c>
      <c r="AF11" s="4">
        <v>12</v>
      </c>
      <c r="AG11" s="4">
        <v>19</v>
      </c>
      <c r="AH11" s="4">
        <v>10</v>
      </c>
      <c r="AI11" s="4">
        <v>9</v>
      </c>
    </row>
    <row r="12" spans="1:35" x14ac:dyDescent="0.4">
      <c r="A12" s="4" t="s">
        <v>20</v>
      </c>
      <c r="B12" s="4">
        <v>171</v>
      </c>
      <c r="C12" s="4">
        <v>86</v>
      </c>
      <c r="D12" s="4">
        <v>85</v>
      </c>
      <c r="E12" s="4">
        <v>18</v>
      </c>
      <c r="F12" s="4">
        <v>8</v>
      </c>
      <c r="G12" s="4">
        <v>10</v>
      </c>
      <c r="H12" s="4">
        <v>21</v>
      </c>
      <c r="I12" s="4">
        <v>14</v>
      </c>
      <c r="J12" s="4">
        <v>7</v>
      </c>
      <c r="K12" s="4">
        <v>29</v>
      </c>
      <c r="L12" s="4">
        <v>14</v>
      </c>
      <c r="M12" s="4">
        <v>15</v>
      </c>
      <c r="N12" s="4">
        <v>14</v>
      </c>
      <c r="O12" s="4">
        <v>8</v>
      </c>
      <c r="P12" s="4">
        <v>6</v>
      </c>
      <c r="Q12" s="4" t="s">
        <v>20</v>
      </c>
      <c r="R12" s="4">
        <v>23</v>
      </c>
      <c r="S12" s="4">
        <v>8</v>
      </c>
      <c r="T12" s="4">
        <v>15</v>
      </c>
      <c r="U12" s="4">
        <v>12</v>
      </c>
      <c r="V12" s="4">
        <v>9</v>
      </c>
      <c r="W12" s="4">
        <v>3</v>
      </c>
      <c r="X12" s="4">
        <v>12</v>
      </c>
      <c r="Y12" s="4">
        <v>7</v>
      </c>
      <c r="Z12" s="4">
        <v>5</v>
      </c>
      <c r="AA12" s="4">
        <v>18</v>
      </c>
      <c r="AB12" s="4">
        <v>11</v>
      </c>
      <c r="AC12" s="4">
        <v>7</v>
      </c>
      <c r="AD12" s="4">
        <v>15</v>
      </c>
      <c r="AE12" s="4">
        <v>5</v>
      </c>
      <c r="AF12" s="4">
        <v>10</v>
      </c>
      <c r="AG12" s="4">
        <v>9</v>
      </c>
      <c r="AH12" s="4">
        <v>2</v>
      </c>
      <c r="AI12" s="4">
        <v>7</v>
      </c>
    </row>
    <row r="13" spans="1:35" x14ac:dyDescent="0.4">
      <c r="A13" s="4" t="s">
        <v>21</v>
      </c>
      <c r="B13" s="4">
        <v>120</v>
      </c>
      <c r="C13" s="4">
        <v>61</v>
      </c>
      <c r="D13" s="4">
        <v>59</v>
      </c>
      <c r="E13" s="4">
        <v>22</v>
      </c>
      <c r="F13" s="4">
        <v>12</v>
      </c>
      <c r="G13" s="4">
        <v>10</v>
      </c>
      <c r="H13" s="4">
        <v>13</v>
      </c>
      <c r="I13" s="4">
        <v>10</v>
      </c>
      <c r="J13" s="4">
        <v>3</v>
      </c>
      <c r="K13" s="4">
        <v>18</v>
      </c>
      <c r="L13" s="4">
        <v>8</v>
      </c>
      <c r="M13" s="4">
        <v>10</v>
      </c>
      <c r="N13" s="4">
        <v>12</v>
      </c>
      <c r="O13" s="4">
        <v>5</v>
      </c>
      <c r="P13" s="4">
        <v>7</v>
      </c>
      <c r="Q13" s="4" t="s">
        <v>21</v>
      </c>
      <c r="R13" s="4">
        <v>22</v>
      </c>
      <c r="S13" s="4">
        <v>15</v>
      </c>
      <c r="T13" s="4">
        <v>7</v>
      </c>
      <c r="U13" s="4">
        <v>2</v>
      </c>
      <c r="V13" s="4">
        <v>1</v>
      </c>
      <c r="W13" s="4">
        <v>1</v>
      </c>
      <c r="X13" s="4">
        <v>5</v>
      </c>
      <c r="Y13" s="4">
        <v>3</v>
      </c>
      <c r="Z13" s="4">
        <v>2</v>
      </c>
      <c r="AA13" s="4">
        <v>11</v>
      </c>
      <c r="AB13" s="4">
        <v>1</v>
      </c>
      <c r="AC13" s="4">
        <v>10</v>
      </c>
      <c r="AD13" s="4">
        <v>7</v>
      </c>
      <c r="AE13" s="4">
        <v>2</v>
      </c>
      <c r="AF13" s="4">
        <v>5</v>
      </c>
      <c r="AG13" s="4">
        <v>8</v>
      </c>
      <c r="AH13" s="4">
        <v>4</v>
      </c>
      <c r="AI13" s="4">
        <v>4</v>
      </c>
    </row>
    <row r="14" spans="1:35" x14ac:dyDescent="0.4">
      <c r="A14" s="4" t="s">
        <v>22</v>
      </c>
      <c r="B14" s="4">
        <v>131</v>
      </c>
      <c r="C14" s="4">
        <v>59</v>
      </c>
      <c r="D14" s="4">
        <v>72</v>
      </c>
      <c r="E14" s="4">
        <v>15</v>
      </c>
      <c r="F14" s="4">
        <v>4</v>
      </c>
      <c r="G14" s="4">
        <v>11</v>
      </c>
      <c r="H14" s="4">
        <v>8</v>
      </c>
      <c r="I14" s="4">
        <v>5</v>
      </c>
      <c r="J14" s="4">
        <v>3</v>
      </c>
      <c r="K14" s="4">
        <v>18</v>
      </c>
      <c r="L14" s="4">
        <v>10</v>
      </c>
      <c r="M14" s="4">
        <v>8</v>
      </c>
      <c r="N14" s="4">
        <v>12</v>
      </c>
      <c r="O14" s="4">
        <v>7</v>
      </c>
      <c r="P14" s="4">
        <v>5</v>
      </c>
      <c r="Q14" s="4" t="s">
        <v>22</v>
      </c>
      <c r="R14" s="4">
        <v>32</v>
      </c>
      <c r="S14" s="4">
        <v>11</v>
      </c>
      <c r="T14" s="4">
        <v>21</v>
      </c>
      <c r="U14" s="4">
        <v>4</v>
      </c>
      <c r="V14" s="4">
        <v>1</v>
      </c>
      <c r="W14" s="4">
        <v>3</v>
      </c>
      <c r="X14" s="4">
        <v>3</v>
      </c>
      <c r="Y14" s="4">
        <v>0</v>
      </c>
      <c r="Z14" s="4">
        <v>3</v>
      </c>
      <c r="AA14" s="4">
        <v>16</v>
      </c>
      <c r="AB14" s="4">
        <v>10</v>
      </c>
      <c r="AC14" s="4">
        <v>6</v>
      </c>
      <c r="AD14" s="4">
        <v>12</v>
      </c>
      <c r="AE14" s="4">
        <v>5</v>
      </c>
      <c r="AF14" s="4">
        <v>7</v>
      </c>
      <c r="AG14" s="4">
        <v>11</v>
      </c>
      <c r="AH14" s="4">
        <v>6</v>
      </c>
      <c r="AI14" s="4">
        <v>5</v>
      </c>
    </row>
    <row r="15" spans="1:35" x14ac:dyDescent="0.4">
      <c r="A15" s="4" t="s">
        <v>23</v>
      </c>
      <c r="B15" s="4">
        <v>133</v>
      </c>
      <c r="C15" s="4">
        <v>78</v>
      </c>
      <c r="D15" s="4">
        <v>55</v>
      </c>
      <c r="E15" s="4">
        <v>20</v>
      </c>
      <c r="F15" s="4">
        <v>13</v>
      </c>
      <c r="G15" s="4">
        <v>7</v>
      </c>
      <c r="H15" s="4">
        <v>8</v>
      </c>
      <c r="I15" s="4">
        <v>5</v>
      </c>
      <c r="J15" s="4">
        <v>3</v>
      </c>
      <c r="K15" s="4">
        <v>10</v>
      </c>
      <c r="L15" s="4">
        <v>8</v>
      </c>
      <c r="M15" s="4">
        <v>2</v>
      </c>
      <c r="N15" s="4">
        <v>8</v>
      </c>
      <c r="O15" s="4">
        <v>6</v>
      </c>
      <c r="P15" s="4">
        <v>2</v>
      </c>
      <c r="Q15" s="4" t="s">
        <v>23</v>
      </c>
      <c r="R15" s="4">
        <v>47</v>
      </c>
      <c r="S15" s="4">
        <v>30</v>
      </c>
      <c r="T15" s="4">
        <v>17</v>
      </c>
      <c r="U15" s="4">
        <v>4</v>
      </c>
      <c r="V15" s="4">
        <v>2</v>
      </c>
      <c r="W15" s="4">
        <v>2</v>
      </c>
      <c r="X15" s="4">
        <v>8</v>
      </c>
      <c r="Y15" s="4">
        <v>2</v>
      </c>
      <c r="Z15" s="4">
        <v>6</v>
      </c>
      <c r="AA15" s="4">
        <v>10</v>
      </c>
      <c r="AB15" s="4">
        <v>2</v>
      </c>
      <c r="AC15" s="4">
        <v>8</v>
      </c>
      <c r="AD15" s="4">
        <v>11</v>
      </c>
      <c r="AE15" s="4">
        <v>7</v>
      </c>
      <c r="AF15" s="4">
        <v>4</v>
      </c>
      <c r="AG15" s="4">
        <v>7</v>
      </c>
      <c r="AH15" s="4">
        <v>3</v>
      </c>
      <c r="AI15" s="4">
        <v>4</v>
      </c>
    </row>
    <row r="16" spans="1:35" x14ac:dyDescent="0.4">
      <c r="A16" s="4" t="s">
        <v>24</v>
      </c>
      <c r="B16" s="4">
        <v>135</v>
      </c>
      <c r="C16" s="4">
        <v>81</v>
      </c>
      <c r="D16" s="4">
        <v>54</v>
      </c>
      <c r="E16" s="4">
        <v>19</v>
      </c>
      <c r="F16" s="4">
        <v>14</v>
      </c>
      <c r="G16" s="4">
        <v>5</v>
      </c>
      <c r="H16" s="4">
        <v>12</v>
      </c>
      <c r="I16" s="4">
        <v>6</v>
      </c>
      <c r="J16" s="4">
        <v>6</v>
      </c>
      <c r="K16" s="4">
        <v>19</v>
      </c>
      <c r="L16" s="4">
        <v>11</v>
      </c>
      <c r="M16" s="4">
        <v>8</v>
      </c>
      <c r="N16" s="4">
        <v>6</v>
      </c>
      <c r="O16" s="4">
        <v>5</v>
      </c>
      <c r="P16" s="4">
        <v>1</v>
      </c>
      <c r="Q16" s="4" t="s">
        <v>24</v>
      </c>
      <c r="R16" s="4">
        <v>22</v>
      </c>
      <c r="S16" s="4">
        <v>16</v>
      </c>
      <c r="T16" s="4">
        <v>6</v>
      </c>
      <c r="U16" s="4">
        <v>5</v>
      </c>
      <c r="V16" s="4">
        <v>2</v>
      </c>
      <c r="W16" s="4">
        <v>3</v>
      </c>
      <c r="X16" s="4">
        <v>9</v>
      </c>
      <c r="Y16" s="4">
        <v>5</v>
      </c>
      <c r="Z16" s="4">
        <v>4</v>
      </c>
      <c r="AA16" s="4">
        <v>13</v>
      </c>
      <c r="AB16" s="4">
        <v>4</v>
      </c>
      <c r="AC16" s="4">
        <v>9</v>
      </c>
      <c r="AD16" s="4">
        <v>25</v>
      </c>
      <c r="AE16" s="4">
        <v>16</v>
      </c>
      <c r="AF16" s="4">
        <v>9</v>
      </c>
      <c r="AG16" s="4">
        <v>5</v>
      </c>
      <c r="AH16" s="4">
        <v>2</v>
      </c>
      <c r="AI16" s="4">
        <v>3</v>
      </c>
    </row>
    <row r="17" spans="1:35" x14ac:dyDescent="0.4">
      <c r="A17" s="4" t="s">
        <v>25</v>
      </c>
      <c r="B17" s="4">
        <v>93</v>
      </c>
      <c r="C17" s="4">
        <v>44</v>
      </c>
      <c r="D17" s="4">
        <v>49</v>
      </c>
      <c r="E17" s="4">
        <v>11</v>
      </c>
      <c r="F17" s="4">
        <v>6</v>
      </c>
      <c r="G17" s="4">
        <v>5</v>
      </c>
      <c r="H17" s="4">
        <v>5</v>
      </c>
      <c r="I17" s="4">
        <v>1</v>
      </c>
      <c r="J17" s="4">
        <v>4</v>
      </c>
      <c r="K17" s="4">
        <v>17</v>
      </c>
      <c r="L17" s="4">
        <v>11</v>
      </c>
      <c r="M17" s="4">
        <v>6</v>
      </c>
      <c r="N17" s="4">
        <v>4</v>
      </c>
      <c r="O17" s="4">
        <v>2</v>
      </c>
      <c r="P17" s="4">
        <v>2</v>
      </c>
      <c r="Q17" s="4" t="s">
        <v>25</v>
      </c>
      <c r="R17" s="4">
        <v>7</v>
      </c>
      <c r="S17" s="4">
        <v>3</v>
      </c>
      <c r="T17" s="4">
        <v>4</v>
      </c>
      <c r="U17" s="4">
        <v>4</v>
      </c>
      <c r="V17" s="4">
        <v>1</v>
      </c>
      <c r="W17" s="4">
        <v>3</v>
      </c>
      <c r="X17" s="4">
        <v>4</v>
      </c>
      <c r="Y17" s="4">
        <v>1</v>
      </c>
      <c r="Z17" s="4">
        <v>3</v>
      </c>
      <c r="AA17" s="4">
        <v>2</v>
      </c>
      <c r="AB17" s="4">
        <v>0</v>
      </c>
      <c r="AC17" s="4">
        <v>2</v>
      </c>
      <c r="AD17" s="4">
        <v>25</v>
      </c>
      <c r="AE17" s="4">
        <v>9</v>
      </c>
      <c r="AF17" s="4">
        <v>16</v>
      </c>
      <c r="AG17" s="4">
        <v>14</v>
      </c>
      <c r="AH17" s="4">
        <v>10</v>
      </c>
      <c r="AI17" s="4">
        <v>4</v>
      </c>
    </row>
    <row r="18" spans="1:35" x14ac:dyDescent="0.4">
      <c r="A18" s="4" t="s">
        <v>26</v>
      </c>
      <c r="B18" s="4">
        <v>49</v>
      </c>
      <c r="C18" s="4">
        <v>13</v>
      </c>
      <c r="D18" s="4">
        <v>36</v>
      </c>
      <c r="E18" s="4">
        <v>4</v>
      </c>
      <c r="F18" s="4">
        <v>1</v>
      </c>
      <c r="G18" s="4">
        <v>3</v>
      </c>
      <c r="H18" s="4">
        <v>9</v>
      </c>
      <c r="I18" s="4">
        <v>5</v>
      </c>
      <c r="J18" s="4">
        <v>4</v>
      </c>
      <c r="K18" s="4">
        <v>6</v>
      </c>
      <c r="L18" s="4">
        <v>0</v>
      </c>
      <c r="M18" s="4">
        <v>6</v>
      </c>
      <c r="N18" s="4">
        <v>3</v>
      </c>
      <c r="O18" s="4">
        <v>0</v>
      </c>
      <c r="P18" s="4">
        <v>3</v>
      </c>
      <c r="Q18" s="4" t="s">
        <v>26</v>
      </c>
      <c r="R18" s="4">
        <v>1</v>
      </c>
      <c r="S18" s="4">
        <v>0</v>
      </c>
      <c r="T18" s="4">
        <v>1</v>
      </c>
      <c r="U18" s="4">
        <v>2</v>
      </c>
      <c r="V18" s="4">
        <v>0</v>
      </c>
      <c r="W18" s="4">
        <v>2</v>
      </c>
      <c r="X18" s="4">
        <v>1</v>
      </c>
      <c r="Y18" s="4">
        <v>1</v>
      </c>
      <c r="Z18" s="4">
        <v>0</v>
      </c>
      <c r="AA18" s="4">
        <v>1</v>
      </c>
      <c r="AB18" s="4">
        <v>0</v>
      </c>
      <c r="AC18" s="4">
        <v>1</v>
      </c>
      <c r="AD18" s="4">
        <v>4</v>
      </c>
      <c r="AE18" s="4">
        <v>1</v>
      </c>
      <c r="AF18" s="4">
        <v>3</v>
      </c>
      <c r="AG18" s="4">
        <v>18</v>
      </c>
      <c r="AH18" s="4">
        <v>5</v>
      </c>
      <c r="AI18" s="4">
        <v>13</v>
      </c>
    </row>
    <row r="19" spans="1:35" x14ac:dyDescent="0.4">
      <c r="A19" s="4" t="s">
        <v>27</v>
      </c>
      <c r="B19" s="4">
        <v>62</v>
      </c>
      <c r="C19" s="4">
        <v>26</v>
      </c>
      <c r="D19" s="4">
        <v>36</v>
      </c>
      <c r="E19" s="4">
        <v>13</v>
      </c>
      <c r="F19" s="4">
        <v>5</v>
      </c>
      <c r="G19" s="4">
        <v>8</v>
      </c>
      <c r="H19" s="4">
        <v>3</v>
      </c>
      <c r="I19" s="4">
        <v>3</v>
      </c>
      <c r="J19" s="4">
        <v>0</v>
      </c>
      <c r="K19" s="4">
        <v>2</v>
      </c>
      <c r="L19" s="4">
        <v>2</v>
      </c>
      <c r="M19" s="4">
        <v>0</v>
      </c>
      <c r="N19" s="4">
        <v>1</v>
      </c>
      <c r="O19" s="4">
        <v>0</v>
      </c>
      <c r="P19" s="4">
        <v>1</v>
      </c>
      <c r="Q19" s="4" t="s">
        <v>27</v>
      </c>
      <c r="R19" s="4">
        <v>6</v>
      </c>
      <c r="S19" s="4">
        <v>2</v>
      </c>
      <c r="T19" s="4">
        <v>4</v>
      </c>
      <c r="U19" s="4">
        <v>0</v>
      </c>
      <c r="V19" s="4">
        <v>0</v>
      </c>
      <c r="W19" s="4">
        <v>0</v>
      </c>
      <c r="X19" s="4">
        <v>2</v>
      </c>
      <c r="Y19" s="4">
        <v>0</v>
      </c>
      <c r="Z19" s="4">
        <v>2</v>
      </c>
      <c r="AA19" s="4">
        <v>19</v>
      </c>
      <c r="AB19" s="4">
        <v>9</v>
      </c>
      <c r="AC19" s="4">
        <v>10</v>
      </c>
      <c r="AD19" s="4">
        <v>10</v>
      </c>
      <c r="AE19" s="4">
        <v>2</v>
      </c>
      <c r="AF19" s="4">
        <v>8</v>
      </c>
      <c r="AG19" s="4">
        <v>6</v>
      </c>
      <c r="AH19" s="4">
        <v>3</v>
      </c>
      <c r="AI19" s="4">
        <v>3</v>
      </c>
    </row>
    <row r="20" spans="1:35" x14ac:dyDescent="0.4">
      <c r="A20" s="4" t="s">
        <v>28</v>
      </c>
      <c r="B20" s="4">
        <v>98</v>
      </c>
      <c r="C20" s="4">
        <v>51</v>
      </c>
      <c r="D20" s="4">
        <v>47</v>
      </c>
      <c r="E20" s="4">
        <v>7</v>
      </c>
      <c r="F20" s="4">
        <v>3</v>
      </c>
      <c r="G20" s="4">
        <v>4</v>
      </c>
      <c r="H20" s="4">
        <v>6</v>
      </c>
      <c r="I20" s="4">
        <v>3</v>
      </c>
      <c r="J20" s="4">
        <v>3</v>
      </c>
      <c r="K20" s="4">
        <v>2</v>
      </c>
      <c r="L20" s="4">
        <v>0</v>
      </c>
      <c r="M20" s="4">
        <v>2</v>
      </c>
      <c r="N20" s="4">
        <v>10</v>
      </c>
      <c r="O20" s="4">
        <v>8</v>
      </c>
      <c r="P20" s="4">
        <v>2</v>
      </c>
      <c r="Q20" s="4" t="s">
        <v>28</v>
      </c>
      <c r="R20" s="4">
        <v>27</v>
      </c>
      <c r="S20" s="4">
        <v>11</v>
      </c>
      <c r="T20" s="4">
        <v>16</v>
      </c>
      <c r="U20" s="4">
        <v>6</v>
      </c>
      <c r="V20" s="4">
        <v>2</v>
      </c>
      <c r="W20" s="4">
        <v>4</v>
      </c>
      <c r="X20" s="4">
        <v>4</v>
      </c>
      <c r="Y20" s="4">
        <v>4</v>
      </c>
      <c r="Z20" s="4">
        <v>0</v>
      </c>
      <c r="AA20" s="4">
        <v>15</v>
      </c>
      <c r="AB20" s="4">
        <v>6</v>
      </c>
      <c r="AC20" s="4">
        <v>9</v>
      </c>
      <c r="AD20" s="4">
        <v>11</v>
      </c>
      <c r="AE20" s="4">
        <v>9</v>
      </c>
      <c r="AF20" s="4">
        <v>2</v>
      </c>
      <c r="AG20" s="4">
        <v>10</v>
      </c>
      <c r="AH20" s="4">
        <v>5</v>
      </c>
      <c r="AI20" s="4">
        <v>5</v>
      </c>
    </row>
    <row r="21" spans="1:35" s="19" customFormat="1" x14ac:dyDescent="0.4">
      <c r="A21" s="19" t="s">
        <v>29</v>
      </c>
      <c r="B21" s="19">
        <v>21</v>
      </c>
      <c r="C21" s="19">
        <v>20.7</v>
      </c>
      <c r="D21" s="19">
        <v>21.2</v>
      </c>
      <c r="E21" s="19">
        <v>21.9</v>
      </c>
      <c r="F21" s="19">
        <v>22.7</v>
      </c>
      <c r="G21" s="19">
        <v>20.6</v>
      </c>
      <c r="H21" s="19">
        <v>16.5</v>
      </c>
      <c r="I21" s="19">
        <v>17.7</v>
      </c>
      <c r="J21" s="19">
        <v>15.5</v>
      </c>
      <c r="K21" s="19">
        <v>20</v>
      </c>
      <c r="L21" s="19">
        <v>18.899999999999999</v>
      </c>
      <c r="M21" s="19">
        <v>21.8</v>
      </c>
      <c r="N21" s="19">
        <v>20.3</v>
      </c>
      <c r="O21" s="19">
        <v>21</v>
      </c>
      <c r="P21" s="19">
        <v>19.600000000000001</v>
      </c>
      <c r="Q21" s="19" t="s">
        <v>29</v>
      </c>
      <c r="R21" s="19">
        <v>21.4</v>
      </c>
      <c r="S21" s="19">
        <v>20.9</v>
      </c>
      <c r="T21" s="19">
        <v>21.6</v>
      </c>
      <c r="U21" s="19">
        <v>19.8</v>
      </c>
      <c r="V21" s="19">
        <v>19.5</v>
      </c>
      <c r="W21" s="19">
        <v>20</v>
      </c>
      <c r="X21" s="19">
        <v>23.1</v>
      </c>
      <c r="Y21" s="19">
        <v>21.5</v>
      </c>
      <c r="Z21" s="19">
        <v>25.5</v>
      </c>
      <c r="AA21" s="19">
        <v>23.8</v>
      </c>
      <c r="AB21" s="19">
        <v>20.8</v>
      </c>
      <c r="AC21" s="19">
        <v>30</v>
      </c>
      <c r="AD21" s="19">
        <v>21.9</v>
      </c>
      <c r="AE21" s="19">
        <v>22.5</v>
      </c>
      <c r="AF21" s="19">
        <v>21.3</v>
      </c>
      <c r="AG21" s="19">
        <v>23.3</v>
      </c>
      <c r="AH21" s="19">
        <v>22.1</v>
      </c>
      <c r="AI21" s="19">
        <v>24.1</v>
      </c>
    </row>
  </sheetData>
  <mergeCells count="11">
    <mergeCell ref="R2:T2"/>
    <mergeCell ref="B2:D2"/>
    <mergeCell ref="E2:G2"/>
    <mergeCell ref="H2:J2"/>
    <mergeCell ref="K2:M2"/>
    <mergeCell ref="N2:P2"/>
    <mergeCell ref="U2:W2"/>
    <mergeCell ref="X2:Z2"/>
    <mergeCell ref="AA2:AC2"/>
    <mergeCell ref="AD2:AF2"/>
    <mergeCell ref="AG2:AI2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6C274E-D83D-4658-8DD9-A3CDF138F455}">
  <dimension ref="A1:L48"/>
  <sheetViews>
    <sheetView view="pageBreakPreview" zoomScale="125" zoomScaleNormal="100" zoomScaleSheetLayoutView="125" workbookViewId="0">
      <selection activeCell="A2" sqref="A2"/>
    </sheetView>
  </sheetViews>
  <sheetFormatPr defaultColWidth="8.89453125" defaultRowHeight="10.5" x14ac:dyDescent="0.4"/>
  <cols>
    <col min="1" max="1" width="22.5234375" style="4" customWidth="1"/>
    <col min="2" max="12" width="6.1015625" style="4" customWidth="1"/>
    <col min="13" max="16384" width="8.89453125" style="4"/>
  </cols>
  <sheetData>
    <row r="1" spans="1:12" x14ac:dyDescent="0.4">
      <c r="A1" s="4" t="s">
        <v>344</v>
      </c>
    </row>
    <row r="2" spans="1:12" x14ac:dyDescent="0.4">
      <c r="A2" s="11"/>
      <c r="B2" s="12"/>
      <c r="C2" s="12" t="s">
        <v>278</v>
      </c>
      <c r="D2" s="12" t="s">
        <v>280</v>
      </c>
      <c r="E2" s="12"/>
      <c r="F2" s="12"/>
      <c r="G2" s="12" t="s">
        <v>281</v>
      </c>
      <c r="H2" s="12" t="s">
        <v>283</v>
      </c>
      <c r="I2" s="12"/>
      <c r="J2" s="12" t="s">
        <v>278</v>
      </c>
      <c r="K2" s="12" t="s">
        <v>280</v>
      </c>
      <c r="L2" s="13"/>
    </row>
    <row r="3" spans="1:12" x14ac:dyDescent="0.4">
      <c r="A3" s="14"/>
      <c r="B3" s="15" t="s">
        <v>0</v>
      </c>
      <c r="C3" s="15" t="s">
        <v>279</v>
      </c>
      <c r="D3" s="15" t="s">
        <v>279</v>
      </c>
      <c r="E3" s="15" t="s">
        <v>3</v>
      </c>
      <c r="F3" s="15" t="s">
        <v>4</v>
      </c>
      <c r="G3" s="15" t="s">
        <v>282</v>
      </c>
      <c r="H3" s="15" t="s">
        <v>284</v>
      </c>
      <c r="I3" s="15" t="s">
        <v>7</v>
      </c>
      <c r="J3" s="15" t="s">
        <v>285</v>
      </c>
      <c r="K3" s="15" t="s">
        <v>285</v>
      </c>
      <c r="L3" s="16" t="s">
        <v>10</v>
      </c>
    </row>
    <row r="4" spans="1:12" x14ac:dyDescent="0.4">
      <c r="A4" s="4" t="s">
        <v>286</v>
      </c>
      <c r="B4" s="4">
        <v>3041</v>
      </c>
      <c r="C4" s="4">
        <v>367</v>
      </c>
      <c r="D4" s="4">
        <v>378</v>
      </c>
      <c r="E4" s="4">
        <v>362</v>
      </c>
      <c r="F4" s="4">
        <v>239</v>
      </c>
      <c r="G4" s="4">
        <v>569</v>
      </c>
      <c r="H4" s="4">
        <v>117</v>
      </c>
      <c r="I4" s="4">
        <v>144</v>
      </c>
      <c r="J4" s="4">
        <v>265</v>
      </c>
      <c r="K4" s="4">
        <v>350</v>
      </c>
      <c r="L4" s="4">
        <v>250</v>
      </c>
    </row>
    <row r="5" spans="1:12" x14ac:dyDescent="0.4">
      <c r="A5" s="4" t="s">
        <v>80</v>
      </c>
      <c r="B5" s="4">
        <v>170</v>
      </c>
      <c r="C5" s="4">
        <v>0</v>
      </c>
      <c r="D5" s="4">
        <v>0</v>
      </c>
      <c r="E5" s="4">
        <v>1</v>
      </c>
      <c r="F5" s="4">
        <v>10</v>
      </c>
      <c r="G5" s="4">
        <v>77</v>
      </c>
      <c r="H5" s="4">
        <v>0</v>
      </c>
      <c r="I5" s="4">
        <v>3</v>
      </c>
      <c r="J5" s="4">
        <v>4</v>
      </c>
      <c r="K5" s="4">
        <v>10</v>
      </c>
      <c r="L5" s="4">
        <v>65</v>
      </c>
    </row>
    <row r="6" spans="1:12" x14ac:dyDescent="0.4">
      <c r="A6" s="4" t="s">
        <v>81</v>
      </c>
      <c r="B6" s="4">
        <v>8</v>
      </c>
      <c r="C6" s="4">
        <v>0</v>
      </c>
      <c r="D6" s="4">
        <v>2</v>
      </c>
      <c r="E6" s="4">
        <v>0</v>
      </c>
      <c r="F6" s="4">
        <v>1</v>
      </c>
      <c r="G6" s="4">
        <v>2</v>
      </c>
      <c r="H6" s="4">
        <v>0</v>
      </c>
      <c r="I6" s="4">
        <v>0</v>
      </c>
      <c r="J6" s="4">
        <v>0</v>
      </c>
      <c r="K6" s="4">
        <v>1</v>
      </c>
      <c r="L6" s="4">
        <v>2</v>
      </c>
    </row>
    <row r="7" spans="1:12" x14ac:dyDescent="0.4">
      <c r="A7" s="4" t="s">
        <v>82</v>
      </c>
      <c r="B7" s="4">
        <v>1192</v>
      </c>
      <c r="C7" s="4">
        <v>11</v>
      </c>
      <c r="D7" s="4">
        <v>350</v>
      </c>
      <c r="E7" s="4">
        <v>237</v>
      </c>
      <c r="F7" s="4">
        <v>130</v>
      </c>
      <c r="G7" s="4">
        <v>190</v>
      </c>
      <c r="H7" s="4">
        <v>11</v>
      </c>
      <c r="I7" s="4">
        <v>23</v>
      </c>
      <c r="J7" s="4">
        <v>78</v>
      </c>
      <c r="K7" s="4">
        <v>78</v>
      </c>
      <c r="L7" s="4">
        <v>84</v>
      </c>
    </row>
    <row r="8" spans="1:12" x14ac:dyDescent="0.4">
      <c r="A8" s="4" t="s">
        <v>83</v>
      </c>
      <c r="B8" s="4">
        <v>1512</v>
      </c>
      <c r="C8" s="4">
        <v>356</v>
      </c>
      <c r="D8" s="4">
        <v>24</v>
      </c>
      <c r="E8" s="4">
        <v>30</v>
      </c>
      <c r="F8" s="4">
        <v>63</v>
      </c>
      <c r="G8" s="4">
        <v>291</v>
      </c>
      <c r="H8" s="4">
        <v>106</v>
      </c>
      <c r="I8" s="4">
        <v>112</v>
      </c>
      <c r="J8" s="4">
        <v>183</v>
      </c>
      <c r="K8" s="4">
        <v>257</v>
      </c>
      <c r="L8" s="4">
        <v>90</v>
      </c>
    </row>
    <row r="9" spans="1:12" x14ac:dyDescent="0.4">
      <c r="A9" s="4" t="s">
        <v>84</v>
      </c>
      <c r="B9" s="4">
        <v>2</v>
      </c>
      <c r="C9" s="4">
        <v>0</v>
      </c>
      <c r="D9" s="4">
        <v>1</v>
      </c>
      <c r="E9" s="4">
        <v>0</v>
      </c>
      <c r="F9" s="4">
        <v>0</v>
      </c>
      <c r="G9" s="4">
        <v>0</v>
      </c>
      <c r="H9" s="4">
        <v>0</v>
      </c>
      <c r="I9" s="4">
        <v>0</v>
      </c>
      <c r="J9" s="4">
        <v>0</v>
      </c>
      <c r="K9" s="4">
        <v>1</v>
      </c>
      <c r="L9" s="4">
        <v>0</v>
      </c>
    </row>
    <row r="10" spans="1:12" x14ac:dyDescent="0.4">
      <c r="A10" s="4" t="s">
        <v>85</v>
      </c>
      <c r="B10" s="4">
        <v>1</v>
      </c>
      <c r="C10" s="4">
        <v>0</v>
      </c>
      <c r="D10" s="4">
        <v>0</v>
      </c>
      <c r="E10" s="4">
        <v>0</v>
      </c>
      <c r="F10" s="4">
        <v>0</v>
      </c>
      <c r="G10" s="4">
        <v>1</v>
      </c>
      <c r="H10" s="4">
        <v>0</v>
      </c>
      <c r="I10" s="4">
        <v>0</v>
      </c>
      <c r="J10" s="4">
        <v>0</v>
      </c>
      <c r="K10" s="4">
        <v>0</v>
      </c>
      <c r="L10" s="4">
        <v>0</v>
      </c>
    </row>
    <row r="11" spans="1:12" x14ac:dyDescent="0.4">
      <c r="A11" s="4" t="s">
        <v>86</v>
      </c>
      <c r="B11" s="4">
        <v>2</v>
      </c>
      <c r="C11" s="4">
        <v>0</v>
      </c>
      <c r="D11" s="4">
        <v>1</v>
      </c>
      <c r="E11" s="4">
        <v>0</v>
      </c>
      <c r="F11" s="4">
        <v>0</v>
      </c>
      <c r="G11" s="4">
        <v>1</v>
      </c>
      <c r="H11" s="4">
        <v>0</v>
      </c>
      <c r="I11" s="4">
        <v>0</v>
      </c>
      <c r="J11" s="4">
        <v>0</v>
      </c>
      <c r="K11" s="4">
        <v>0</v>
      </c>
      <c r="L11" s="4">
        <v>0</v>
      </c>
    </row>
    <row r="12" spans="1:12" x14ac:dyDescent="0.4">
      <c r="A12" s="4" t="s">
        <v>87</v>
      </c>
      <c r="B12" s="4">
        <v>9</v>
      </c>
      <c r="C12" s="4">
        <v>0</v>
      </c>
      <c r="D12" s="4">
        <v>0</v>
      </c>
      <c r="E12" s="4">
        <v>2</v>
      </c>
      <c r="F12" s="4">
        <v>7</v>
      </c>
      <c r="G12" s="4">
        <v>0</v>
      </c>
      <c r="H12" s="4">
        <v>0</v>
      </c>
      <c r="I12" s="4">
        <v>0</v>
      </c>
      <c r="J12" s="4">
        <v>0</v>
      </c>
      <c r="K12" s="4">
        <v>0</v>
      </c>
      <c r="L12" s="4">
        <v>0</v>
      </c>
    </row>
    <row r="13" spans="1:12" x14ac:dyDescent="0.4">
      <c r="A13" s="4" t="s">
        <v>88</v>
      </c>
      <c r="B13" s="4">
        <v>0</v>
      </c>
      <c r="C13" s="4">
        <v>0</v>
      </c>
      <c r="D13" s="4">
        <v>0</v>
      </c>
      <c r="E13" s="4">
        <v>0</v>
      </c>
      <c r="F13" s="4">
        <v>0</v>
      </c>
      <c r="G13" s="4">
        <v>0</v>
      </c>
      <c r="H13" s="4">
        <v>0</v>
      </c>
      <c r="I13" s="4">
        <v>0</v>
      </c>
      <c r="J13" s="4">
        <v>0</v>
      </c>
      <c r="K13" s="4">
        <v>0</v>
      </c>
      <c r="L13" s="4">
        <v>0</v>
      </c>
    </row>
    <row r="14" spans="1:12" x14ac:dyDescent="0.4">
      <c r="A14" s="4" t="s">
        <v>89</v>
      </c>
      <c r="B14" s="4">
        <v>0</v>
      </c>
      <c r="C14" s="4">
        <v>0</v>
      </c>
      <c r="D14" s="4">
        <v>0</v>
      </c>
      <c r="E14" s="4">
        <v>0</v>
      </c>
      <c r="F14" s="4">
        <v>0</v>
      </c>
      <c r="G14" s="4">
        <v>0</v>
      </c>
      <c r="H14" s="4">
        <v>0</v>
      </c>
      <c r="I14" s="4">
        <v>0</v>
      </c>
      <c r="J14" s="4">
        <v>0</v>
      </c>
      <c r="K14" s="4">
        <v>0</v>
      </c>
      <c r="L14" s="4">
        <v>0</v>
      </c>
    </row>
    <row r="15" spans="1:12" x14ac:dyDescent="0.4">
      <c r="A15" s="4" t="s">
        <v>90</v>
      </c>
      <c r="B15" s="4">
        <v>0</v>
      </c>
      <c r="C15" s="4">
        <v>0</v>
      </c>
      <c r="D15" s="4">
        <v>0</v>
      </c>
      <c r="E15" s="4">
        <v>0</v>
      </c>
      <c r="F15" s="4">
        <v>0</v>
      </c>
      <c r="G15" s="4">
        <v>0</v>
      </c>
      <c r="H15" s="4">
        <v>0</v>
      </c>
      <c r="I15" s="4">
        <v>0</v>
      </c>
      <c r="J15" s="4">
        <v>0</v>
      </c>
      <c r="K15" s="4">
        <v>0</v>
      </c>
      <c r="L15" s="4">
        <v>0</v>
      </c>
    </row>
    <row r="16" spans="1:12" x14ac:dyDescent="0.4">
      <c r="A16" s="4" t="s">
        <v>91</v>
      </c>
      <c r="B16" s="4">
        <v>1</v>
      </c>
      <c r="C16" s="4">
        <v>0</v>
      </c>
      <c r="D16" s="4">
        <v>0</v>
      </c>
      <c r="E16" s="4">
        <v>0</v>
      </c>
      <c r="F16" s="4">
        <v>0</v>
      </c>
      <c r="G16" s="4">
        <v>0</v>
      </c>
      <c r="H16" s="4">
        <v>0</v>
      </c>
      <c r="I16" s="4">
        <v>0</v>
      </c>
      <c r="J16" s="4">
        <v>0</v>
      </c>
      <c r="K16" s="4">
        <v>1</v>
      </c>
      <c r="L16" s="4">
        <v>0</v>
      </c>
    </row>
    <row r="17" spans="1:12" x14ac:dyDescent="0.4">
      <c r="A17" s="4" t="s">
        <v>49</v>
      </c>
      <c r="B17" s="4">
        <v>144</v>
      </c>
      <c r="C17" s="4">
        <v>0</v>
      </c>
      <c r="D17" s="4">
        <v>0</v>
      </c>
      <c r="E17" s="4">
        <v>92</v>
      </c>
      <c r="F17" s="4">
        <v>28</v>
      </c>
      <c r="G17" s="4">
        <v>7</v>
      </c>
      <c r="H17" s="4">
        <v>0</v>
      </c>
      <c r="I17" s="4">
        <v>6</v>
      </c>
      <c r="J17" s="4">
        <v>0</v>
      </c>
      <c r="K17" s="4">
        <v>2</v>
      </c>
      <c r="L17" s="4">
        <v>9</v>
      </c>
    </row>
    <row r="19" spans="1:12" x14ac:dyDescent="0.4">
      <c r="A19" s="4" t="s">
        <v>297</v>
      </c>
      <c r="B19" s="4">
        <v>1549</v>
      </c>
      <c r="C19" s="4">
        <v>183</v>
      </c>
      <c r="D19" s="4">
        <v>199</v>
      </c>
      <c r="E19" s="4">
        <v>198</v>
      </c>
      <c r="F19" s="4">
        <v>135</v>
      </c>
      <c r="G19" s="4">
        <v>293</v>
      </c>
      <c r="H19" s="4">
        <v>59</v>
      </c>
      <c r="I19" s="4">
        <v>75</v>
      </c>
      <c r="J19" s="4">
        <v>117</v>
      </c>
      <c r="K19" s="4">
        <v>170</v>
      </c>
      <c r="L19" s="4">
        <v>120</v>
      </c>
    </row>
    <row r="20" spans="1:12" x14ac:dyDescent="0.4">
      <c r="A20" s="4" t="s">
        <v>80</v>
      </c>
      <c r="B20" s="4">
        <v>85</v>
      </c>
      <c r="C20" s="4">
        <v>0</v>
      </c>
      <c r="D20" s="4">
        <v>0</v>
      </c>
      <c r="E20" s="4">
        <v>1</v>
      </c>
      <c r="F20" s="4">
        <v>8</v>
      </c>
      <c r="G20" s="4">
        <v>31</v>
      </c>
      <c r="H20" s="4">
        <v>0</v>
      </c>
      <c r="I20" s="4">
        <v>2</v>
      </c>
      <c r="J20" s="4">
        <v>1</v>
      </c>
      <c r="K20" s="4">
        <v>8</v>
      </c>
      <c r="L20" s="4">
        <v>34</v>
      </c>
    </row>
    <row r="21" spans="1:12" x14ac:dyDescent="0.4">
      <c r="A21" s="4" t="s">
        <v>81</v>
      </c>
      <c r="B21" s="4">
        <v>4</v>
      </c>
      <c r="C21" s="4">
        <v>0</v>
      </c>
      <c r="D21" s="4">
        <v>0</v>
      </c>
      <c r="E21" s="4">
        <v>0</v>
      </c>
      <c r="F21" s="4">
        <v>1</v>
      </c>
      <c r="G21" s="4">
        <v>2</v>
      </c>
      <c r="H21" s="4">
        <v>0</v>
      </c>
      <c r="I21" s="4">
        <v>0</v>
      </c>
      <c r="J21" s="4">
        <v>0</v>
      </c>
      <c r="K21" s="4">
        <v>0</v>
      </c>
      <c r="L21" s="4">
        <v>1</v>
      </c>
    </row>
    <row r="22" spans="1:12" x14ac:dyDescent="0.4">
      <c r="A22" s="4" t="s">
        <v>82</v>
      </c>
      <c r="B22" s="4">
        <v>614</v>
      </c>
      <c r="C22" s="4">
        <v>8</v>
      </c>
      <c r="D22" s="4">
        <v>192</v>
      </c>
      <c r="E22" s="4">
        <v>126</v>
      </c>
      <c r="F22" s="4">
        <v>69</v>
      </c>
      <c r="G22" s="4">
        <v>98</v>
      </c>
      <c r="H22" s="4">
        <v>4</v>
      </c>
      <c r="I22" s="4">
        <v>11</v>
      </c>
      <c r="J22" s="4">
        <v>40</v>
      </c>
      <c r="K22" s="4">
        <v>32</v>
      </c>
      <c r="L22" s="4">
        <v>34</v>
      </c>
    </row>
    <row r="23" spans="1:12" x14ac:dyDescent="0.4">
      <c r="A23" s="4" t="s">
        <v>83</v>
      </c>
      <c r="B23" s="4">
        <v>749</v>
      </c>
      <c r="C23" s="4">
        <v>175</v>
      </c>
      <c r="D23" s="4">
        <v>6</v>
      </c>
      <c r="E23" s="4">
        <v>13</v>
      </c>
      <c r="F23" s="4">
        <v>37</v>
      </c>
      <c r="G23" s="4">
        <v>157</v>
      </c>
      <c r="H23" s="4">
        <v>55</v>
      </c>
      <c r="I23" s="4">
        <v>57</v>
      </c>
      <c r="J23" s="4">
        <v>76</v>
      </c>
      <c r="K23" s="4">
        <v>129</v>
      </c>
      <c r="L23" s="4">
        <v>44</v>
      </c>
    </row>
    <row r="24" spans="1:12" x14ac:dyDescent="0.4">
      <c r="A24" s="4" t="s">
        <v>84</v>
      </c>
      <c r="B24" s="4">
        <v>1</v>
      </c>
      <c r="C24" s="4">
        <v>0</v>
      </c>
      <c r="D24" s="4">
        <v>0</v>
      </c>
      <c r="E24" s="4">
        <v>0</v>
      </c>
      <c r="F24" s="4">
        <v>0</v>
      </c>
      <c r="G24" s="4">
        <v>0</v>
      </c>
      <c r="H24" s="4">
        <v>0</v>
      </c>
      <c r="I24" s="4">
        <v>0</v>
      </c>
      <c r="J24" s="4">
        <v>0</v>
      </c>
      <c r="K24" s="4">
        <v>1</v>
      </c>
      <c r="L24" s="4">
        <v>0</v>
      </c>
    </row>
    <row r="25" spans="1:12" x14ac:dyDescent="0.4">
      <c r="A25" s="4" t="s">
        <v>85</v>
      </c>
      <c r="B25" s="4">
        <v>0</v>
      </c>
      <c r="C25" s="4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4">
        <v>0</v>
      </c>
      <c r="J25" s="4">
        <v>0</v>
      </c>
      <c r="K25" s="4">
        <v>0</v>
      </c>
      <c r="L25" s="4">
        <v>0</v>
      </c>
    </row>
    <row r="26" spans="1:12" x14ac:dyDescent="0.4">
      <c r="A26" s="4" t="s">
        <v>86</v>
      </c>
      <c r="B26" s="4">
        <v>2</v>
      </c>
      <c r="C26" s="4">
        <v>0</v>
      </c>
      <c r="D26" s="4">
        <v>1</v>
      </c>
      <c r="E26" s="4">
        <v>0</v>
      </c>
      <c r="F26" s="4">
        <v>0</v>
      </c>
      <c r="G26" s="4">
        <v>1</v>
      </c>
      <c r="H26" s="4">
        <v>0</v>
      </c>
      <c r="I26" s="4">
        <v>0</v>
      </c>
      <c r="J26" s="4">
        <v>0</v>
      </c>
      <c r="K26" s="4">
        <v>0</v>
      </c>
      <c r="L26" s="4">
        <v>0</v>
      </c>
    </row>
    <row r="27" spans="1:12" x14ac:dyDescent="0.4">
      <c r="A27" s="4" t="s">
        <v>87</v>
      </c>
      <c r="B27" s="4">
        <v>3</v>
      </c>
      <c r="C27" s="4">
        <v>0</v>
      </c>
      <c r="D27" s="4">
        <v>0</v>
      </c>
      <c r="E27" s="4">
        <v>1</v>
      </c>
      <c r="F27" s="4">
        <v>2</v>
      </c>
      <c r="G27" s="4">
        <v>0</v>
      </c>
      <c r="H27" s="4">
        <v>0</v>
      </c>
      <c r="I27" s="4">
        <v>0</v>
      </c>
      <c r="J27" s="4">
        <v>0</v>
      </c>
      <c r="K27" s="4">
        <v>0</v>
      </c>
      <c r="L27" s="4">
        <v>0</v>
      </c>
    </row>
    <row r="28" spans="1:12" x14ac:dyDescent="0.4">
      <c r="A28" s="4" t="s">
        <v>88</v>
      </c>
      <c r="B28" s="4">
        <v>0</v>
      </c>
      <c r="C28" s="4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4">
        <v>0</v>
      </c>
      <c r="J28" s="4">
        <v>0</v>
      </c>
      <c r="K28" s="4">
        <v>0</v>
      </c>
      <c r="L28" s="4">
        <v>0</v>
      </c>
    </row>
    <row r="29" spans="1:12" x14ac:dyDescent="0.4">
      <c r="A29" s="4" t="s">
        <v>89</v>
      </c>
      <c r="B29" s="4">
        <v>0</v>
      </c>
      <c r="C29" s="4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4">
        <v>0</v>
      </c>
      <c r="J29" s="4">
        <v>0</v>
      </c>
      <c r="K29" s="4">
        <v>0</v>
      </c>
      <c r="L29" s="4">
        <v>0</v>
      </c>
    </row>
    <row r="30" spans="1:12" x14ac:dyDescent="0.4">
      <c r="A30" s="4" t="s">
        <v>90</v>
      </c>
      <c r="B30" s="4">
        <v>0</v>
      </c>
      <c r="C30" s="4">
        <v>0</v>
      </c>
      <c r="D30" s="4">
        <v>0</v>
      </c>
      <c r="E30" s="4">
        <v>0</v>
      </c>
      <c r="F30" s="4">
        <v>0</v>
      </c>
      <c r="G30" s="4">
        <v>0</v>
      </c>
      <c r="H30" s="4">
        <v>0</v>
      </c>
      <c r="I30" s="4">
        <v>0</v>
      </c>
      <c r="J30" s="4">
        <v>0</v>
      </c>
      <c r="K30" s="4">
        <v>0</v>
      </c>
      <c r="L30" s="4">
        <v>0</v>
      </c>
    </row>
    <row r="31" spans="1:12" x14ac:dyDescent="0.4">
      <c r="A31" s="4" t="s">
        <v>91</v>
      </c>
      <c r="B31" s="4">
        <v>0</v>
      </c>
      <c r="C31" s="4">
        <v>0</v>
      </c>
      <c r="D31" s="4">
        <v>0</v>
      </c>
      <c r="E31" s="4">
        <v>0</v>
      </c>
      <c r="F31" s="4">
        <v>0</v>
      </c>
      <c r="G31" s="4">
        <v>0</v>
      </c>
      <c r="H31" s="4">
        <v>0</v>
      </c>
      <c r="I31" s="4">
        <v>0</v>
      </c>
      <c r="J31" s="4">
        <v>0</v>
      </c>
      <c r="K31" s="4">
        <v>0</v>
      </c>
      <c r="L31" s="4">
        <v>0</v>
      </c>
    </row>
    <row r="32" spans="1:12" x14ac:dyDescent="0.4">
      <c r="A32" s="4" t="s">
        <v>49</v>
      </c>
      <c r="B32" s="4">
        <v>91</v>
      </c>
      <c r="C32" s="4">
        <v>0</v>
      </c>
      <c r="D32" s="4">
        <v>0</v>
      </c>
      <c r="E32" s="4">
        <v>57</v>
      </c>
      <c r="F32" s="4">
        <v>18</v>
      </c>
      <c r="G32" s="4">
        <v>4</v>
      </c>
      <c r="H32" s="4">
        <v>0</v>
      </c>
      <c r="I32" s="4">
        <v>5</v>
      </c>
      <c r="J32" s="4">
        <v>0</v>
      </c>
      <c r="K32" s="4">
        <v>0</v>
      </c>
      <c r="L32" s="4">
        <v>7</v>
      </c>
    </row>
    <row r="34" spans="1:12" x14ac:dyDescent="0.4">
      <c r="A34" s="4" t="s">
        <v>289</v>
      </c>
      <c r="B34" s="4">
        <v>1492</v>
      </c>
      <c r="C34" s="4">
        <v>184</v>
      </c>
      <c r="D34" s="4">
        <v>179</v>
      </c>
      <c r="E34" s="4">
        <v>164</v>
      </c>
      <c r="F34" s="4">
        <v>104</v>
      </c>
      <c r="G34" s="4">
        <v>276</v>
      </c>
      <c r="H34" s="4">
        <v>58</v>
      </c>
      <c r="I34" s="4">
        <v>69</v>
      </c>
      <c r="J34" s="4">
        <v>148</v>
      </c>
      <c r="K34" s="4">
        <v>180</v>
      </c>
      <c r="L34" s="4">
        <v>130</v>
      </c>
    </row>
    <row r="35" spans="1:12" x14ac:dyDescent="0.4">
      <c r="A35" s="4" t="s">
        <v>80</v>
      </c>
      <c r="B35" s="4">
        <v>85</v>
      </c>
      <c r="C35" s="4">
        <v>0</v>
      </c>
      <c r="D35" s="4">
        <v>0</v>
      </c>
      <c r="E35" s="4">
        <v>0</v>
      </c>
      <c r="F35" s="4">
        <v>2</v>
      </c>
      <c r="G35" s="4">
        <v>46</v>
      </c>
      <c r="H35" s="4">
        <v>0</v>
      </c>
      <c r="I35" s="4">
        <v>1</v>
      </c>
      <c r="J35" s="4">
        <v>3</v>
      </c>
      <c r="K35" s="4">
        <v>2</v>
      </c>
      <c r="L35" s="4">
        <v>31</v>
      </c>
    </row>
    <row r="36" spans="1:12" x14ac:dyDescent="0.4">
      <c r="A36" s="4" t="s">
        <v>81</v>
      </c>
      <c r="B36" s="4">
        <v>4</v>
      </c>
      <c r="C36" s="4">
        <v>0</v>
      </c>
      <c r="D36" s="4">
        <v>2</v>
      </c>
      <c r="E36" s="4">
        <v>0</v>
      </c>
      <c r="F36" s="4">
        <v>0</v>
      </c>
      <c r="G36" s="4">
        <v>0</v>
      </c>
      <c r="H36" s="4">
        <v>0</v>
      </c>
      <c r="I36" s="4">
        <v>0</v>
      </c>
      <c r="J36" s="4">
        <v>0</v>
      </c>
      <c r="K36" s="4">
        <v>1</v>
      </c>
      <c r="L36" s="4">
        <v>1</v>
      </c>
    </row>
    <row r="37" spans="1:12" x14ac:dyDescent="0.4">
      <c r="A37" s="4" t="s">
        <v>82</v>
      </c>
      <c r="B37" s="4">
        <v>578</v>
      </c>
      <c r="C37" s="4">
        <v>3</v>
      </c>
      <c r="D37" s="4">
        <v>158</v>
      </c>
      <c r="E37" s="4">
        <v>111</v>
      </c>
      <c r="F37" s="4">
        <v>61</v>
      </c>
      <c r="G37" s="4">
        <v>92</v>
      </c>
      <c r="H37" s="4">
        <v>7</v>
      </c>
      <c r="I37" s="4">
        <v>12</v>
      </c>
      <c r="J37" s="4">
        <v>38</v>
      </c>
      <c r="K37" s="4">
        <v>46</v>
      </c>
      <c r="L37" s="4">
        <v>50</v>
      </c>
    </row>
    <row r="38" spans="1:12" x14ac:dyDescent="0.4">
      <c r="A38" s="4" t="s">
        <v>83</v>
      </c>
      <c r="B38" s="4">
        <v>763</v>
      </c>
      <c r="C38" s="4">
        <v>181</v>
      </c>
      <c r="D38" s="4">
        <v>18</v>
      </c>
      <c r="E38" s="4">
        <v>17</v>
      </c>
      <c r="F38" s="4">
        <v>26</v>
      </c>
      <c r="G38" s="4">
        <v>134</v>
      </c>
      <c r="H38" s="4">
        <v>51</v>
      </c>
      <c r="I38" s="4">
        <v>55</v>
      </c>
      <c r="J38" s="4">
        <v>107</v>
      </c>
      <c r="K38" s="4">
        <v>128</v>
      </c>
      <c r="L38" s="4">
        <v>46</v>
      </c>
    </row>
    <row r="39" spans="1:12" x14ac:dyDescent="0.4">
      <c r="A39" s="4" t="s">
        <v>84</v>
      </c>
      <c r="B39" s="4">
        <v>1</v>
      </c>
      <c r="C39" s="4">
        <v>0</v>
      </c>
      <c r="D39" s="4">
        <v>1</v>
      </c>
      <c r="E39" s="4">
        <v>0</v>
      </c>
      <c r="F39" s="4">
        <v>0</v>
      </c>
      <c r="G39" s="4">
        <v>0</v>
      </c>
      <c r="H39" s="4">
        <v>0</v>
      </c>
      <c r="I39" s="4">
        <v>0</v>
      </c>
      <c r="J39" s="4">
        <v>0</v>
      </c>
      <c r="K39" s="4">
        <v>0</v>
      </c>
      <c r="L39" s="4">
        <v>0</v>
      </c>
    </row>
    <row r="40" spans="1:12" x14ac:dyDescent="0.4">
      <c r="A40" s="4" t="s">
        <v>85</v>
      </c>
      <c r="B40" s="4">
        <v>1</v>
      </c>
      <c r="C40" s="4">
        <v>0</v>
      </c>
      <c r="D40" s="4">
        <v>0</v>
      </c>
      <c r="E40" s="4">
        <v>0</v>
      </c>
      <c r="F40" s="4">
        <v>0</v>
      </c>
      <c r="G40" s="4">
        <v>1</v>
      </c>
      <c r="H40" s="4">
        <v>0</v>
      </c>
      <c r="I40" s="4">
        <v>0</v>
      </c>
      <c r="J40" s="4">
        <v>0</v>
      </c>
      <c r="K40" s="4">
        <v>0</v>
      </c>
      <c r="L40" s="4">
        <v>0</v>
      </c>
    </row>
    <row r="41" spans="1:12" x14ac:dyDescent="0.4">
      <c r="A41" s="4" t="s">
        <v>86</v>
      </c>
      <c r="B41" s="4">
        <v>0</v>
      </c>
      <c r="C41" s="4">
        <v>0</v>
      </c>
      <c r="D41" s="4">
        <v>0</v>
      </c>
      <c r="E41" s="4">
        <v>0</v>
      </c>
      <c r="F41" s="4">
        <v>0</v>
      </c>
      <c r="G41" s="4">
        <v>0</v>
      </c>
      <c r="H41" s="4">
        <v>0</v>
      </c>
      <c r="I41" s="4">
        <v>0</v>
      </c>
      <c r="J41" s="4">
        <v>0</v>
      </c>
      <c r="K41" s="4">
        <v>0</v>
      </c>
      <c r="L41" s="4">
        <v>0</v>
      </c>
    </row>
    <row r="42" spans="1:12" x14ac:dyDescent="0.4">
      <c r="A42" s="4" t="s">
        <v>87</v>
      </c>
      <c r="B42" s="4">
        <v>6</v>
      </c>
      <c r="C42" s="4">
        <v>0</v>
      </c>
      <c r="D42" s="4">
        <v>0</v>
      </c>
      <c r="E42" s="4">
        <v>1</v>
      </c>
      <c r="F42" s="4">
        <v>5</v>
      </c>
      <c r="G42" s="4">
        <v>0</v>
      </c>
      <c r="H42" s="4">
        <v>0</v>
      </c>
      <c r="I42" s="4">
        <v>0</v>
      </c>
      <c r="J42" s="4">
        <v>0</v>
      </c>
      <c r="K42" s="4">
        <v>0</v>
      </c>
      <c r="L42" s="4">
        <v>0</v>
      </c>
    </row>
    <row r="43" spans="1:12" x14ac:dyDescent="0.4">
      <c r="A43" s="4" t="s">
        <v>88</v>
      </c>
      <c r="B43" s="4">
        <v>0</v>
      </c>
      <c r="C43" s="4">
        <v>0</v>
      </c>
      <c r="D43" s="4">
        <v>0</v>
      </c>
      <c r="E43" s="4">
        <v>0</v>
      </c>
      <c r="F43" s="4">
        <v>0</v>
      </c>
      <c r="G43" s="4">
        <v>0</v>
      </c>
      <c r="H43" s="4">
        <v>0</v>
      </c>
      <c r="I43" s="4">
        <v>0</v>
      </c>
      <c r="J43" s="4">
        <v>0</v>
      </c>
      <c r="K43" s="4">
        <v>0</v>
      </c>
      <c r="L43" s="4">
        <v>0</v>
      </c>
    </row>
    <row r="44" spans="1:12" x14ac:dyDescent="0.4">
      <c r="A44" s="4" t="s">
        <v>89</v>
      </c>
      <c r="B44" s="4">
        <v>0</v>
      </c>
      <c r="C44" s="4">
        <v>0</v>
      </c>
      <c r="D44" s="4">
        <v>0</v>
      </c>
      <c r="E44" s="4">
        <v>0</v>
      </c>
      <c r="F44" s="4">
        <v>0</v>
      </c>
      <c r="G44" s="4">
        <v>0</v>
      </c>
      <c r="H44" s="4">
        <v>0</v>
      </c>
      <c r="I44" s="4">
        <v>0</v>
      </c>
      <c r="J44" s="4">
        <v>0</v>
      </c>
      <c r="K44" s="4">
        <v>0</v>
      </c>
      <c r="L44" s="4">
        <v>0</v>
      </c>
    </row>
    <row r="45" spans="1:12" x14ac:dyDescent="0.4">
      <c r="A45" s="4" t="s">
        <v>90</v>
      </c>
      <c r="B45" s="4">
        <v>0</v>
      </c>
      <c r="C45" s="4">
        <v>0</v>
      </c>
      <c r="D45" s="4">
        <v>0</v>
      </c>
      <c r="E45" s="4">
        <v>0</v>
      </c>
      <c r="F45" s="4">
        <v>0</v>
      </c>
      <c r="G45" s="4">
        <v>0</v>
      </c>
      <c r="H45" s="4">
        <v>0</v>
      </c>
      <c r="I45" s="4">
        <v>0</v>
      </c>
      <c r="J45" s="4">
        <v>0</v>
      </c>
      <c r="K45" s="4">
        <v>0</v>
      </c>
      <c r="L45" s="4">
        <v>0</v>
      </c>
    </row>
    <row r="46" spans="1:12" x14ac:dyDescent="0.4">
      <c r="A46" s="4" t="s">
        <v>91</v>
      </c>
      <c r="B46" s="4">
        <v>1</v>
      </c>
      <c r="C46" s="4">
        <v>0</v>
      </c>
      <c r="D46" s="4">
        <v>0</v>
      </c>
      <c r="E46" s="4">
        <v>0</v>
      </c>
      <c r="F46" s="4">
        <v>0</v>
      </c>
      <c r="G46" s="4">
        <v>0</v>
      </c>
      <c r="H46" s="4">
        <v>0</v>
      </c>
      <c r="I46" s="4">
        <v>0</v>
      </c>
      <c r="J46" s="4">
        <v>0</v>
      </c>
      <c r="K46" s="4">
        <v>1</v>
      </c>
      <c r="L46" s="4">
        <v>0</v>
      </c>
    </row>
    <row r="47" spans="1:12" x14ac:dyDescent="0.4">
      <c r="A47" s="4" t="s">
        <v>49</v>
      </c>
      <c r="B47" s="4">
        <v>53</v>
      </c>
      <c r="C47" s="4">
        <v>0</v>
      </c>
      <c r="D47" s="4">
        <v>0</v>
      </c>
      <c r="E47" s="4">
        <v>35</v>
      </c>
      <c r="F47" s="4">
        <v>10</v>
      </c>
      <c r="G47" s="4">
        <v>3</v>
      </c>
      <c r="H47" s="4">
        <v>0</v>
      </c>
      <c r="I47" s="4">
        <v>1</v>
      </c>
      <c r="J47" s="4">
        <v>0</v>
      </c>
      <c r="K47" s="4">
        <v>2</v>
      </c>
      <c r="L47" s="4">
        <v>2</v>
      </c>
    </row>
    <row r="48" spans="1:12" x14ac:dyDescent="0.4">
      <c r="A48" s="25" t="s">
        <v>318</v>
      </c>
      <c r="B48" s="25"/>
      <c r="C48" s="25"/>
      <c r="D48" s="25"/>
      <c r="E48" s="25"/>
      <c r="F48" s="25"/>
      <c r="G48" s="25"/>
      <c r="H48" s="25"/>
      <c r="I48" s="25"/>
      <c r="J48" s="25"/>
      <c r="K48" s="25"/>
      <c r="L48" s="25"/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ECB1A2-8F73-4EBF-8158-ECB0A50BD161}">
  <dimension ref="A1:L7"/>
  <sheetViews>
    <sheetView view="pageBreakPreview" zoomScale="125" zoomScaleNormal="100" zoomScaleSheetLayoutView="125" workbookViewId="0">
      <selection activeCell="A2" sqref="A2"/>
    </sheetView>
  </sheetViews>
  <sheetFormatPr defaultColWidth="8.89453125" defaultRowHeight="10.5" x14ac:dyDescent="0.4"/>
  <cols>
    <col min="1" max="1" width="22.5234375" style="4" customWidth="1"/>
    <col min="2" max="12" width="6.1015625" style="4" customWidth="1"/>
    <col min="13" max="16384" width="8.89453125" style="4"/>
  </cols>
  <sheetData>
    <row r="1" spans="1:12" x14ac:dyDescent="0.4">
      <c r="A1" s="4" t="s">
        <v>343</v>
      </c>
    </row>
    <row r="2" spans="1:12" x14ac:dyDescent="0.4">
      <c r="A2" s="11"/>
      <c r="B2" s="12"/>
      <c r="C2" s="12" t="s">
        <v>278</v>
      </c>
      <c r="D2" s="12" t="s">
        <v>280</v>
      </c>
      <c r="E2" s="12"/>
      <c r="F2" s="12"/>
      <c r="G2" s="12" t="s">
        <v>281</v>
      </c>
      <c r="H2" s="12" t="s">
        <v>283</v>
      </c>
      <c r="I2" s="12"/>
      <c r="J2" s="12" t="s">
        <v>278</v>
      </c>
      <c r="K2" s="12" t="s">
        <v>280</v>
      </c>
      <c r="L2" s="13"/>
    </row>
    <row r="3" spans="1:12" x14ac:dyDescent="0.4">
      <c r="A3" s="14"/>
      <c r="B3" s="15" t="s">
        <v>0</v>
      </c>
      <c r="C3" s="15" t="s">
        <v>279</v>
      </c>
      <c r="D3" s="15" t="s">
        <v>279</v>
      </c>
      <c r="E3" s="15" t="s">
        <v>3</v>
      </c>
      <c r="F3" s="15" t="s">
        <v>4</v>
      </c>
      <c r="G3" s="15" t="s">
        <v>282</v>
      </c>
      <c r="H3" s="15" t="s">
        <v>284</v>
      </c>
      <c r="I3" s="15" t="s">
        <v>7</v>
      </c>
      <c r="J3" s="15" t="s">
        <v>285</v>
      </c>
      <c r="K3" s="15" t="s">
        <v>285</v>
      </c>
      <c r="L3" s="16" t="s">
        <v>10</v>
      </c>
    </row>
    <row r="4" spans="1:12" x14ac:dyDescent="0.4">
      <c r="A4" s="4" t="s">
        <v>286</v>
      </c>
      <c r="B4" s="4">
        <v>142</v>
      </c>
      <c r="C4" s="4">
        <v>0</v>
      </c>
      <c r="D4" s="4">
        <v>0</v>
      </c>
      <c r="E4" s="4">
        <v>90</v>
      </c>
      <c r="F4" s="4">
        <v>28</v>
      </c>
      <c r="G4" s="4">
        <v>7</v>
      </c>
      <c r="H4" s="4">
        <v>0</v>
      </c>
      <c r="I4" s="4">
        <v>6</v>
      </c>
      <c r="J4" s="4">
        <v>0</v>
      </c>
      <c r="K4" s="4">
        <v>2</v>
      </c>
      <c r="L4" s="4">
        <v>9</v>
      </c>
    </row>
    <row r="5" spans="1:12" x14ac:dyDescent="0.4">
      <c r="A5" s="4" t="s">
        <v>92</v>
      </c>
      <c r="B5" s="4">
        <v>136</v>
      </c>
      <c r="C5" s="4">
        <v>0</v>
      </c>
      <c r="D5" s="4">
        <v>0</v>
      </c>
      <c r="E5" s="4">
        <v>88</v>
      </c>
      <c r="F5" s="4">
        <v>26</v>
      </c>
      <c r="G5" s="4">
        <v>7</v>
      </c>
      <c r="H5" s="4">
        <v>0</v>
      </c>
      <c r="I5" s="4">
        <v>6</v>
      </c>
      <c r="J5" s="4">
        <v>0</v>
      </c>
      <c r="K5" s="4">
        <v>0</v>
      </c>
      <c r="L5" s="4">
        <v>9</v>
      </c>
    </row>
    <row r="6" spans="1:12" x14ac:dyDescent="0.4">
      <c r="A6" s="4" t="s">
        <v>298</v>
      </c>
      <c r="B6" s="4">
        <v>6</v>
      </c>
      <c r="C6" s="4">
        <v>0</v>
      </c>
      <c r="D6" s="4">
        <v>0</v>
      </c>
      <c r="E6" s="4">
        <v>2</v>
      </c>
      <c r="F6" s="4">
        <v>2</v>
      </c>
      <c r="G6" s="4">
        <v>0</v>
      </c>
      <c r="H6" s="4">
        <v>0</v>
      </c>
      <c r="I6" s="4">
        <v>0</v>
      </c>
      <c r="J6" s="4">
        <v>0</v>
      </c>
      <c r="K6" s="4">
        <v>2</v>
      </c>
      <c r="L6" s="4">
        <v>0</v>
      </c>
    </row>
    <row r="7" spans="1:12" x14ac:dyDescent="0.4">
      <c r="A7" s="25" t="s">
        <v>318</v>
      </c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</row>
  </sheetData>
  <sortState xmlns:xlrd2="http://schemas.microsoft.com/office/spreadsheetml/2017/richdata2" ref="A5:L6">
    <sortCondition descending="1" ref="B5:B6"/>
  </sortState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EDD4AA-DBCB-47ED-AA4E-4FCC138D3C98}">
  <dimension ref="A1:L83"/>
  <sheetViews>
    <sheetView view="pageBreakPreview" zoomScale="125" zoomScaleNormal="100" zoomScaleSheetLayoutView="125" workbookViewId="0">
      <selection activeCell="A2" sqref="A2"/>
    </sheetView>
  </sheetViews>
  <sheetFormatPr defaultColWidth="8.89453125" defaultRowHeight="10.5" x14ac:dyDescent="0.4"/>
  <cols>
    <col min="1" max="1" width="22.5234375" style="4" customWidth="1"/>
    <col min="2" max="12" width="6.1015625" style="4" customWidth="1"/>
    <col min="13" max="16384" width="8.89453125" style="4"/>
  </cols>
  <sheetData>
    <row r="1" spans="1:12" x14ac:dyDescent="0.4">
      <c r="A1" s="4" t="s">
        <v>342</v>
      </c>
    </row>
    <row r="2" spans="1:12" x14ac:dyDescent="0.4">
      <c r="A2" s="11"/>
      <c r="B2" s="12"/>
      <c r="C2" s="12" t="s">
        <v>278</v>
      </c>
      <c r="D2" s="12" t="s">
        <v>280</v>
      </c>
      <c r="E2" s="12"/>
      <c r="F2" s="12"/>
      <c r="G2" s="12" t="s">
        <v>281</v>
      </c>
      <c r="H2" s="12" t="s">
        <v>283</v>
      </c>
      <c r="I2" s="12"/>
      <c r="J2" s="12" t="s">
        <v>278</v>
      </c>
      <c r="K2" s="12" t="s">
        <v>280</v>
      </c>
      <c r="L2" s="13"/>
    </row>
    <row r="3" spans="1:12" x14ac:dyDescent="0.4">
      <c r="A3" s="14"/>
      <c r="B3" s="15" t="s">
        <v>0</v>
      </c>
      <c r="C3" s="15" t="s">
        <v>279</v>
      </c>
      <c r="D3" s="15" t="s">
        <v>279</v>
      </c>
      <c r="E3" s="15" t="s">
        <v>3</v>
      </c>
      <c r="F3" s="15" t="s">
        <v>4</v>
      </c>
      <c r="G3" s="15" t="s">
        <v>282</v>
      </c>
      <c r="H3" s="15" t="s">
        <v>284</v>
      </c>
      <c r="I3" s="15" t="s">
        <v>7</v>
      </c>
      <c r="J3" s="15" t="s">
        <v>285</v>
      </c>
      <c r="K3" s="15" t="s">
        <v>285</v>
      </c>
      <c r="L3" s="16" t="s">
        <v>10</v>
      </c>
    </row>
    <row r="4" spans="1:12" x14ac:dyDescent="0.4">
      <c r="A4" s="4" t="s">
        <v>299</v>
      </c>
    </row>
    <row r="6" spans="1:12" x14ac:dyDescent="0.4">
      <c r="A6" s="4" t="s">
        <v>295</v>
      </c>
      <c r="B6" s="4">
        <v>2657</v>
      </c>
      <c r="C6" s="4">
        <v>325</v>
      </c>
      <c r="D6" s="4">
        <v>304</v>
      </c>
      <c r="E6" s="4">
        <v>312</v>
      </c>
      <c r="F6" s="4">
        <v>210</v>
      </c>
      <c r="G6" s="4">
        <v>502</v>
      </c>
      <c r="H6" s="4">
        <v>103</v>
      </c>
      <c r="I6" s="4">
        <v>124</v>
      </c>
      <c r="J6" s="4">
        <v>240</v>
      </c>
      <c r="K6" s="4">
        <v>317</v>
      </c>
      <c r="L6" s="4">
        <v>220</v>
      </c>
    </row>
    <row r="7" spans="1:12" x14ac:dyDescent="0.4">
      <c r="A7" s="4" t="s">
        <v>93</v>
      </c>
      <c r="B7" s="4">
        <v>1056</v>
      </c>
      <c r="C7" s="4">
        <v>134</v>
      </c>
      <c r="D7" s="4">
        <v>125</v>
      </c>
      <c r="E7" s="4">
        <v>121</v>
      </c>
      <c r="F7" s="4">
        <v>80</v>
      </c>
      <c r="G7" s="4">
        <v>208</v>
      </c>
      <c r="H7" s="4">
        <v>43</v>
      </c>
      <c r="I7" s="4">
        <v>46</v>
      </c>
      <c r="J7" s="4">
        <v>96</v>
      </c>
      <c r="K7" s="4">
        <v>127</v>
      </c>
      <c r="L7" s="4">
        <v>76</v>
      </c>
    </row>
    <row r="8" spans="1:12" x14ac:dyDescent="0.4">
      <c r="A8" s="4" t="s">
        <v>94</v>
      </c>
      <c r="B8" s="4">
        <v>11</v>
      </c>
      <c r="C8" s="4">
        <v>0</v>
      </c>
      <c r="D8" s="4">
        <v>1</v>
      </c>
      <c r="E8" s="4">
        <v>0</v>
      </c>
      <c r="F8" s="4">
        <v>2</v>
      </c>
      <c r="G8" s="4">
        <v>5</v>
      </c>
      <c r="H8" s="4">
        <v>0</v>
      </c>
      <c r="I8" s="4">
        <v>0</v>
      </c>
      <c r="J8" s="4">
        <v>1</v>
      </c>
      <c r="K8" s="4">
        <v>2</v>
      </c>
      <c r="L8" s="4">
        <v>0</v>
      </c>
    </row>
    <row r="9" spans="1:12" x14ac:dyDescent="0.4">
      <c r="A9" s="4" t="s">
        <v>95</v>
      </c>
      <c r="B9" s="4">
        <v>1470</v>
      </c>
      <c r="C9" s="4">
        <v>164</v>
      </c>
      <c r="D9" s="4">
        <v>161</v>
      </c>
      <c r="E9" s="4">
        <v>184</v>
      </c>
      <c r="F9" s="4">
        <v>122</v>
      </c>
      <c r="G9" s="4">
        <v>274</v>
      </c>
      <c r="H9" s="4">
        <v>59</v>
      </c>
      <c r="I9" s="4">
        <v>75</v>
      </c>
      <c r="J9" s="4">
        <v>133</v>
      </c>
      <c r="K9" s="4">
        <v>179</v>
      </c>
      <c r="L9" s="4">
        <v>119</v>
      </c>
    </row>
    <row r="10" spans="1:12" x14ac:dyDescent="0.4">
      <c r="A10" s="4" t="s">
        <v>96</v>
      </c>
      <c r="B10" s="4">
        <v>120</v>
      </c>
      <c r="C10" s="4">
        <v>27</v>
      </c>
      <c r="D10" s="4">
        <v>17</v>
      </c>
      <c r="E10" s="4">
        <v>7</v>
      </c>
      <c r="F10" s="4">
        <v>6</v>
      </c>
      <c r="G10" s="4">
        <v>15</v>
      </c>
      <c r="H10" s="4">
        <v>1</v>
      </c>
      <c r="I10" s="4">
        <v>3</v>
      </c>
      <c r="J10" s="4">
        <v>10</v>
      </c>
      <c r="K10" s="4">
        <v>9</v>
      </c>
      <c r="L10" s="4">
        <v>25</v>
      </c>
    </row>
    <row r="12" spans="1:12" x14ac:dyDescent="0.4">
      <c r="A12" s="4" t="s">
        <v>293</v>
      </c>
      <c r="B12" s="4">
        <v>1362</v>
      </c>
      <c r="C12" s="4">
        <v>165</v>
      </c>
      <c r="D12" s="4">
        <v>164</v>
      </c>
      <c r="E12" s="4">
        <v>169</v>
      </c>
      <c r="F12" s="4">
        <v>125</v>
      </c>
      <c r="G12" s="4">
        <v>259</v>
      </c>
      <c r="H12" s="4">
        <v>52</v>
      </c>
      <c r="I12" s="4">
        <v>65</v>
      </c>
      <c r="J12" s="4">
        <v>104</v>
      </c>
      <c r="K12" s="4">
        <v>154</v>
      </c>
      <c r="L12" s="4">
        <v>105</v>
      </c>
    </row>
    <row r="13" spans="1:12" x14ac:dyDescent="0.4">
      <c r="A13" s="4" t="s">
        <v>93</v>
      </c>
      <c r="B13" s="4">
        <v>543</v>
      </c>
      <c r="C13" s="4">
        <v>66</v>
      </c>
      <c r="D13" s="4">
        <v>67</v>
      </c>
      <c r="E13" s="4">
        <v>68</v>
      </c>
      <c r="F13" s="4">
        <v>53</v>
      </c>
      <c r="G13" s="4">
        <v>104</v>
      </c>
      <c r="H13" s="4">
        <v>21</v>
      </c>
      <c r="I13" s="4">
        <v>25</v>
      </c>
      <c r="J13" s="4">
        <v>41</v>
      </c>
      <c r="K13" s="4">
        <v>62</v>
      </c>
      <c r="L13" s="4">
        <v>36</v>
      </c>
    </row>
    <row r="14" spans="1:12" x14ac:dyDescent="0.4">
      <c r="A14" s="4" t="s">
        <v>94</v>
      </c>
      <c r="B14" s="4">
        <v>8</v>
      </c>
      <c r="C14" s="4">
        <v>0</v>
      </c>
      <c r="D14" s="4">
        <v>0</v>
      </c>
      <c r="E14" s="4">
        <v>0</v>
      </c>
      <c r="F14" s="4">
        <v>0</v>
      </c>
      <c r="G14" s="4">
        <v>5</v>
      </c>
      <c r="H14" s="4">
        <v>0</v>
      </c>
      <c r="I14" s="4">
        <v>0</v>
      </c>
      <c r="J14" s="4">
        <v>1</v>
      </c>
      <c r="K14" s="4">
        <v>2</v>
      </c>
      <c r="L14" s="4">
        <v>0</v>
      </c>
    </row>
    <row r="15" spans="1:12" x14ac:dyDescent="0.4">
      <c r="A15" s="4" t="s">
        <v>95</v>
      </c>
      <c r="B15" s="4">
        <v>749</v>
      </c>
      <c r="C15" s="4">
        <v>88</v>
      </c>
      <c r="D15" s="4">
        <v>87</v>
      </c>
      <c r="E15" s="4">
        <v>95</v>
      </c>
      <c r="F15" s="4">
        <v>68</v>
      </c>
      <c r="G15" s="4">
        <v>143</v>
      </c>
      <c r="H15" s="4">
        <v>30</v>
      </c>
      <c r="I15" s="4">
        <v>38</v>
      </c>
      <c r="J15" s="4">
        <v>58</v>
      </c>
      <c r="K15" s="4">
        <v>85</v>
      </c>
      <c r="L15" s="4">
        <v>57</v>
      </c>
    </row>
    <row r="16" spans="1:12" x14ac:dyDescent="0.4">
      <c r="A16" s="4" t="s">
        <v>96</v>
      </c>
      <c r="B16" s="4">
        <v>62</v>
      </c>
      <c r="C16" s="4">
        <v>11</v>
      </c>
      <c r="D16" s="4">
        <v>10</v>
      </c>
      <c r="E16" s="4">
        <v>6</v>
      </c>
      <c r="F16" s="4">
        <v>4</v>
      </c>
      <c r="G16" s="4">
        <v>7</v>
      </c>
      <c r="H16" s="4">
        <v>1</v>
      </c>
      <c r="I16" s="4">
        <v>2</v>
      </c>
      <c r="J16" s="4">
        <v>4</v>
      </c>
      <c r="K16" s="4">
        <v>5</v>
      </c>
      <c r="L16" s="4">
        <v>12</v>
      </c>
    </row>
    <row r="18" spans="1:12" x14ac:dyDescent="0.4">
      <c r="A18" s="4" t="s">
        <v>289</v>
      </c>
      <c r="B18" s="4">
        <v>1295</v>
      </c>
      <c r="C18" s="4">
        <v>160</v>
      </c>
      <c r="D18" s="4">
        <v>140</v>
      </c>
      <c r="E18" s="4">
        <v>143</v>
      </c>
      <c r="F18" s="4">
        <v>85</v>
      </c>
      <c r="G18" s="4">
        <v>243</v>
      </c>
      <c r="H18" s="4">
        <v>51</v>
      </c>
      <c r="I18" s="4">
        <v>59</v>
      </c>
      <c r="J18" s="4">
        <v>136</v>
      </c>
      <c r="K18" s="4">
        <v>163</v>
      </c>
      <c r="L18" s="4">
        <v>115</v>
      </c>
    </row>
    <row r="19" spans="1:12" x14ac:dyDescent="0.4">
      <c r="A19" s="4" t="s">
        <v>93</v>
      </c>
      <c r="B19" s="4">
        <v>513</v>
      </c>
      <c r="C19" s="4">
        <v>68</v>
      </c>
      <c r="D19" s="4">
        <v>58</v>
      </c>
      <c r="E19" s="4">
        <v>53</v>
      </c>
      <c r="F19" s="4">
        <v>27</v>
      </c>
      <c r="G19" s="4">
        <v>104</v>
      </c>
      <c r="H19" s="4">
        <v>22</v>
      </c>
      <c r="I19" s="4">
        <v>21</v>
      </c>
      <c r="J19" s="4">
        <v>55</v>
      </c>
      <c r="K19" s="4">
        <v>65</v>
      </c>
      <c r="L19" s="4">
        <v>40</v>
      </c>
    </row>
    <row r="20" spans="1:12" x14ac:dyDescent="0.4">
      <c r="A20" s="4" t="s">
        <v>94</v>
      </c>
      <c r="B20" s="4">
        <v>3</v>
      </c>
      <c r="C20" s="4">
        <v>0</v>
      </c>
      <c r="D20" s="4">
        <v>1</v>
      </c>
      <c r="E20" s="4">
        <v>0</v>
      </c>
      <c r="F20" s="4">
        <v>2</v>
      </c>
      <c r="G20" s="4">
        <v>0</v>
      </c>
      <c r="H20" s="4">
        <v>0</v>
      </c>
      <c r="I20" s="4">
        <v>0</v>
      </c>
      <c r="J20" s="4">
        <v>0</v>
      </c>
      <c r="K20" s="4">
        <v>0</v>
      </c>
      <c r="L20" s="4">
        <v>0</v>
      </c>
    </row>
    <row r="21" spans="1:12" x14ac:dyDescent="0.4">
      <c r="A21" s="4" t="s">
        <v>95</v>
      </c>
      <c r="B21" s="4">
        <v>721</v>
      </c>
      <c r="C21" s="4">
        <v>76</v>
      </c>
      <c r="D21" s="4">
        <v>74</v>
      </c>
      <c r="E21" s="4">
        <v>89</v>
      </c>
      <c r="F21" s="4">
        <v>54</v>
      </c>
      <c r="G21" s="4">
        <v>131</v>
      </c>
      <c r="H21" s="4">
        <v>29</v>
      </c>
      <c r="I21" s="4">
        <v>37</v>
      </c>
      <c r="J21" s="4">
        <v>75</v>
      </c>
      <c r="K21" s="4">
        <v>94</v>
      </c>
      <c r="L21" s="4">
        <v>62</v>
      </c>
    </row>
    <row r="22" spans="1:12" x14ac:dyDescent="0.4">
      <c r="A22" s="4" t="s">
        <v>96</v>
      </c>
      <c r="B22" s="4">
        <v>58</v>
      </c>
      <c r="C22" s="4">
        <v>16</v>
      </c>
      <c r="D22" s="4">
        <v>7</v>
      </c>
      <c r="E22" s="4">
        <v>1</v>
      </c>
      <c r="F22" s="4">
        <v>2</v>
      </c>
      <c r="G22" s="4">
        <v>8</v>
      </c>
      <c r="H22" s="4">
        <v>0</v>
      </c>
      <c r="I22" s="4">
        <v>1</v>
      </c>
      <c r="J22" s="4">
        <v>6</v>
      </c>
      <c r="K22" s="4">
        <v>4</v>
      </c>
      <c r="L22" s="4">
        <v>13</v>
      </c>
    </row>
    <row r="23" spans="1:12" x14ac:dyDescent="0.4">
      <c r="A23" s="25" t="s">
        <v>318</v>
      </c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</row>
    <row r="25" spans="1:12" x14ac:dyDescent="0.4">
      <c r="A25" s="4" t="s">
        <v>323</v>
      </c>
    </row>
    <row r="26" spans="1:12" x14ac:dyDescent="0.4">
      <c r="A26" s="11"/>
      <c r="B26" s="12"/>
      <c r="C26" s="12" t="s">
        <v>278</v>
      </c>
      <c r="D26" s="12" t="s">
        <v>280</v>
      </c>
      <c r="E26" s="12"/>
      <c r="F26" s="12"/>
      <c r="G26" s="12" t="s">
        <v>281</v>
      </c>
      <c r="H26" s="12" t="s">
        <v>283</v>
      </c>
      <c r="I26" s="12"/>
      <c r="J26" s="12" t="s">
        <v>278</v>
      </c>
      <c r="K26" s="12" t="s">
        <v>280</v>
      </c>
      <c r="L26" s="13"/>
    </row>
    <row r="27" spans="1:12" x14ac:dyDescent="0.4">
      <c r="A27" s="14"/>
      <c r="B27" s="15" t="s">
        <v>0</v>
      </c>
      <c r="C27" s="15" t="s">
        <v>279</v>
      </c>
      <c r="D27" s="15" t="s">
        <v>279</v>
      </c>
      <c r="E27" s="15" t="s">
        <v>3</v>
      </c>
      <c r="F27" s="15" t="s">
        <v>4</v>
      </c>
      <c r="G27" s="15" t="s">
        <v>282</v>
      </c>
      <c r="H27" s="15" t="s">
        <v>284</v>
      </c>
      <c r="I27" s="15" t="s">
        <v>7</v>
      </c>
      <c r="J27" s="15" t="s">
        <v>285</v>
      </c>
      <c r="K27" s="15" t="s">
        <v>285</v>
      </c>
      <c r="L27" s="16" t="s">
        <v>10</v>
      </c>
    </row>
    <row r="28" spans="1:12" x14ac:dyDescent="0.4">
      <c r="A28" s="4" t="s">
        <v>300</v>
      </c>
    </row>
    <row r="30" spans="1:12" x14ac:dyDescent="0.4">
      <c r="A30" s="4" t="s">
        <v>295</v>
      </c>
      <c r="B30" s="4">
        <v>1067</v>
      </c>
      <c r="C30" s="4">
        <v>134</v>
      </c>
      <c r="D30" s="4">
        <v>126</v>
      </c>
      <c r="E30" s="4">
        <v>121</v>
      </c>
      <c r="F30" s="4">
        <v>82</v>
      </c>
      <c r="G30" s="4">
        <v>213</v>
      </c>
      <c r="H30" s="4">
        <v>43</v>
      </c>
      <c r="I30" s="4">
        <v>46</v>
      </c>
      <c r="J30" s="4">
        <v>97</v>
      </c>
      <c r="K30" s="4">
        <v>129</v>
      </c>
      <c r="L30" s="4">
        <v>76</v>
      </c>
    </row>
    <row r="31" spans="1:12" x14ac:dyDescent="0.4">
      <c r="A31" s="4" t="s">
        <v>97</v>
      </c>
      <c r="B31" s="4">
        <v>168</v>
      </c>
      <c r="C31" s="4">
        <v>26</v>
      </c>
      <c r="D31" s="4">
        <v>15</v>
      </c>
      <c r="E31" s="4">
        <v>25</v>
      </c>
      <c r="F31" s="4">
        <v>7</v>
      </c>
      <c r="G31" s="4">
        <v>29</v>
      </c>
      <c r="H31" s="4">
        <v>6</v>
      </c>
      <c r="I31" s="4">
        <v>5</v>
      </c>
      <c r="J31" s="4">
        <v>14</v>
      </c>
      <c r="K31" s="4">
        <v>25</v>
      </c>
      <c r="L31" s="4">
        <v>16</v>
      </c>
    </row>
    <row r="32" spans="1:12" x14ac:dyDescent="0.4">
      <c r="A32" s="4" t="s">
        <v>98</v>
      </c>
      <c r="B32" s="4">
        <v>78</v>
      </c>
      <c r="C32" s="4">
        <v>7</v>
      </c>
      <c r="D32" s="4">
        <v>17</v>
      </c>
      <c r="E32" s="4">
        <v>2</v>
      </c>
      <c r="F32" s="4">
        <v>9</v>
      </c>
      <c r="G32" s="4">
        <v>14</v>
      </c>
      <c r="H32" s="4">
        <v>7</v>
      </c>
      <c r="I32" s="4">
        <v>5</v>
      </c>
      <c r="J32" s="4">
        <v>2</v>
      </c>
      <c r="K32" s="4">
        <v>8</v>
      </c>
      <c r="L32" s="4">
        <v>7</v>
      </c>
    </row>
    <row r="33" spans="1:12" x14ac:dyDescent="0.4">
      <c r="A33" s="4" t="s">
        <v>99</v>
      </c>
      <c r="B33" s="4">
        <v>114</v>
      </c>
      <c r="C33" s="4">
        <v>15</v>
      </c>
      <c r="D33" s="4">
        <v>18</v>
      </c>
      <c r="E33" s="4">
        <v>23</v>
      </c>
      <c r="F33" s="4">
        <v>5</v>
      </c>
      <c r="G33" s="4">
        <v>14</v>
      </c>
      <c r="H33" s="4">
        <v>5</v>
      </c>
      <c r="I33" s="4">
        <v>4</v>
      </c>
      <c r="J33" s="4">
        <v>12</v>
      </c>
      <c r="K33" s="4">
        <v>10</v>
      </c>
      <c r="L33" s="4">
        <v>8</v>
      </c>
    </row>
    <row r="34" spans="1:12" x14ac:dyDescent="0.4">
      <c r="A34" s="4" t="s">
        <v>100</v>
      </c>
      <c r="B34" s="4">
        <v>147</v>
      </c>
      <c r="C34" s="4">
        <v>26</v>
      </c>
      <c r="D34" s="4">
        <v>19</v>
      </c>
      <c r="E34" s="4">
        <v>20</v>
      </c>
      <c r="F34" s="4">
        <v>9</v>
      </c>
      <c r="G34" s="4">
        <v>28</v>
      </c>
      <c r="H34" s="4">
        <v>7</v>
      </c>
      <c r="I34" s="4">
        <v>9</v>
      </c>
      <c r="J34" s="4">
        <v>3</v>
      </c>
      <c r="K34" s="4">
        <v>15</v>
      </c>
      <c r="L34" s="4">
        <v>11</v>
      </c>
    </row>
    <row r="35" spans="1:12" x14ac:dyDescent="0.4">
      <c r="A35" s="4" t="s">
        <v>101</v>
      </c>
      <c r="B35" s="4">
        <v>90</v>
      </c>
      <c r="C35" s="4">
        <v>5</v>
      </c>
      <c r="D35" s="4">
        <v>16</v>
      </c>
      <c r="E35" s="4">
        <v>7</v>
      </c>
      <c r="F35" s="4">
        <v>14</v>
      </c>
      <c r="G35" s="4">
        <v>18</v>
      </c>
      <c r="H35" s="4">
        <v>2</v>
      </c>
      <c r="I35" s="4">
        <v>4</v>
      </c>
      <c r="J35" s="4">
        <v>3</v>
      </c>
      <c r="K35" s="4">
        <v>13</v>
      </c>
      <c r="L35" s="4">
        <v>8</v>
      </c>
    </row>
    <row r="36" spans="1:12" x14ac:dyDescent="0.4">
      <c r="A36" s="4" t="s">
        <v>102</v>
      </c>
      <c r="B36" s="4">
        <v>98</v>
      </c>
      <c r="C36" s="4">
        <v>11</v>
      </c>
      <c r="D36" s="4">
        <v>15</v>
      </c>
      <c r="E36" s="4">
        <v>14</v>
      </c>
      <c r="F36" s="4">
        <v>13</v>
      </c>
      <c r="G36" s="4">
        <v>19</v>
      </c>
      <c r="H36" s="4">
        <v>3</v>
      </c>
      <c r="I36" s="4">
        <v>2</v>
      </c>
      <c r="J36" s="4">
        <v>1</v>
      </c>
      <c r="K36" s="4">
        <v>13</v>
      </c>
      <c r="L36" s="4">
        <v>7</v>
      </c>
    </row>
    <row r="37" spans="1:12" x14ac:dyDescent="0.4">
      <c r="A37" s="4" t="s">
        <v>103</v>
      </c>
      <c r="B37" s="4">
        <v>75</v>
      </c>
      <c r="C37" s="4">
        <v>10</v>
      </c>
      <c r="D37" s="4">
        <v>5</v>
      </c>
      <c r="E37" s="4">
        <v>7</v>
      </c>
      <c r="F37" s="4">
        <v>2</v>
      </c>
      <c r="G37" s="4">
        <v>18</v>
      </c>
      <c r="H37" s="4">
        <v>2</v>
      </c>
      <c r="I37" s="4">
        <v>8</v>
      </c>
      <c r="J37" s="4">
        <v>5</v>
      </c>
      <c r="K37" s="4">
        <v>12</v>
      </c>
      <c r="L37" s="4">
        <v>6</v>
      </c>
    </row>
    <row r="38" spans="1:12" x14ac:dyDescent="0.4">
      <c r="A38" s="4" t="s">
        <v>104</v>
      </c>
      <c r="B38" s="4">
        <v>74</v>
      </c>
      <c r="C38" s="4">
        <v>14</v>
      </c>
      <c r="D38" s="4">
        <v>5</v>
      </c>
      <c r="E38" s="4">
        <v>5</v>
      </c>
      <c r="F38" s="4">
        <v>1</v>
      </c>
      <c r="G38" s="4">
        <v>29</v>
      </c>
      <c r="H38" s="4">
        <v>2</v>
      </c>
      <c r="I38" s="4">
        <v>3</v>
      </c>
      <c r="J38" s="4">
        <v>2</v>
      </c>
      <c r="K38" s="4">
        <v>7</v>
      </c>
      <c r="L38" s="4">
        <v>6</v>
      </c>
    </row>
    <row r="39" spans="1:12" x14ac:dyDescent="0.4">
      <c r="A39" s="4" t="s">
        <v>105</v>
      </c>
      <c r="B39" s="4">
        <v>40</v>
      </c>
      <c r="C39" s="4">
        <v>5</v>
      </c>
      <c r="D39" s="4">
        <v>7</v>
      </c>
      <c r="E39" s="4">
        <v>5</v>
      </c>
      <c r="F39" s="4">
        <v>5</v>
      </c>
      <c r="G39" s="4">
        <v>5</v>
      </c>
      <c r="H39" s="4">
        <v>3</v>
      </c>
      <c r="I39" s="4">
        <v>0</v>
      </c>
      <c r="J39" s="4">
        <v>3</v>
      </c>
      <c r="K39" s="4">
        <v>5</v>
      </c>
      <c r="L39" s="4">
        <v>2</v>
      </c>
    </row>
    <row r="40" spans="1:12" x14ac:dyDescent="0.4">
      <c r="A40" s="4" t="s">
        <v>106</v>
      </c>
      <c r="B40" s="4">
        <v>48</v>
      </c>
      <c r="C40" s="4">
        <v>13</v>
      </c>
      <c r="D40" s="4">
        <v>3</v>
      </c>
      <c r="E40" s="4">
        <v>8</v>
      </c>
      <c r="F40" s="4">
        <v>4</v>
      </c>
      <c r="G40" s="4">
        <v>8</v>
      </c>
      <c r="H40" s="4">
        <v>1</v>
      </c>
      <c r="I40" s="4">
        <v>2</v>
      </c>
      <c r="J40" s="4">
        <v>3</v>
      </c>
      <c r="K40" s="4">
        <v>6</v>
      </c>
      <c r="L40" s="4">
        <v>0</v>
      </c>
    </row>
    <row r="41" spans="1:12" x14ac:dyDescent="0.4">
      <c r="A41" s="4" t="s">
        <v>107</v>
      </c>
      <c r="B41" s="4">
        <v>37</v>
      </c>
      <c r="C41" s="4">
        <v>0</v>
      </c>
      <c r="D41" s="4">
        <v>2</v>
      </c>
      <c r="E41" s="4">
        <v>3</v>
      </c>
      <c r="F41" s="4">
        <v>2</v>
      </c>
      <c r="G41" s="4">
        <v>21</v>
      </c>
      <c r="H41" s="4">
        <v>1</v>
      </c>
      <c r="I41" s="4">
        <v>1</v>
      </c>
      <c r="J41" s="4">
        <v>0</v>
      </c>
      <c r="K41" s="4">
        <v>5</v>
      </c>
      <c r="L41" s="4">
        <v>2</v>
      </c>
    </row>
    <row r="42" spans="1:12" x14ac:dyDescent="0.4">
      <c r="A42" s="4" t="s">
        <v>108</v>
      </c>
      <c r="B42" s="4">
        <v>7</v>
      </c>
      <c r="C42" s="4">
        <v>1</v>
      </c>
      <c r="D42" s="4">
        <v>0</v>
      </c>
      <c r="E42" s="4">
        <v>0</v>
      </c>
      <c r="F42" s="4">
        <v>0</v>
      </c>
      <c r="G42" s="4">
        <v>2</v>
      </c>
      <c r="H42" s="4">
        <v>0</v>
      </c>
      <c r="I42" s="4">
        <v>1</v>
      </c>
      <c r="J42" s="4">
        <v>0</v>
      </c>
      <c r="K42" s="4">
        <v>2</v>
      </c>
      <c r="L42" s="4">
        <v>1</v>
      </c>
    </row>
    <row r="43" spans="1:12" x14ac:dyDescent="0.4">
      <c r="A43" s="4" t="s">
        <v>109</v>
      </c>
      <c r="B43" s="4">
        <v>4</v>
      </c>
      <c r="C43" s="4">
        <v>1</v>
      </c>
      <c r="D43" s="4">
        <v>0</v>
      </c>
      <c r="E43" s="4">
        <v>1</v>
      </c>
      <c r="F43" s="4">
        <v>0</v>
      </c>
      <c r="G43" s="4">
        <v>0</v>
      </c>
      <c r="H43" s="4">
        <v>0</v>
      </c>
      <c r="I43" s="4">
        <v>0</v>
      </c>
      <c r="J43" s="4">
        <v>0</v>
      </c>
      <c r="K43" s="4">
        <v>0</v>
      </c>
      <c r="L43" s="4">
        <v>2</v>
      </c>
    </row>
    <row r="44" spans="1:12" x14ac:dyDescent="0.4">
      <c r="A44" s="4" t="s">
        <v>110</v>
      </c>
      <c r="B44" s="4">
        <v>5</v>
      </c>
      <c r="C44" s="4">
        <v>0</v>
      </c>
      <c r="D44" s="4">
        <v>1</v>
      </c>
      <c r="E44" s="4">
        <v>0</v>
      </c>
      <c r="F44" s="4">
        <v>3</v>
      </c>
      <c r="G44" s="4">
        <v>0</v>
      </c>
      <c r="H44" s="4">
        <v>0</v>
      </c>
      <c r="I44" s="4">
        <v>0</v>
      </c>
      <c r="J44" s="4">
        <v>1</v>
      </c>
      <c r="K44" s="4">
        <v>0</v>
      </c>
      <c r="L44" s="4">
        <v>0</v>
      </c>
    </row>
    <row r="45" spans="1:12" x14ac:dyDescent="0.4">
      <c r="A45" s="4" t="s">
        <v>111</v>
      </c>
      <c r="B45" s="4">
        <v>2</v>
      </c>
      <c r="C45" s="4">
        <v>0</v>
      </c>
      <c r="D45" s="4">
        <v>0</v>
      </c>
      <c r="E45" s="4">
        <v>0</v>
      </c>
      <c r="F45" s="4">
        <v>2</v>
      </c>
      <c r="G45" s="4">
        <v>0</v>
      </c>
      <c r="H45" s="4">
        <v>0</v>
      </c>
      <c r="I45" s="4">
        <v>0</v>
      </c>
      <c r="J45" s="4">
        <v>0</v>
      </c>
      <c r="K45" s="4">
        <v>0</v>
      </c>
      <c r="L45" s="4">
        <v>0</v>
      </c>
    </row>
    <row r="46" spans="1:12" x14ac:dyDescent="0.4">
      <c r="A46" s="4" t="s">
        <v>49</v>
      </c>
      <c r="B46" s="4">
        <v>80</v>
      </c>
      <c r="C46" s="4">
        <v>0</v>
      </c>
      <c r="D46" s="4">
        <v>3</v>
      </c>
      <c r="E46" s="4">
        <v>1</v>
      </c>
      <c r="F46" s="4">
        <v>6</v>
      </c>
      <c r="G46" s="4">
        <v>8</v>
      </c>
      <c r="H46" s="4">
        <v>4</v>
      </c>
      <c r="I46" s="4">
        <v>2</v>
      </c>
      <c r="J46" s="4">
        <v>48</v>
      </c>
      <c r="K46" s="4">
        <v>8</v>
      </c>
      <c r="L46" s="4">
        <v>0</v>
      </c>
    </row>
    <row r="48" spans="1:12" x14ac:dyDescent="0.4">
      <c r="A48" s="4" t="s">
        <v>293</v>
      </c>
      <c r="B48" s="4">
        <v>551</v>
      </c>
      <c r="C48" s="4">
        <v>66</v>
      </c>
      <c r="D48" s="4">
        <v>67</v>
      </c>
      <c r="E48" s="4">
        <v>68</v>
      </c>
      <c r="F48" s="4">
        <v>53</v>
      </c>
      <c r="G48" s="4">
        <v>109</v>
      </c>
      <c r="H48" s="4">
        <v>21</v>
      </c>
      <c r="I48" s="4">
        <v>25</v>
      </c>
      <c r="J48" s="4">
        <v>42</v>
      </c>
      <c r="K48" s="4">
        <v>64</v>
      </c>
      <c r="L48" s="4">
        <v>36</v>
      </c>
    </row>
    <row r="49" spans="1:12" x14ac:dyDescent="0.4">
      <c r="A49" s="4" t="s">
        <v>97</v>
      </c>
      <c r="B49" s="4">
        <v>75</v>
      </c>
      <c r="C49" s="4">
        <v>11</v>
      </c>
      <c r="D49" s="4">
        <v>10</v>
      </c>
      <c r="E49" s="4">
        <v>10</v>
      </c>
      <c r="F49" s="4">
        <v>3</v>
      </c>
      <c r="G49" s="4">
        <v>14</v>
      </c>
      <c r="H49" s="4">
        <v>5</v>
      </c>
      <c r="I49" s="4">
        <v>0</v>
      </c>
      <c r="J49" s="4">
        <v>3</v>
      </c>
      <c r="K49" s="4">
        <v>11</v>
      </c>
      <c r="L49" s="4">
        <v>8</v>
      </c>
    </row>
    <row r="50" spans="1:12" x14ac:dyDescent="0.4">
      <c r="A50" s="4" t="s">
        <v>98</v>
      </c>
      <c r="B50" s="4">
        <v>44</v>
      </c>
      <c r="C50" s="4">
        <v>5</v>
      </c>
      <c r="D50" s="4">
        <v>9</v>
      </c>
      <c r="E50" s="4">
        <v>2</v>
      </c>
      <c r="F50" s="4">
        <v>6</v>
      </c>
      <c r="G50" s="4">
        <v>7</v>
      </c>
      <c r="H50" s="4">
        <v>5</v>
      </c>
      <c r="I50" s="4">
        <v>2</v>
      </c>
      <c r="J50" s="4">
        <v>1</v>
      </c>
      <c r="K50" s="4">
        <v>3</v>
      </c>
      <c r="L50" s="4">
        <v>4</v>
      </c>
    </row>
    <row r="51" spans="1:12" x14ac:dyDescent="0.4">
      <c r="A51" s="4" t="s">
        <v>99</v>
      </c>
      <c r="B51" s="4">
        <v>55</v>
      </c>
      <c r="C51" s="4">
        <v>3</v>
      </c>
      <c r="D51" s="4">
        <v>11</v>
      </c>
      <c r="E51" s="4">
        <v>13</v>
      </c>
      <c r="F51" s="4">
        <v>4</v>
      </c>
      <c r="G51" s="4">
        <v>4</v>
      </c>
      <c r="H51" s="4">
        <v>2</v>
      </c>
      <c r="I51" s="4">
        <v>1</v>
      </c>
      <c r="J51" s="4">
        <v>9</v>
      </c>
      <c r="K51" s="4">
        <v>6</v>
      </c>
      <c r="L51" s="4">
        <v>2</v>
      </c>
    </row>
    <row r="52" spans="1:12" x14ac:dyDescent="0.4">
      <c r="A52" s="4" t="s">
        <v>100</v>
      </c>
      <c r="B52" s="4">
        <v>101</v>
      </c>
      <c r="C52" s="4">
        <v>10</v>
      </c>
      <c r="D52" s="4">
        <v>9</v>
      </c>
      <c r="E52" s="4">
        <v>18</v>
      </c>
      <c r="F52" s="4">
        <v>7</v>
      </c>
      <c r="G52" s="4">
        <v>22</v>
      </c>
      <c r="H52" s="4">
        <v>3</v>
      </c>
      <c r="I52" s="4">
        <v>8</v>
      </c>
      <c r="J52" s="4">
        <v>1</v>
      </c>
      <c r="K52" s="4">
        <v>14</v>
      </c>
      <c r="L52" s="4">
        <v>9</v>
      </c>
    </row>
    <row r="53" spans="1:12" x14ac:dyDescent="0.4">
      <c r="A53" s="4" t="s">
        <v>101</v>
      </c>
      <c r="B53" s="4">
        <v>46</v>
      </c>
      <c r="C53" s="4">
        <v>4</v>
      </c>
      <c r="D53" s="4">
        <v>9</v>
      </c>
      <c r="E53" s="4">
        <v>2</v>
      </c>
      <c r="F53" s="4">
        <v>10</v>
      </c>
      <c r="G53" s="4">
        <v>13</v>
      </c>
      <c r="H53" s="4">
        <v>1</v>
      </c>
      <c r="I53" s="4">
        <v>2</v>
      </c>
      <c r="J53" s="4">
        <v>0</v>
      </c>
      <c r="K53" s="4">
        <v>1</v>
      </c>
      <c r="L53" s="4">
        <v>4</v>
      </c>
    </row>
    <row r="54" spans="1:12" x14ac:dyDescent="0.4">
      <c r="A54" s="4" t="s">
        <v>102</v>
      </c>
      <c r="B54" s="4">
        <v>38</v>
      </c>
      <c r="C54" s="4">
        <v>5</v>
      </c>
      <c r="D54" s="4">
        <v>3</v>
      </c>
      <c r="E54" s="4">
        <v>4</v>
      </c>
      <c r="F54" s="4">
        <v>9</v>
      </c>
      <c r="G54" s="4">
        <v>5</v>
      </c>
      <c r="H54" s="4">
        <v>2</v>
      </c>
      <c r="I54" s="4">
        <v>0</v>
      </c>
      <c r="J54" s="4">
        <v>0</v>
      </c>
      <c r="K54" s="4">
        <v>5</v>
      </c>
      <c r="L54" s="4">
        <v>5</v>
      </c>
    </row>
    <row r="55" spans="1:12" x14ac:dyDescent="0.4">
      <c r="A55" s="4" t="s">
        <v>103</v>
      </c>
      <c r="B55" s="4">
        <v>48</v>
      </c>
      <c r="C55" s="4">
        <v>7</v>
      </c>
      <c r="D55" s="4">
        <v>4</v>
      </c>
      <c r="E55" s="4">
        <v>5</v>
      </c>
      <c r="F55" s="4">
        <v>0</v>
      </c>
      <c r="G55" s="4">
        <v>13</v>
      </c>
      <c r="H55" s="4">
        <v>1</v>
      </c>
      <c r="I55" s="4">
        <v>6</v>
      </c>
      <c r="J55" s="4">
        <v>4</v>
      </c>
      <c r="K55" s="4">
        <v>6</v>
      </c>
      <c r="L55" s="4">
        <v>2</v>
      </c>
    </row>
    <row r="56" spans="1:12" x14ac:dyDescent="0.4">
      <c r="A56" s="4" t="s">
        <v>104</v>
      </c>
      <c r="B56" s="4">
        <v>39</v>
      </c>
      <c r="C56" s="4">
        <v>7</v>
      </c>
      <c r="D56" s="4">
        <v>4</v>
      </c>
      <c r="E56" s="4">
        <v>4</v>
      </c>
      <c r="F56" s="4">
        <v>0</v>
      </c>
      <c r="G56" s="4">
        <v>16</v>
      </c>
      <c r="H56" s="4">
        <v>0</v>
      </c>
      <c r="I56" s="4">
        <v>2</v>
      </c>
      <c r="J56" s="4">
        <v>1</v>
      </c>
      <c r="K56" s="4">
        <v>5</v>
      </c>
      <c r="L56" s="4">
        <v>0</v>
      </c>
    </row>
    <row r="57" spans="1:12" x14ac:dyDescent="0.4">
      <c r="A57" s="4" t="s">
        <v>105</v>
      </c>
      <c r="B57" s="4">
        <v>24</v>
      </c>
      <c r="C57" s="4">
        <v>2</v>
      </c>
      <c r="D57" s="4">
        <v>6</v>
      </c>
      <c r="E57" s="4">
        <v>3</v>
      </c>
      <c r="F57" s="4">
        <v>3</v>
      </c>
      <c r="G57" s="4">
        <v>2</v>
      </c>
      <c r="H57" s="4">
        <v>1</v>
      </c>
      <c r="I57" s="4">
        <v>0</v>
      </c>
      <c r="J57" s="4">
        <v>3</v>
      </c>
      <c r="K57" s="4">
        <v>3</v>
      </c>
      <c r="L57" s="4">
        <v>1</v>
      </c>
    </row>
    <row r="58" spans="1:12" x14ac:dyDescent="0.4">
      <c r="A58" s="4" t="s">
        <v>106</v>
      </c>
      <c r="B58" s="4">
        <v>22</v>
      </c>
      <c r="C58" s="4">
        <v>10</v>
      </c>
      <c r="D58" s="4">
        <v>0</v>
      </c>
      <c r="E58" s="4">
        <v>3</v>
      </c>
      <c r="F58" s="4">
        <v>3</v>
      </c>
      <c r="G58" s="4">
        <v>4</v>
      </c>
      <c r="H58" s="4">
        <v>0</v>
      </c>
      <c r="I58" s="4">
        <v>1</v>
      </c>
      <c r="J58" s="4">
        <v>0</v>
      </c>
      <c r="K58" s="4">
        <v>1</v>
      </c>
      <c r="L58" s="4">
        <v>0</v>
      </c>
    </row>
    <row r="59" spans="1:12" x14ac:dyDescent="0.4">
      <c r="A59" s="4" t="s">
        <v>107</v>
      </c>
      <c r="B59" s="4">
        <v>6</v>
      </c>
      <c r="C59" s="4">
        <v>0</v>
      </c>
      <c r="D59" s="4">
        <v>0</v>
      </c>
      <c r="E59" s="4">
        <v>2</v>
      </c>
      <c r="F59" s="4">
        <v>0</v>
      </c>
      <c r="G59" s="4">
        <v>2</v>
      </c>
      <c r="H59" s="4">
        <v>0</v>
      </c>
      <c r="I59" s="4">
        <v>1</v>
      </c>
      <c r="J59" s="4">
        <v>0</v>
      </c>
      <c r="K59" s="4">
        <v>0</v>
      </c>
      <c r="L59" s="4">
        <v>1</v>
      </c>
    </row>
    <row r="60" spans="1:12" x14ac:dyDescent="0.4">
      <c r="A60" s="4" t="s">
        <v>108</v>
      </c>
      <c r="B60" s="4">
        <v>6</v>
      </c>
      <c r="C60" s="4">
        <v>1</v>
      </c>
      <c r="D60" s="4">
        <v>0</v>
      </c>
      <c r="E60" s="4">
        <v>0</v>
      </c>
      <c r="F60" s="4">
        <v>0</v>
      </c>
      <c r="G60" s="4">
        <v>2</v>
      </c>
      <c r="H60" s="4">
        <v>0</v>
      </c>
      <c r="I60" s="4">
        <v>1</v>
      </c>
      <c r="J60" s="4">
        <v>0</v>
      </c>
      <c r="K60" s="4">
        <v>2</v>
      </c>
      <c r="L60" s="4">
        <v>0</v>
      </c>
    </row>
    <row r="61" spans="1:12" x14ac:dyDescent="0.4">
      <c r="A61" s="4" t="s">
        <v>109</v>
      </c>
      <c r="B61" s="4">
        <v>2</v>
      </c>
      <c r="C61" s="4">
        <v>1</v>
      </c>
      <c r="D61" s="4">
        <v>0</v>
      </c>
      <c r="E61" s="4">
        <v>1</v>
      </c>
      <c r="F61" s="4">
        <v>0</v>
      </c>
      <c r="G61" s="4">
        <v>0</v>
      </c>
      <c r="H61" s="4">
        <v>0</v>
      </c>
      <c r="I61" s="4">
        <v>0</v>
      </c>
      <c r="J61" s="4">
        <v>0</v>
      </c>
      <c r="K61" s="4">
        <v>0</v>
      </c>
      <c r="L61" s="4">
        <v>0</v>
      </c>
    </row>
    <row r="62" spans="1:12" x14ac:dyDescent="0.4">
      <c r="A62" s="4" t="s">
        <v>110</v>
      </c>
      <c r="B62" s="4">
        <v>5</v>
      </c>
      <c r="C62" s="4">
        <v>0</v>
      </c>
      <c r="D62" s="4">
        <v>1</v>
      </c>
      <c r="E62" s="4">
        <v>0</v>
      </c>
      <c r="F62" s="4">
        <v>3</v>
      </c>
      <c r="G62" s="4">
        <v>0</v>
      </c>
      <c r="H62" s="4">
        <v>0</v>
      </c>
      <c r="I62" s="4">
        <v>0</v>
      </c>
      <c r="J62" s="4">
        <v>1</v>
      </c>
      <c r="K62" s="4">
        <v>0</v>
      </c>
      <c r="L62" s="4">
        <v>0</v>
      </c>
    </row>
    <row r="63" spans="1:12" x14ac:dyDescent="0.4">
      <c r="A63" s="4" t="s">
        <v>111</v>
      </c>
      <c r="B63" s="4">
        <v>0</v>
      </c>
      <c r="C63" s="4">
        <v>0</v>
      </c>
      <c r="D63" s="4">
        <v>0</v>
      </c>
      <c r="E63" s="4">
        <v>0</v>
      </c>
      <c r="F63" s="4">
        <v>0</v>
      </c>
      <c r="G63" s="4">
        <v>0</v>
      </c>
      <c r="H63" s="4">
        <v>0</v>
      </c>
      <c r="I63" s="4">
        <v>0</v>
      </c>
      <c r="J63" s="4">
        <v>0</v>
      </c>
      <c r="K63" s="4">
        <v>0</v>
      </c>
      <c r="L63" s="4">
        <v>0</v>
      </c>
    </row>
    <row r="64" spans="1:12" x14ac:dyDescent="0.4">
      <c r="A64" s="4" t="s">
        <v>49</v>
      </c>
      <c r="B64" s="4">
        <v>40</v>
      </c>
      <c r="C64" s="4">
        <v>0</v>
      </c>
      <c r="D64" s="4">
        <v>1</v>
      </c>
      <c r="E64" s="4">
        <v>1</v>
      </c>
      <c r="F64" s="4">
        <v>5</v>
      </c>
      <c r="G64" s="4">
        <v>5</v>
      </c>
      <c r="H64" s="4">
        <v>1</v>
      </c>
      <c r="I64" s="4">
        <v>1</v>
      </c>
      <c r="J64" s="4">
        <v>19</v>
      </c>
      <c r="K64" s="4">
        <v>7</v>
      </c>
      <c r="L64" s="4">
        <v>0</v>
      </c>
    </row>
    <row r="66" spans="1:12" x14ac:dyDescent="0.4">
      <c r="A66" s="4" t="s">
        <v>289</v>
      </c>
      <c r="B66" s="4">
        <v>516</v>
      </c>
      <c r="C66" s="4">
        <v>68</v>
      </c>
      <c r="D66" s="4">
        <v>59</v>
      </c>
      <c r="E66" s="4">
        <v>53</v>
      </c>
      <c r="F66" s="4">
        <v>29</v>
      </c>
      <c r="G66" s="4">
        <v>104</v>
      </c>
      <c r="H66" s="4">
        <v>22</v>
      </c>
      <c r="I66" s="4">
        <v>21</v>
      </c>
      <c r="J66" s="4">
        <v>55</v>
      </c>
      <c r="K66" s="4">
        <v>65</v>
      </c>
      <c r="L66" s="4">
        <v>40</v>
      </c>
    </row>
    <row r="67" spans="1:12" x14ac:dyDescent="0.4">
      <c r="A67" s="4" t="s">
        <v>97</v>
      </c>
      <c r="B67" s="4">
        <v>93</v>
      </c>
      <c r="C67" s="4">
        <v>15</v>
      </c>
      <c r="D67" s="4">
        <v>5</v>
      </c>
      <c r="E67" s="4">
        <v>15</v>
      </c>
      <c r="F67" s="4">
        <v>4</v>
      </c>
      <c r="G67" s="4">
        <v>15</v>
      </c>
      <c r="H67" s="4">
        <v>1</v>
      </c>
      <c r="I67" s="4">
        <v>5</v>
      </c>
      <c r="J67" s="4">
        <v>11</v>
      </c>
      <c r="K67" s="4">
        <v>14</v>
      </c>
      <c r="L67" s="4">
        <v>8</v>
      </c>
    </row>
    <row r="68" spans="1:12" x14ac:dyDescent="0.4">
      <c r="A68" s="4" t="s">
        <v>98</v>
      </c>
      <c r="B68" s="4">
        <v>34</v>
      </c>
      <c r="C68" s="4">
        <v>2</v>
      </c>
      <c r="D68" s="4">
        <v>8</v>
      </c>
      <c r="E68" s="4">
        <v>0</v>
      </c>
      <c r="F68" s="4">
        <v>3</v>
      </c>
      <c r="G68" s="4">
        <v>7</v>
      </c>
      <c r="H68" s="4">
        <v>2</v>
      </c>
      <c r="I68" s="4">
        <v>3</v>
      </c>
      <c r="J68" s="4">
        <v>1</v>
      </c>
      <c r="K68" s="4">
        <v>5</v>
      </c>
      <c r="L68" s="4">
        <v>3</v>
      </c>
    </row>
    <row r="69" spans="1:12" x14ac:dyDescent="0.4">
      <c r="A69" s="4" t="s">
        <v>99</v>
      </c>
      <c r="B69" s="4">
        <v>59</v>
      </c>
      <c r="C69" s="4">
        <v>12</v>
      </c>
      <c r="D69" s="4">
        <v>7</v>
      </c>
      <c r="E69" s="4">
        <v>10</v>
      </c>
      <c r="F69" s="4">
        <v>1</v>
      </c>
      <c r="G69" s="4">
        <v>10</v>
      </c>
      <c r="H69" s="4">
        <v>3</v>
      </c>
      <c r="I69" s="4">
        <v>3</v>
      </c>
      <c r="J69" s="4">
        <v>3</v>
      </c>
      <c r="K69" s="4">
        <v>4</v>
      </c>
      <c r="L69" s="4">
        <v>6</v>
      </c>
    </row>
    <row r="70" spans="1:12" x14ac:dyDescent="0.4">
      <c r="A70" s="4" t="s">
        <v>100</v>
      </c>
      <c r="B70" s="4">
        <v>46</v>
      </c>
      <c r="C70" s="4">
        <v>16</v>
      </c>
      <c r="D70" s="4">
        <v>10</v>
      </c>
      <c r="E70" s="4">
        <v>2</v>
      </c>
      <c r="F70" s="4">
        <v>2</v>
      </c>
      <c r="G70" s="4">
        <v>6</v>
      </c>
      <c r="H70" s="4">
        <v>4</v>
      </c>
      <c r="I70" s="4">
        <v>1</v>
      </c>
      <c r="J70" s="4">
        <v>2</v>
      </c>
      <c r="K70" s="4">
        <v>1</v>
      </c>
      <c r="L70" s="4">
        <v>2</v>
      </c>
    </row>
    <row r="71" spans="1:12" x14ac:dyDescent="0.4">
      <c r="A71" s="4" t="s">
        <v>101</v>
      </c>
      <c r="B71" s="4">
        <v>44</v>
      </c>
      <c r="C71" s="4">
        <v>1</v>
      </c>
      <c r="D71" s="4">
        <v>7</v>
      </c>
      <c r="E71" s="4">
        <v>5</v>
      </c>
      <c r="F71" s="4">
        <v>4</v>
      </c>
      <c r="G71" s="4">
        <v>5</v>
      </c>
      <c r="H71" s="4">
        <v>1</v>
      </c>
      <c r="I71" s="4">
        <v>2</v>
      </c>
      <c r="J71" s="4">
        <v>3</v>
      </c>
      <c r="K71" s="4">
        <v>12</v>
      </c>
      <c r="L71" s="4">
        <v>4</v>
      </c>
    </row>
    <row r="72" spans="1:12" x14ac:dyDescent="0.4">
      <c r="A72" s="4" t="s">
        <v>102</v>
      </c>
      <c r="B72" s="4">
        <v>60</v>
      </c>
      <c r="C72" s="4">
        <v>6</v>
      </c>
      <c r="D72" s="4">
        <v>12</v>
      </c>
      <c r="E72" s="4">
        <v>10</v>
      </c>
      <c r="F72" s="4">
        <v>4</v>
      </c>
      <c r="G72" s="4">
        <v>14</v>
      </c>
      <c r="H72" s="4">
        <v>1</v>
      </c>
      <c r="I72" s="4">
        <v>2</v>
      </c>
      <c r="J72" s="4">
        <v>1</v>
      </c>
      <c r="K72" s="4">
        <v>8</v>
      </c>
      <c r="L72" s="4">
        <v>2</v>
      </c>
    </row>
    <row r="73" spans="1:12" x14ac:dyDescent="0.4">
      <c r="A73" s="4" t="s">
        <v>103</v>
      </c>
      <c r="B73" s="4">
        <v>27</v>
      </c>
      <c r="C73" s="4">
        <v>3</v>
      </c>
      <c r="D73" s="4">
        <v>1</v>
      </c>
      <c r="E73" s="4">
        <v>2</v>
      </c>
      <c r="F73" s="4">
        <v>2</v>
      </c>
      <c r="G73" s="4">
        <v>5</v>
      </c>
      <c r="H73" s="4">
        <v>1</v>
      </c>
      <c r="I73" s="4">
        <v>2</v>
      </c>
      <c r="J73" s="4">
        <v>1</v>
      </c>
      <c r="K73" s="4">
        <v>6</v>
      </c>
      <c r="L73" s="4">
        <v>4</v>
      </c>
    </row>
    <row r="74" spans="1:12" x14ac:dyDescent="0.4">
      <c r="A74" s="4" t="s">
        <v>104</v>
      </c>
      <c r="B74" s="4">
        <v>35</v>
      </c>
      <c r="C74" s="4">
        <v>7</v>
      </c>
      <c r="D74" s="4">
        <v>1</v>
      </c>
      <c r="E74" s="4">
        <v>1</v>
      </c>
      <c r="F74" s="4">
        <v>1</v>
      </c>
      <c r="G74" s="4">
        <v>13</v>
      </c>
      <c r="H74" s="4">
        <v>2</v>
      </c>
      <c r="I74" s="4">
        <v>1</v>
      </c>
      <c r="J74" s="4">
        <v>1</v>
      </c>
      <c r="K74" s="4">
        <v>2</v>
      </c>
      <c r="L74" s="4">
        <v>6</v>
      </c>
    </row>
    <row r="75" spans="1:12" x14ac:dyDescent="0.4">
      <c r="A75" s="4" t="s">
        <v>105</v>
      </c>
      <c r="B75" s="4">
        <v>16</v>
      </c>
      <c r="C75" s="4">
        <v>3</v>
      </c>
      <c r="D75" s="4">
        <v>1</v>
      </c>
      <c r="E75" s="4">
        <v>2</v>
      </c>
      <c r="F75" s="4">
        <v>2</v>
      </c>
      <c r="G75" s="4">
        <v>3</v>
      </c>
      <c r="H75" s="4">
        <v>2</v>
      </c>
      <c r="I75" s="4">
        <v>0</v>
      </c>
      <c r="J75" s="4">
        <v>0</v>
      </c>
      <c r="K75" s="4">
        <v>2</v>
      </c>
      <c r="L75" s="4">
        <v>1</v>
      </c>
    </row>
    <row r="76" spans="1:12" x14ac:dyDescent="0.4">
      <c r="A76" s="4" t="s">
        <v>106</v>
      </c>
      <c r="B76" s="4">
        <v>26</v>
      </c>
      <c r="C76" s="4">
        <v>3</v>
      </c>
      <c r="D76" s="4">
        <v>3</v>
      </c>
      <c r="E76" s="4">
        <v>5</v>
      </c>
      <c r="F76" s="4">
        <v>1</v>
      </c>
      <c r="G76" s="4">
        <v>4</v>
      </c>
      <c r="H76" s="4">
        <v>1</v>
      </c>
      <c r="I76" s="4">
        <v>1</v>
      </c>
      <c r="J76" s="4">
        <v>3</v>
      </c>
      <c r="K76" s="4">
        <v>5</v>
      </c>
      <c r="L76" s="4">
        <v>0</v>
      </c>
    </row>
    <row r="77" spans="1:12" x14ac:dyDescent="0.4">
      <c r="A77" s="4" t="s">
        <v>107</v>
      </c>
      <c r="B77" s="4">
        <v>31</v>
      </c>
      <c r="C77" s="4">
        <v>0</v>
      </c>
      <c r="D77" s="4">
        <v>2</v>
      </c>
      <c r="E77" s="4">
        <v>1</v>
      </c>
      <c r="F77" s="4">
        <v>2</v>
      </c>
      <c r="G77" s="4">
        <v>19</v>
      </c>
      <c r="H77" s="4">
        <v>1</v>
      </c>
      <c r="I77" s="4">
        <v>0</v>
      </c>
      <c r="J77" s="4">
        <v>0</v>
      </c>
      <c r="K77" s="4">
        <v>5</v>
      </c>
      <c r="L77" s="4">
        <v>1</v>
      </c>
    </row>
    <row r="78" spans="1:12" x14ac:dyDescent="0.4">
      <c r="A78" s="4" t="s">
        <v>108</v>
      </c>
      <c r="B78" s="4">
        <v>1</v>
      </c>
      <c r="C78" s="4">
        <v>0</v>
      </c>
      <c r="D78" s="4">
        <v>0</v>
      </c>
      <c r="E78" s="4">
        <v>0</v>
      </c>
      <c r="F78" s="4">
        <v>0</v>
      </c>
      <c r="G78" s="4">
        <v>0</v>
      </c>
      <c r="H78" s="4">
        <v>0</v>
      </c>
      <c r="I78" s="4">
        <v>0</v>
      </c>
      <c r="J78" s="4">
        <v>0</v>
      </c>
      <c r="K78" s="4">
        <v>0</v>
      </c>
      <c r="L78" s="4">
        <v>1</v>
      </c>
    </row>
    <row r="79" spans="1:12" x14ac:dyDescent="0.4">
      <c r="A79" s="4" t="s">
        <v>109</v>
      </c>
      <c r="B79" s="4">
        <v>2</v>
      </c>
      <c r="C79" s="4">
        <v>0</v>
      </c>
      <c r="D79" s="4">
        <v>0</v>
      </c>
      <c r="E79" s="4">
        <v>0</v>
      </c>
      <c r="F79" s="4">
        <v>0</v>
      </c>
      <c r="G79" s="4">
        <v>0</v>
      </c>
      <c r="H79" s="4">
        <v>0</v>
      </c>
      <c r="I79" s="4">
        <v>0</v>
      </c>
      <c r="J79" s="4">
        <v>0</v>
      </c>
      <c r="K79" s="4">
        <v>0</v>
      </c>
      <c r="L79" s="4">
        <v>2</v>
      </c>
    </row>
    <row r="80" spans="1:12" x14ac:dyDescent="0.4">
      <c r="A80" s="4" t="s">
        <v>110</v>
      </c>
      <c r="B80" s="4">
        <v>0</v>
      </c>
      <c r="C80" s="4">
        <v>0</v>
      </c>
      <c r="D80" s="4">
        <v>0</v>
      </c>
      <c r="E80" s="4">
        <v>0</v>
      </c>
      <c r="F80" s="4">
        <v>0</v>
      </c>
      <c r="G80" s="4">
        <v>0</v>
      </c>
      <c r="H80" s="4">
        <v>0</v>
      </c>
      <c r="I80" s="4">
        <v>0</v>
      </c>
      <c r="J80" s="4">
        <v>0</v>
      </c>
      <c r="K80" s="4">
        <v>0</v>
      </c>
      <c r="L80" s="4">
        <v>0</v>
      </c>
    </row>
    <row r="81" spans="1:12" x14ac:dyDescent="0.4">
      <c r="A81" s="4" t="s">
        <v>111</v>
      </c>
      <c r="B81" s="4">
        <v>2</v>
      </c>
      <c r="C81" s="4">
        <v>0</v>
      </c>
      <c r="D81" s="4">
        <v>0</v>
      </c>
      <c r="E81" s="4">
        <v>0</v>
      </c>
      <c r="F81" s="4">
        <v>2</v>
      </c>
      <c r="G81" s="4">
        <v>0</v>
      </c>
      <c r="H81" s="4">
        <v>0</v>
      </c>
      <c r="I81" s="4">
        <v>0</v>
      </c>
      <c r="J81" s="4">
        <v>0</v>
      </c>
      <c r="K81" s="4">
        <v>0</v>
      </c>
      <c r="L81" s="4">
        <v>0</v>
      </c>
    </row>
    <row r="82" spans="1:12" x14ac:dyDescent="0.4">
      <c r="A82" s="4" t="s">
        <v>49</v>
      </c>
      <c r="B82" s="4">
        <v>40</v>
      </c>
      <c r="C82" s="4">
        <v>0</v>
      </c>
      <c r="D82" s="4">
        <v>2</v>
      </c>
      <c r="E82" s="4">
        <v>0</v>
      </c>
      <c r="F82" s="4">
        <v>1</v>
      </c>
      <c r="G82" s="4">
        <v>3</v>
      </c>
      <c r="H82" s="4">
        <v>3</v>
      </c>
      <c r="I82" s="4">
        <v>1</v>
      </c>
      <c r="J82" s="4">
        <v>29</v>
      </c>
      <c r="K82" s="4">
        <v>1</v>
      </c>
      <c r="L82" s="4">
        <v>0</v>
      </c>
    </row>
    <row r="83" spans="1:12" x14ac:dyDescent="0.4">
      <c r="A83" s="25" t="s">
        <v>318</v>
      </c>
      <c r="B83" s="25"/>
      <c r="C83" s="25"/>
      <c r="D83" s="25"/>
      <c r="E83" s="25"/>
      <c r="F83" s="25"/>
      <c r="G83" s="25"/>
      <c r="H83" s="25"/>
      <c r="I83" s="25"/>
      <c r="J83" s="25"/>
      <c r="K83" s="25"/>
      <c r="L83" s="25"/>
    </row>
  </sheetData>
  <pageMargins left="0.7" right="0.7" top="0.75" bottom="0.75" header="0.3" footer="0.3"/>
  <pageSetup orientation="portrait" r:id="rId1"/>
  <rowBreaks count="1" manualBreakCount="1">
    <brk id="24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2F4030-4C93-4654-8C4A-0ADA778B9916}">
  <dimension ref="A1:L51"/>
  <sheetViews>
    <sheetView view="pageBreakPreview" zoomScale="125" zoomScaleNormal="100" zoomScaleSheetLayoutView="125" workbookViewId="0">
      <selection activeCell="A2" sqref="A2"/>
    </sheetView>
  </sheetViews>
  <sheetFormatPr defaultColWidth="8.89453125" defaultRowHeight="10.5" x14ac:dyDescent="0.4"/>
  <cols>
    <col min="1" max="1" width="22.5234375" style="4" customWidth="1"/>
    <col min="2" max="12" width="6.1015625" style="4" customWidth="1"/>
    <col min="13" max="16384" width="8.89453125" style="4"/>
  </cols>
  <sheetData>
    <row r="1" spans="1:12" x14ac:dyDescent="0.4">
      <c r="A1" s="4" t="s">
        <v>341</v>
      </c>
    </row>
    <row r="2" spans="1:12" x14ac:dyDescent="0.4">
      <c r="A2" s="11"/>
      <c r="B2" s="12"/>
      <c r="C2" s="12" t="s">
        <v>278</v>
      </c>
      <c r="D2" s="12" t="s">
        <v>280</v>
      </c>
      <c r="E2" s="12"/>
      <c r="F2" s="12"/>
      <c r="G2" s="12" t="s">
        <v>281</v>
      </c>
      <c r="H2" s="12" t="s">
        <v>283</v>
      </c>
      <c r="I2" s="12"/>
      <c r="J2" s="12" t="s">
        <v>278</v>
      </c>
      <c r="K2" s="12" t="s">
        <v>280</v>
      </c>
      <c r="L2" s="13"/>
    </row>
    <row r="3" spans="1:12" x14ac:dyDescent="0.4">
      <c r="A3" s="14"/>
      <c r="B3" s="15" t="s">
        <v>0</v>
      </c>
      <c r="C3" s="15" t="s">
        <v>279</v>
      </c>
      <c r="D3" s="15" t="s">
        <v>279</v>
      </c>
      <c r="E3" s="15" t="s">
        <v>3</v>
      </c>
      <c r="F3" s="15" t="s">
        <v>4</v>
      </c>
      <c r="G3" s="15" t="s">
        <v>282</v>
      </c>
      <c r="H3" s="15" t="s">
        <v>284</v>
      </c>
      <c r="I3" s="15" t="s">
        <v>7</v>
      </c>
      <c r="J3" s="15" t="s">
        <v>285</v>
      </c>
      <c r="K3" s="15" t="s">
        <v>285</v>
      </c>
      <c r="L3" s="16" t="s">
        <v>10</v>
      </c>
    </row>
    <row r="4" spans="1:12" x14ac:dyDescent="0.4">
      <c r="A4" s="4" t="s">
        <v>295</v>
      </c>
      <c r="B4" s="4">
        <v>2066</v>
      </c>
      <c r="C4" s="4">
        <v>252</v>
      </c>
      <c r="D4" s="4">
        <v>226</v>
      </c>
      <c r="E4" s="4">
        <v>243</v>
      </c>
      <c r="F4" s="4">
        <v>160</v>
      </c>
      <c r="G4" s="4">
        <v>399</v>
      </c>
      <c r="H4" s="4">
        <v>74</v>
      </c>
      <c r="I4" s="4">
        <v>97</v>
      </c>
      <c r="J4" s="4">
        <v>189</v>
      </c>
      <c r="K4" s="4">
        <v>248</v>
      </c>
      <c r="L4" s="4">
        <v>178</v>
      </c>
    </row>
    <row r="5" spans="1:12" x14ac:dyDescent="0.4">
      <c r="A5" s="4" t="s">
        <v>112</v>
      </c>
      <c r="B5" s="4">
        <v>94</v>
      </c>
      <c r="C5" s="4">
        <v>25</v>
      </c>
      <c r="D5" s="4">
        <v>8</v>
      </c>
      <c r="E5" s="4">
        <v>7</v>
      </c>
      <c r="F5" s="4">
        <v>6</v>
      </c>
      <c r="G5" s="4">
        <v>15</v>
      </c>
      <c r="H5" s="4">
        <v>1</v>
      </c>
      <c r="I5" s="4">
        <v>2</v>
      </c>
      <c r="J5" s="4">
        <v>9</v>
      </c>
      <c r="K5" s="4">
        <v>2</v>
      </c>
      <c r="L5" s="4">
        <v>19</v>
      </c>
    </row>
    <row r="6" spans="1:12" x14ac:dyDescent="0.4">
      <c r="A6" s="4" t="s">
        <v>113</v>
      </c>
      <c r="B6" s="4">
        <v>12</v>
      </c>
      <c r="C6" s="4">
        <v>0</v>
      </c>
      <c r="D6" s="4">
        <v>3</v>
      </c>
      <c r="E6" s="4">
        <v>0</v>
      </c>
      <c r="F6" s="4">
        <v>0</v>
      </c>
      <c r="G6" s="4">
        <v>0</v>
      </c>
      <c r="H6" s="4">
        <v>0</v>
      </c>
      <c r="I6" s="4">
        <v>0</v>
      </c>
      <c r="J6" s="4">
        <v>1</v>
      </c>
      <c r="K6" s="4">
        <v>8</v>
      </c>
      <c r="L6" s="4">
        <v>0</v>
      </c>
    </row>
    <row r="7" spans="1:12" x14ac:dyDescent="0.4">
      <c r="A7" s="4" t="s">
        <v>114</v>
      </c>
      <c r="B7" s="4">
        <v>665</v>
      </c>
      <c r="C7" s="4">
        <v>55</v>
      </c>
      <c r="D7" s="4">
        <v>77</v>
      </c>
      <c r="E7" s="4">
        <v>103</v>
      </c>
      <c r="F7" s="4">
        <v>65</v>
      </c>
      <c r="G7" s="4">
        <v>90</v>
      </c>
      <c r="H7" s="4">
        <v>14</v>
      </c>
      <c r="I7" s="4">
        <v>29</v>
      </c>
      <c r="J7" s="4">
        <v>57</v>
      </c>
      <c r="K7" s="4">
        <v>99</v>
      </c>
      <c r="L7" s="4">
        <v>76</v>
      </c>
    </row>
    <row r="8" spans="1:12" x14ac:dyDescent="0.4">
      <c r="A8" s="4" t="s">
        <v>115</v>
      </c>
      <c r="B8" s="4">
        <v>744</v>
      </c>
      <c r="C8" s="4">
        <v>127</v>
      </c>
      <c r="D8" s="4">
        <v>78</v>
      </c>
      <c r="E8" s="4">
        <v>75</v>
      </c>
      <c r="F8" s="4">
        <v>32</v>
      </c>
      <c r="G8" s="4">
        <v>147</v>
      </c>
      <c r="H8" s="4">
        <v>43</v>
      </c>
      <c r="I8" s="4">
        <v>33</v>
      </c>
      <c r="J8" s="4">
        <v>80</v>
      </c>
      <c r="K8" s="4">
        <v>85</v>
      </c>
      <c r="L8" s="4">
        <v>44</v>
      </c>
    </row>
    <row r="9" spans="1:12" x14ac:dyDescent="0.4">
      <c r="A9" s="4" t="s">
        <v>116</v>
      </c>
      <c r="B9" s="4">
        <v>218</v>
      </c>
      <c r="C9" s="4">
        <v>16</v>
      </c>
      <c r="D9" s="4">
        <v>27</v>
      </c>
      <c r="E9" s="4">
        <v>32</v>
      </c>
      <c r="F9" s="4">
        <v>17</v>
      </c>
      <c r="G9" s="4">
        <v>44</v>
      </c>
      <c r="H9" s="4">
        <v>8</v>
      </c>
      <c r="I9" s="4">
        <v>15</v>
      </c>
      <c r="J9" s="4">
        <v>12</v>
      </c>
      <c r="K9" s="4">
        <v>30</v>
      </c>
      <c r="L9" s="4">
        <v>17</v>
      </c>
    </row>
    <row r="10" spans="1:12" x14ac:dyDescent="0.4">
      <c r="A10" s="4" t="s">
        <v>117</v>
      </c>
      <c r="B10" s="4">
        <v>85</v>
      </c>
      <c r="C10" s="4">
        <v>13</v>
      </c>
      <c r="D10" s="4">
        <v>8</v>
      </c>
      <c r="E10" s="4">
        <v>10</v>
      </c>
      <c r="F10" s="4">
        <v>17</v>
      </c>
      <c r="G10" s="4">
        <v>6</v>
      </c>
      <c r="H10" s="4">
        <v>1</v>
      </c>
      <c r="I10" s="4">
        <v>7</v>
      </c>
      <c r="J10" s="4">
        <v>10</v>
      </c>
      <c r="K10" s="4">
        <v>7</v>
      </c>
      <c r="L10" s="4">
        <v>6</v>
      </c>
    </row>
    <row r="11" spans="1:12" x14ac:dyDescent="0.4">
      <c r="A11" s="4" t="s">
        <v>118</v>
      </c>
      <c r="B11" s="4">
        <v>37</v>
      </c>
      <c r="C11" s="4">
        <v>4</v>
      </c>
      <c r="D11" s="4">
        <v>0</v>
      </c>
      <c r="E11" s="4">
        <v>1</v>
      </c>
      <c r="F11" s="4">
        <v>3</v>
      </c>
      <c r="G11" s="4">
        <v>18</v>
      </c>
      <c r="H11" s="4">
        <v>2</v>
      </c>
      <c r="I11" s="4">
        <v>3</v>
      </c>
      <c r="J11" s="4">
        <v>3</v>
      </c>
      <c r="K11" s="4">
        <v>1</v>
      </c>
      <c r="L11" s="4">
        <v>2</v>
      </c>
    </row>
    <row r="12" spans="1:12" x14ac:dyDescent="0.4">
      <c r="A12" s="4" t="s">
        <v>119</v>
      </c>
      <c r="B12" s="4">
        <v>2</v>
      </c>
      <c r="C12" s="4">
        <v>0</v>
      </c>
      <c r="D12" s="4">
        <v>0</v>
      </c>
      <c r="E12" s="4">
        <v>0</v>
      </c>
      <c r="F12" s="4">
        <v>0</v>
      </c>
      <c r="G12" s="4">
        <v>1</v>
      </c>
      <c r="H12" s="4">
        <v>0</v>
      </c>
      <c r="I12" s="4">
        <v>0</v>
      </c>
      <c r="J12" s="4">
        <v>0</v>
      </c>
      <c r="K12" s="4">
        <v>0</v>
      </c>
      <c r="L12" s="4">
        <v>1</v>
      </c>
    </row>
    <row r="13" spans="1:12" x14ac:dyDescent="0.4">
      <c r="A13" s="4" t="s">
        <v>120</v>
      </c>
      <c r="B13" s="4">
        <v>123</v>
      </c>
      <c r="C13" s="4">
        <v>8</v>
      </c>
      <c r="D13" s="4">
        <v>13</v>
      </c>
      <c r="E13" s="4">
        <v>10</v>
      </c>
      <c r="F13" s="4">
        <v>16</v>
      </c>
      <c r="G13" s="4">
        <v>38</v>
      </c>
      <c r="H13" s="4">
        <v>3</v>
      </c>
      <c r="I13" s="4">
        <v>4</v>
      </c>
      <c r="J13" s="4">
        <v>13</v>
      </c>
      <c r="K13" s="4">
        <v>10</v>
      </c>
      <c r="L13" s="4">
        <v>8</v>
      </c>
    </row>
    <row r="14" spans="1:12" x14ac:dyDescent="0.4">
      <c r="A14" s="4" t="s">
        <v>121</v>
      </c>
      <c r="B14" s="4">
        <v>30</v>
      </c>
      <c r="C14" s="4">
        <v>0</v>
      </c>
      <c r="D14" s="4">
        <v>1</v>
      </c>
      <c r="E14" s="4">
        <v>1</v>
      </c>
      <c r="F14" s="4">
        <v>0</v>
      </c>
      <c r="G14" s="4">
        <v>24</v>
      </c>
      <c r="H14" s="4">
        <v>0</v>
      </c>
      <c r="I14" s="4">
        <v>0</v>
      </c>
      <c r="J14" s="4">
        <v>0</v>
      </c>
      <c r="K14" s="4">
        <v>4</v>
      </c>
      <c r="L14" s="4">
        <v>0</v>
      </c>
    </row>
    <row r="15" spans="1:12" x14ac:dyDescent="0.4">
      <c r="A15" s="4" t="s">
        <v>122</v>
      </c>
      <c r="B15" s="4">
        <v>3</v>
      </c>
      <c r="C15" s="4">
        <v>0</v>
      </c>
      <c r="D15" s="4">
        <v>2</v>
      </c>
      <c r="E15" s="4">
        <v>0</v>
      </c>
      <c r="F15" s="4">
        <v>0</v>
      </c>
      <c r="G15" s="4">
        <v>0</v>
      </c>
      <c r="H15" s="4">
        <v>0</v>
      </c>
      <c r="I15" s="4">
        <v>0</v>
      </c>
      <c r="J15" s="4">
        <v>0</v>
      </c>
      <c r="K15" s="4">
        <v>1</v>
      </c>
      <c r="L15" s="4">
        <v>0</v>
      </c>
    </row>
    <row r="16" spans="1:12" x14ac:dyDescent="0.4">
      <c r="A16" s="4" t="s">
        <v>123</v>
      </c>
      <c r="B16" s="4">
        <v>0</v>
      </c>
      <c r="C16" s="4">
        <v>0</v>
      </c>
      <c r="D16" s="4">
        <v>0</v>
      </c>
      <c r="E16" s="4">
        <v>0</v>
      </c>
      <c r="F16" s="4">
        <v>0</v>
      </c>
      <c r="G16" s="4">
        <v>0</v>
      </c>
      <c r="H16" s="4">
        <v>0</v>
      </c>
      <c r="I16" s="4">
        <v>0</v>
      </c>
      <c r="J16" s="4">
        <v>0</v>
      </c>
      <c r="K16" s="4">
        <v>0</v>
      </c>
      <c r="L16" s="4">
        <v>0</v>
      </c>
    </row>
    <row r="17" spans="1:12" x14ac:dyDescent="0.4">
      <c r="A17" s="4" t="s">
        <v>124</v>
      </c>
      <c r="B17" s="4">
        <v>35</v>
      </c>
      <c r="C17" s="4">
        <v>0</v>
      </c>
      <c r="D17" s="4">
        <v>9</v>
      </c>
      <c r="E17" s="4">
        <v>2</v>
      </c>
      <c r="F17" s="4">
        <v>0</v>
      </c>
      <c r="G17" s="4">
        <v>16</v>
      </c>
      <c r="H17" s="4">
        <v>1</v>
      </c>
      <c r="I17" s="4">
        <v>1</v>
      </c>
      <c r="J17" s="4">
        <v>3</v>
      </c>
      <c r="K17" s="4">
        <v>1</v>
      </c>
      <c r="L17" s="4">
        <v>2</v>
      </c>
    </row>
    <row r="18" spans="1:12" x14ac:dyDescent="0.4">
      <c r="A18" s="4" t="s">
        <v>49</v>
      </c>
      <c r="B18" s="4">
        <v>18</v>
      </c>
      <c r="C18" s="4">
        <v>4</v>
      </c>
      <c r="D18" s="4">
        <v>0</v>
      </c>
      <c r="E18" s="4">
        <v>2</v>
      </c>
      <c r="F18" s="4">
        <v>4</v>
      </c>
      <c r="G18" s="4">
        <v>0</v>
      </c>
      <c r="H18" s="4">
        <v>1</v>
      </c>
      <c r="I18" s="4">
        <v>3</v>
      </c>
      <c r="J18" s="4">
        <v>1</v>
      </c>
      <c r="K18" s="4">
        <v>0</v>
      </c>
      <c r="L18" s="4">
        <v>3</v>
      </c>
    </row>
    <row r="20" spans="1:12" x14ac:dyDescent="0.4">
      <c r="A20" s="4" t="s">
        <v>297</v>
      </c>
      <c r="B20" s="4">
        <v>1053</v>
      </c>
      <c r="C20" s="4">
        <v>133</v>
      </c>
      <c r="D20" s="4">
        <v>119</v>
      </c>
      <c r="E20" s="4">
        <v>129</v>
      </c>
      <c r="F20" s="4">
        <v>92</v>
      </c>
      <c r="G20" s="4">
        <v>200</v>
      </c>
      <c r="H20" s="4">
        <v>35</v>
      </c>
      <c r="I20" s="4">
        <v>53</v>
      </c>
      <c r="J20" s="4">
        <v>84</v>
      </c>
      <c r="K20" s="4">
        <v>124</v>
      </c>
      <c r="L20" s="4">
        <v>84</v>
      </c>
    </row>
    <row r="21" spans="1:12" x14ac:dyDescent="0.4">
      <c r="A21" s="4" t="s">
        <v>112</v>
      </c>
      <c r="B21" s="4">
        <v>42</v>
      </c>
      <c r="C21" s="4">
        <v>11</v>
      </c>
      <c r="D21" s="4">
        <v>2</v>
      </c>
      <c r="E21" s="4">
        <v>6</v>
      </c>
      <c r="F21" s="4">
        <v>3</v>
      </c>
      <c r="G21" s="4">
        <v>7</v>
      </c>
      <c r="H21" s="4">
        <v>1</v>
      </c>
      <c r="I21" s="4">
        <v>1</v>
      </c>
      <c r="J21" s="4">
        <v>3</v>
      </c>
      <c r="K21" s="4">
        <v>0</v>
      </c>
      <c r="L21" s="4">
        <v>8</v>
      </c>
    </row>
    <row r="22" spans="1:12" x14ac:dyDescent="0.4">
      <c r="A22" s="4" t="s">
        <v>113</v>
      </c>
      <c r="B22" s="4">
        <v>6</v>
      </c>
      <c r="C22" s="4">
        <v>0</v>
      </c>
      <c r="D22" s="4">
        <v>2</v>
      </c>
      <c r="E22" s="4">
        <v>0</v>
      </c>
      <c r="F22" s="4">
        <v>0</v>
      </c>
      <c r="G22" s="4">
        <v>0</v>
      </c>
      <c r="H22" s="4">
        <v>0</v>
      </c>
      <c r="I22" s="4">
        <v>0</v>
      </c>
      <c r="J22" s="4">
        <v>1</v>
      </c>
      <c r="K22" s="4">
        <v>3</v>
      </c>
      <c r="L22" s="4">
        <v>0</v>
      </c>
    </row>
    <row r="23" spans="1:12" x14ac:dyDescent="0.4">
      <c r="A23" s="4" t="s">
        <v>114</v>
      </c>
      <c r="B23" s="4">
        <v>311</v>
      </c>
      <c r="C23" s="4">
        <v>25</v>
      </c>
      <c r="D23" s="4">
        <v>35</v>
      </c>
      <c r="E23" s="4">
        <v>50</v>
      </c>
      <c r="F23" s="4">
        <v>38</v>
      </c>
      <c r="G23" s="4">
        <v>40</v>
      </c>
      <c r="H23" s="4">
        <v>3</v>
      </c>
      <c r="I23" s="4">
        <v>15</v>
      </c>
      <c r="J23" s="4">
        <v>19</v>
      </c>
      <c r="K23" s="4">
        <v>46</v>
      </c>
      <c r="L23" s="4">
        <v>40</v>
      </c>
    </row>
    <row r="24" spans="1:12" x14ac:dyDescent="0.4">
      <c r="A24" s="4" t="s">
        <v>115</v>
      </c>
      <c r="B24" s="4">
        <v>344</v>
      </c>
      <c r="C24" s="4">
        <v>62</v>
      </c>
      <c r="D24" s="4">
        <v>43</v>
      </c>
      <c r="E24" s="4">
        <v>33</v>
      </c>
      <c r="F24" s="4">
        <v>18</v>
      </c>
      <c r="G24" s="4">
        <v>58</v>
      </c>
      <c r="H24" s="4">
        <v>17</v>
      </c>
      <c r="I24" s="4">
        <v>14</v>
      </c>
      <c r="J24" s="4">
        <v>31</v>
      </c>
      <c r="K24" s="4">
        <v>46</v>
      </c>
      <c r="L24" s="4">
        <v>22</v>
      </c>
    </row>
    <row r="25" spans="1:12" x14ac:dyDescent="0.4">
      <c r="A25" s="4" t="s">
        <v>116</v>
      </c>
      <c r="B25" s="4">
        <v>117</v>
      </c>
      <c r="C25" s="4">
        <v>14</v>
      </c>
      <c r="D25" s="4">
        <v>11</v>
      </c>
      <c r="E25" s="4">
        <v>21</v>
      </c>
      <c r="F25" s="4">
        <v>6</v>
      </c>
      <c r="G25" s="4">
        <v>18</v>
      </c>
      <c r="H25" s="4">
        <v>7</v>
      </c>
      <c r="I25" s="4">
        <v>10</v>
      </c>
      <c r="J25" s="4">
        <v>8</v>
      </c>
      <c r="K25" s="4">
        <v>15</v>
      </c>
      <c r="L25" s="4">
        <v>7</v>
      </c>
    </row>
    <row r="26" spans="1:12" x14ac:dyDescent="0.4">
      <c r="A26" s="4" t="s">
        <v>117</v>
      </c>
      <c r="B26" s="4">
        <v>54</v>
      </c>
      <c r="C26" s="4">
        <v>10</v>
      </c>
      <c r="D26" s="4">
        <v>4</v>
      </c>
      <c r="E26" s="4">
        <v>9</v>
      </c>
      <c r="F26" s="4">
        <v>11</v>
      </c>
      <c r="G26" s="4">
        <v>4</v>
      </c>
      <c r="H26" s="4">
        <v>1</v>
      </c>
      <c r="I26" s="4">
        <v>3</v>
      </c>
      <c r="J26" s="4">
        <v>6</v>
      </c>
      <c r="K26" s="4">
        <v>4</v>
      </c>
      <c r="L26" s="4">
        <v>2</v>
      </c>
    </row>
    <row r="27" spans="1:12" x14ac:dyDescent="0.4">
      <c r="A27" s="4" t="s">
        <v>118</v>
      </c>
      <c r="B27" s="4">
        <v>22</v>
      </c>
      <c r="C27" s="4">
        <v>3</v>
      </c>
      <c r="D27" s="4">
        <v>0</v>
      </c>
      <c r="E27" s="4">
        <v>1</v>
      </c>
      <c r="F27" s="4">
        <v>3</v>
      </c>
      <c r="G27" s="4">
        <v>7</v>
      </c>
      <c r="H27" s="4">
        <v>2</v>
      </c>
      <c r="I27" s="4">
        <v>3</v>
      </c>
      <c r="J27" s="4">
        <v>3</v>
      </c>
      <c r="K27" s="4">
        <v>0</v>
      </c>
      <c r="L27" s="4">
        <v>0</v>
      </c>
    </row>
    <row r="28" spans="1:12" x14ac:dyDescent="0.4">
      <c r="A28" s="4" t="s">
        <v>119</v>
      </c>
      <c r="B28" s="4">
        <v>1</v>
      </c>
      <c r="C28" s="4">
        <v>0</v>
      </c>
      <c r="D28" s="4">
        <v>0</v>
      </c>
      <c r="E28" s="4">
        <v>0</v>
      </c>
      <c r="F28" s="4">
        <v>0</v>
      </c>
      <c r="G28" s="4">
        <v>1</v>
      </c>
      <c r="H28" s="4">
        <v>0</v>
      </c>
      <c r="I28" s="4">
        <v>0</v>
      </c>
      <c r="J28" s="4">
        <v>0</v>
      </c>
      <c r="K28" s="4">
        <v>0</v>
      </c>
      <c r="L28" s="4">
        <v>0</v>
      </c>
    </row>
    <row r="29" spans="1:12" x14ac:dyDescent="0.4">
      <c r="A29" s="4" t="s">
        <v>120</v>
      </c>
      <c r="B29" s="4">
        <v>102</v>
      </c>
      <c r="C29" s="4">
        <v>6</v>
      </c>
      <c r="D29" s="4">
        <v>13</v>
      </c>
      <c r="E29" s="4">
        <v>6</v>
      </c>
      <c r="F29" s="4">
        <v>11</v>
      </c>
      <c r="G29" s="4">
        <v>38</v>
      </c>
      <c r="H29" s="4">
        <v>3</v>
      </c>
      <c r="I29" s="4">
        <v>4</v>
      </c>
      <c r="J29" s="4">
        <v>10</v>
      </c>
      <c r="K29" s="4">
        <v>7</v>
      </c>
      <c r="L29" s="4">
        <v>4</v>
      </c>
    </row>
    <row r="30" spans="1:12" x14ac:dyDescent="0.4">
      <c r="A30" s="4" t="s">
        <v>121</v>
      </c>
      <c r="B30" s="4">
        <v>20</v>
      </c>
      <c r="C30" s="4">
        <v>0</v>
      </c>
      <c r="D30" s="4">
        <v>1</v>
      </c>
      <c r="E30" s="4">
        <v>0</v>
      </c>
      <c r="F30" s="4">
        <v>0</v>
      </c>
      <c r="G30" s="4">
        <v>17</v>
      </c>
      <c r="H30" s="4">
        <v>0</v>
      </c>
      <c r="I30" s="4">
        <v>0</v>
      </c>
      <c r="J30" s="4">
        <v>0</v>
      </c>
      <c r="K30" s="4">
        <v>2</v>
      </c>
      <c r="L30" s="4">
        <v>0</v>
      </c>
    </row>
    <row r="31" spans="1:12" x14ac:dyDescent="0.4">
      <c r="A31" s="4" t="s">
        <v>122</v>
      </c>
      <c r="B31" s="4">
        <v>2</v>
      </c>
      <c r="C31" s="4">
        <v>0</v>
      </c>
      <c r="D31" s="4">
        <v>2</v>
      </c>
      <c r="E31" s="4">
        <v>0</v>
      </c>
      <c r="F31" s="4">
        <v>0</v>
      </c>
      <c r="G31" s="4">
        <v>0</v>
      </c>
      <c r="H31" s="4">
        <v>0</v>
      </c>
      <c r="I31" s="4">
        <v>0</v>
      </c>
      <c r="J31" s="4">
        <v>0</v>
      </c>
      <c r="K31" s="4">
        <v>0</v>
      </c>
      <c r="L31" s="4">
        <v>0</v>
      </c>
    </row>
    <row r="32" spans="1:12" x14ac:dyDescent="0.4">
      <c r="A32" s="4" t="s">
        <v>123</v>
      </c>
      <c r="B32" s="4">
        <v>0</v>
      </c>
      <c r="C32" s="4">
        <v>0</v>
      </c>
      <c r="D32" s="4">
        <v>0</v>
      </c>
      <c r="E32" s="4">
        <v>0</v>
      </c>
      <c r="F32" s="4">
        <v>0</v>
      </c>
      <c r="G32" s="4">
        <v>0</v>
      </c>
      <c r="H32" s="4">
        <v>0</v>
      </c>
      <c r="I32" s="4">
        <v>0</v>
      </c>
      <c r="J32" s="4">
        <v>0</v>
      </c>
      <c r="K32" s="4">
        <v>0</v>
      </c>
      <c r="L32" s="4">
        <v>0</v>
      </c>
    </row>
    <row r="33" spans="1:12" x14ac:dyDescent="0.4">
      <c r="A33" s="4" t="s">
        <v>124</v>
      </c>
      <c r="B33" s="4">
        <v>24</v>
      </c>
      <c r="C33" s="4">
        <v>0</v>
      </c>
      <c r="D33" s="4">
        <v>6</v>
      </c>
      <c r="E33" s="4">
        <v>2</v>
      </c>
      <c r="F33" s="4">
        <v>0</v>
      </c>
      <c r="G33" s="4">
        <v>10</v>
      </c>
      <c r="H33" s="4">
        <v>1</v>
      </c>
      <c r="I33" s="4">
        <v>1</v>
      </c>
      <c r="J33" s="4">
        <v>2</v>
      </c>
      <c r="K33" s="4">
        <v>1</v>
      </c>
      <c r="L33" s="4">
        <v>1</v>
      </c>
    </row>
    <row r="34" spans="1:12" x14ac:dyDescent="0.4">
      <c r="A34" s="4" t="s">
        <v>49</v>
      </c>
      <c r="B34" s="4">
        <v>8</v>
      </c>
      <c r="C34" s="4">
        <v>2</v>
      </c>
      <c r="D34" s="4">
        <v>0</v>
      </c>
      <c r="E34" s="4">
        <v>1</v>
      </c>
      <c r="F34" s="4">
        <v>2</v>
      </c>
      <c r="G34" s="4">
        <v>0</v>
      </c>
      <c r="H34" s="4">
        <v>0</v>
      </c>
      <c r="I34" s="4">
        <v>2</v>
      </c>
      <c r="J34" s="4">
        <v>1</v>
      </c>
      <c r="K34" s="4">
        <v>0</v>
      </c>
      <c r="L34" s="4">
        <v>0</v>
      </c>
    </row>
    <row r="36" spans="1:12" x14ac:dyDescent="0.4">
      <c r="A36" s="4" t="s">
        <v>301</v>
      </c>
      <c r="B36" s="4">
        <v>1013</v>
      </c>
      <c r="C36" s="4">
        <v>119</v>
      </c>
      <c r="D36" s="4">
        <v>107</v>
      </c>
      <c r="E36" s="4">
        <v>114</v>
      </c>
      <c r="F36" s="4">
        <v>68</v>
      </c>
      <c r="G36" s="4">
        <v>199</v>
      </c>
      <c r="H36" s="4">
        <v>39</v>
      </c>
      <c r="I36" s="4">
        <v>44</v>
      </c>
      <c r="J36" s="4">
        <v>105</v>
      </c>
      <c r="K36" s="4">
        <v>124</v>
      </c>
      <c r="L36" s="4">
        <v>94</v>
      </c>
    </row>
    <row r="37" spans="1:12" x14ac:dyDescent="0.4">
      <c r="A37" s="4" t="s">
        <v>112</v>
      </c>
      <c r="B37" s="4">
        <v>52</v>
      </c>
      <c r="C37" s="4">
        <v>14</v>
      </c>
      <c r="D37" s="4">
        <v>6</v>
      </c>
      <c r="E37" s="4">
        <v>1</v>
      </c>
      <c r="F37" s="4">
        <v>3</v>
      </c>
      <c r="G37" s="4">
        <v>8</v>
      </c>
      <c r="H37" s="4">
        <v>0</v>
      </c>
      <c r="I37" s="4">
        <v>1</v>
      </c>
      <c r="J37" s="4">
        <v>6</v>
      </c>
      <c r="K37" s="4">
        <v>2</v>
      </c>
      <c r="L37" s="4">
        <v>11</v>
      </c>
    </row>
    <row r="38" spans="1:12" x14ac:dyDescent="0.4">
      <c r="A38" s="4" t="s">
        <v>113</v>
      </c>
      <c r="B38" s="4">
        <v>6</v>
      </c>
      <c r="C38" s="4">
        <v>0</v>
      </c>
      <c r="D38" s="4">
        <v>1</v>
      </c>
      <c r="E38" s="4">
        <v>0</v>
      </c>
      <c r="F38" s="4">
        <v>0</v>
      </c>
      <c r="G38" s="4">
        <v>0</v>
      </c>
      <c r="H38" s="4">
        <v>0</v>
      </c>
      <c r="I38" s="4">
        <v>0</v>
      </c>
      <c r="J38" s="4">
        <v>0</v>
      </c>
      <c r="K38" s="4">
        <v>5</v>
      </c>
      <c r="L38" s="4">
        <v>0</v>
      </c>
    </row>
    <row r="39" spans="1:12" x14ac:dyDescent="0.4">
      <c r="A39" s="4" t="s">
        <v>114</v>
      </c>
      <c r="B39" s="4">
        <v>354</v>
      </c>
      <c r="C39" s="4">
        <v>30</v>
      </c>
      <c r="D39" s="4">
        <v>42</v>
      </c>
      <c r="E39" s="4">
        <v>53</v>
      </c>
      <c r="F39" s="4">
        <v>27</v>
      </c>
      <c r="G39" s="4">
        <v>50</v>
      </c>
      <c r="H39" s="4">
        <v>11</v>
      </c>
      <c r="I39" s="4">
        <v>14</v>
      </c>
      <c r="J39" s="4">
        <v>38</v>
      </c>
      <c r="K39" s="4">
        <v>53</v>
      </c>
      <c r="L39" s="4">
        <v>36</v>
      </c>
    </row>
    <row r="40" spans="1:12" x14ac:dyDescent="0.4">
      <c r="A40" s="4" t="s">
        <v>115</v>
      </c>
      <c r="B40" s="4">
        <v>400</v>
      </c>
      <c r="C40" s="4">
        <v>65</v>
      </c>
      <c r="D40" s="4">
        <v>35</v>
      </c>
      <c r="E40" s="4">
        <v>42</v>
      </c>
      <c r="F40" s="4">
        <v>14</v>
      </c>
      <c r="G40" s="4">
        <v>89</v>
      </c>
      <c r="H40" s="4">
        <v>26</v>
      </c>
      <c r="I40" s="4">
        <v>19</v>
      </c>
      <c r="J40" s="4">
        <v>49</v>
      </c>
      <c r="K40" s="4">
        <v>39</v>
      </c>
      <c r="L40" s="4">
        <v>22</v>
      </c>
    </row>
    <row r="41" spans="1:12" x14ac:dyDescent="0.4">
      <c r="A41" s="4" t="s">
        <v>116</v>
      </c>
      <c r="B41" s="4">
        <v>101</v>
      </c>
      <c r="C41" s="4">
        <v>2</v>
      </c>
      <c r="D41" s="4">
        <v>16</v>
      </c>
      <c r="E41" s="4">
        <v>11</v>
      </c>
      <c r="F41" s="4">
        <v>11</v>
      </c>
      <c r="G41" s="4">
        <v>26</v>
      </c>
      <c r="H41" s="4">
        <v>1</v>
      </c>
      <c r="I41" s="4">
        <v>5</v>
      </c>
      <c r="J41" s="4">
        <v>4</v>
      </c>
      <c r="K41" s="4">
        <v>15</v>
      </c>
      <c r="L41" s="4">
        <v>10</v>
      </c>
    </row>
    <row r="42" spans="1:12" x14ac:dyDescent="0.4">
      <c r="A42" s="4" t="s">
        <v>117</v>
      </c>
      <c r="B42" s="4">
        <v>31</v>
      </c>
      <c r="C42" s="4">
        <v>3</v>
      </c>
      <c r="D42" s="4">
        <v>4</v>
      </c>
      <c r="E42" s="4">
        <v>1</v>
      </c>
      <c r="F42" s="4">
        <v>6</v>
      </c>
      <c r="G42" s="4">
        <v>2</v>
      </c>
      <c r="H42" s="4">
        <v>0</v>
      </c>
      <c r="I42" s="4">
        <v>4</v>
      </c>
      <c r="J42" s="4">
        <v>4</v>
      </c>
      <c r="K42" s="4">
        <v>3</v>
      </c>
      <c r="L42" s="4">
        <v>4</v>
      </c>
    </row>
    <row r="43" spans="1:12" x14ac:dyDescent="0.4">
      <c r="A43" s="4" t="s">
        <v>118</v>
      </c>
      <c r="B43" s="4">
        <v>15</v>
      </c>
      <c r="C43" s="4">
        <v>1</v>
      </c>
      <c r="D43" s="4">
        <v>0</v>
      </c>
      <c r="E43" s="4">
        <v>0</v>
      </c>
      <c r="F43" s="4">
        <v>0</v>
      </c>
      <c r="G43" s="4">
        <v>11</v>
      </c>
      <c r="H43" s="4">
        <v>0</v>
      </c>
      <c r="I43" s="4">
        <v>0</v>
      </c>
      <c r="J43" s="4">
        <v>0</v>
      </c>
      <c r="K43" s="4">
        <v>1</v>
      </c>
      <c r="L43" s="4">
        <v>2</v>
      </c>
    </row>
    <row r="44" spans="1:12" x14ac:dyDescent="0.4">
      <c r="A44" s="4" t="s">
        <v>119</v>
      </c>
      <c r="B44" s="4">
        <v>1</v>
      </c>
      <c r="C44" s="4">
        <v>0</v>
      </c>
      <c r="D44" s="4">
        <v>0</v>
      </c>
      <c r="E44" s="4">
        <v>0</v>
      </c>
      <c r="F44" s="4">
        <v>0</v>
      </c>
      <c r="G44" s="4">
        <v>0</v>
      </c>
      <c r="H44" s="4">
        <v>0</v>
      </c>
      <c r="I44" s="4">
        <v>0</v>
      </c>
      <c r="J44" s="4">
        <v>0</v>
      </c>
      <c r="K44" s="4">
        <v>0</v>
      </c>
      <c r="L44" s="4">
        <v>1</v>
      </c>
    </row>
    <row r="45" spans="1:12" x14ac:dyDescent="0.4">
      <c r="A45" s="4" t="s">
        <v>120</v>
      </c>
      <c r="B45" s="4">
        <v>21</v>
      </c>
      <c r="C45" s="4">
        <v>2</v>
      </c>
      <c r="D45" s="4">
        <v>0</v>
      </c>
      <c r="E45" s="4">
        <v>4</v>
      </c>
      <c r="F45" s="4">
        <v>5</v>
      </c>
      <c r="G45" s="4">
        <v>0</v>
      </c>
      <c r="H45" s="4">
        <v>0</v>
      </c>
      <c r="I45" s="4">
        <v>0</v>
      </c>
      <c r="J45" s="4">
        <v>3</v>
      </c>
      <c r="K45" s="4">
        <v>3</v>
      </c>
      <c r="L45" s="4">
        <v>4</v>
      </c>
    </row>
    <row r="46" spans="1:12" x14ac:dyDescent="0.4">
      <c r="A46" s="4" t="s">
        <v>121</v>
      </c>
      <c r="B46" s="4">
        <v>10</v>
      </c>
      <c r="C46" s="4">
        <v>0</v>
      </c>
      <c r="D46" s="4">
        <v>0</v>
      </c>
      <c r="E46" s="4">
        <v>1</v>
      </c>
      <c r="F46" s="4">
        <v>0</v>
      </c>
      <c r="G46" s="4">
        <v>7</v>
      </c>
      <c r="H46" s="4">
        <v>0</v>
      </c>
      <c r="I46" s="4">
        <v>0</v>
      </c>
      <c r="J46" s="4">
        <v>0</v>
      </c>
      <c r="K46" s="4">
        <v>2</v>
      </c>
      <c r="L46" s="4">
        <v>0</v>
      </c>
    </row>
    <row r="47" spans="1:12" x14ac:dyDescent="0.4">
      <c r="A47" s="4" t="s">
        <v>122</v>
      </c>
      <c r="B47" s="4">
        <v>1</v>
      </c>
      <c r="C47" s="4">
        <v>0</v>
      </c>
      <c r="D47" s="4">
        <v>0</v>
      </c>
      <c r="E47" s="4">
        <v>0</v>
      </c>
      <c r="F47" s="4">
        <v>0</v>
      </c>
      <c r="G47" s="4">
        <v>0</v>
      </c>
      <c r="H47" s="4">
        <v>0</v>
      </c>
      <c r="I47" s="4">
        <v>0</v>
      </c>
      <c r="J47" s="4">
        <v>0</v>
      </c>
      <c r="K47" s="4">
        <v>1</v>
      </c>
      <c r="L47" s="4">
        <v>0</v>
      </c>
    </row>
    <row r="48" spans="1:12" x14ac:dyDescent="0.4">
      <c r="A48" s="4" t="s">
        <v>123</v>
      </c>
      <c r="B48" s="4">
        <v>0</v>
      </c>
      <c r="C48" s="4">
        <v>0</v>
      </c>
      <c r="D48" s="4">
        <v>0</v>
      </c>
      <c r="E48" s="4">
        <v>0</v>
      </c>
      <c r="F48" s="4">
        <v>0</v>
      </c>
      <c r="G48" s="4">
        <v>0</v>
      </c>
      <c r="H48" s="4">
        <v>0</v>
      </c>
      <c r="I48" s="4">
        <v>0</v>
      </c>
      <c r="J48" s="4">
        <v>0</v>
      </c>
      <c r="K48" s="4">
        <v>0</v>
      </c>
      <c r="L48" s="4">
        <v>0</v>
      </c>
    </row>
    <row r="49" spans="1:12" x14ac:dyDescent="0.4">
      <c r="A49" s="4" t="s">
        <v>124</v>
      </c>
      <c r="B49" s="4">
        <v>11</v>
      </c>
      <c r="C49" s="4">
        <v>0</v>
      </c>
      <c r="D49" s="4">
        <v>3</v>
      </c>
      <c r="E49" s="4">
        <v>0</v>
      </c>
      <c r="F49" s="4">
        <v>0</v>
      </c>
      <c r="G49" s="4">
        <v>6</v>
      </c>
      <c r="H49" s="4">
        <v>0</v>
      </c>
      <c r="I49" s="4">
        <v>0</v>
      </c>
      <c r="J49" s="4">
        <v>1</v>
      </c>
      <c r="K49" s="4">
        <v>0</v>
      </c>
      <c r="L49" s="4">
        <v>1</v>
      </c>
    </row>
    <row r="50" spans="1:12" x14ac:dyDescent="0.4">
      <c r="A50" s="4" t="s">
        <v>49</v>
      </c>
      <c r="B50" s="4">
        <v>10</v>
      </c>
      <c r="C50" s="4">
        <v>2</v>
      </c>
      <c r="D50" s="4">
        <v>0</v>
      </c>
      <c r="E50" s="4">
        <v>1</v>
      </c>
      <c r="F50" s="4">
        <v>2</v>
      </c>
      <c r="G50" s="4">
        <v>0</v>
      </c>
      <c r="H50" s="4">
        <v>1</v>
      </c>
      <c r="I50" s="4">
        <v>1</v>
      </c>
      <c r="J50" s="4">
        <v>0</v>
      </c>
      <c r="K50" s="4">
        <v>0</v>
      </c>
      <c r="L50" s="4">
        <v>3</v>
      </c>
    </row>
    <row r="51" spans="1:12" x14ac:dyDescent="0.4">
      <c r="A51" s="25" t="s">
        <v>318</v>
      </c>
      <c r="B51" s="25"/>
      <c r="C51" s="25"/>
      <c r="D51" s="25"/>
      <c r="E51" s="25"/>
      <c r="F51" s="25"/>
      <c r="G51" s="25"/>
      <c r="H51" s="25"/>
      <c r="I51" s="25"/>
      <c r="J51" s="25"/>
      <c r="K51" s="25"/>
      <c r="L51" s="25"/>
    </row>
  </sheetData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BEA660-F3BE-40A6-9EF0-54FF46BCA46C}">
  <dimension ref="A1:L59"/>
  <sheetViews>
    <sheetView view="pageBreakPreview" zoomScale="125" zoomScaleNormal="100" zoomScaleSheetLayoutView="125" workbookViewId="0">
      <selection activeCell="A2" sqref="A2"/>
    </sheetView>
  </sheetViews>
  <sheetFormatPr defaultColWidth="8.89453125" defaultRowHeight="10.5" x14ac:dyDescent="0.4"/>
  <cols>
    <col min="1" max="1" width="22.5234375" style="4" customWidth="1"/>
    <col min="2" max="12" width="6.1015625" style="4" customWidth="1"/>
    <col min="13" max="16384" width="8.89453125" style="4"/>
  </cols>
  <sheetData>
    <row r="1" spans="1:12" x14ac:dyDescent="0.4">
      <c r="A1" s="4" t="s">
        <v>340</v>
      </c>
    </row>
    <row r="2" spans="1:12" x14ac:dyDescent="0.4">
      <c r="A2" s="11"/>
      <c r="B2" s="12"/>
      <c r="C2" s="12" t="s">
        <v>278</v>
      </c>
      <c r="D2" s="12" t="s">
        <v>280</v>
      </c>
      <c r="E2" s="12"/>
      <c r="F2" s="12"/>
      <c r="G2" s="12" t="s">
        <v>281</v>
      </c>
      <c r="H2" s="12" t="s">
        <v>283</v>
      </c>
      <c r="I2" s="12"/>
      <c r="J2" s="12" t="s">
        <v>278</v>
      </c>
      <c r="K2" s="12" t="s">
        <v>280</v>
      </c>
      <c r="L2" s="13"/>
    </row>
    <row r="3" spans="1:12" x14ac:dyDescent="0.4">
      <c r="A3" s="14"/>
      <c r="B3" s="15" t="s">
        <v>0</v>
      </c>
      <c r="C3" s="15" t="s">
        <v>279</v>
      </c>
      <c r="D3" s="15" t="s">
        <v>279</v>
      </c>
      <c r="E3" s="15" t="s">
        <v>3</v>
      </c>
      <c r="F3" s="15" t="s">
        <v>4</v>
      </c>
      <c r="G3" s="15" t="s">
        <v>282</v>
      </c>
      <c r="H3" s="15" t="s">
        <v>284</v>
      </c>
      <c r="I3" s="15" t="s">
        <v>7</v>
      </c>
      <c r="J3" s="15" t="s">
        <v>285</v>
      </c>
      <c r="K3" s="15" t="s">
        <v>285</v>
      </c>
      <c r="L3" s="16" t="s">
        <v>10</v>
      </c>
    </row>
    <row r="4" spans="1:12" x14ac:dyDescent="0.4">
      <c r="A4" s="4" t="s">
        <v>302</v>
      </c>
    </row>
    <row r="6" spans="1:12" x14ac:dyDescent="0.4">
      <c r="A6" s="4" t="s">
        <v>0</v>
      </c>
      <c r="B6" s="4">
        <v>2657</v>
      </c>
      <c r="C6" s="4">
        <v>325</v>
      </c>
      <c r="D6" s="4">
        <v>304</v>
      </c>
      <c r="E6" s="4">
        <v>312</v>
      </c>
      <c r="F6" s="4">
        <v>210</v>
      </c>
      <c r="G6" s="4">
        <v>502</v>
      </c>
      <c r="H6" s="4">
        <v>103</v>
      </c>
      <c r="I6" s="4">
        <v>124</v>
      </c>
      <c r="J6" s="4">
        <v>240</v>
      </c>
      <c r="K6" s="4">
        <v>317</v>
      </c>
      <c r="L6" s="4">
        <v>220</v>
      </c>
    </row>
    <row r="7" spans="1:12" x14ac:dyDescent="0.4">
      <c r="A7" s="4" t="s">
        <v>125</v>
      </c>
      <c r="B7" s="4">
        <v>2170</v>
      </c>
      <c r="C7" s="4">
        <v>226</v>
      </c>
      <c r="D7" s="4">
        <v>229</v>
      </c>
      <c r="E7" s="4">
        <v>251</v>
      </c>
      <c r="F7" s="4">
        <v>167</v>
      </c>
      <c r="G7" s="4">
        <v>452</v>
      </c>
      <c r="H7" s="4">
        <v>81</v>
      </c>
      <c r="I7" s="4">
        <v>110</v>
      </c>
      <c r="J7" s="4">
        <v>193</v>
      </c>
      <c r="K7" s="4">
        <v>277</v>
      </c>
      <c r="L7" s="4">
        <v>184</v>
      </c>
    </row>
    <row r="8" spans="1:12" x14ac:dyDescent="0.4">
      <c r="A8" s="4" t="s">
        <v>126</v>
      </c>
      <c r="B8" s="4">
        <v>487</v>
      </c>
      <c r="C8" s="4">
        <v>99</v>
      </c>
      <c r="D8" s="4">
        <v>75</v>
      </c>
      <c r="E8" s="4">
        <v>61</v>
      </c>
      <c r="F8" s="4">
        <v>43</v>
      </c>
      <c r="G8" s="4">
        <v>50</v>
      </c>
      <c r="H8" s="4">
        <v>22</v>
      </c>
      <c r="I8" s="4">
        <v>14</v>
      </c>
      <c r="J8" s="4">
        <v>47</v>
      </c>
      <c r="K8" s="4">
        <v>40</v>
      </c>
      <c r="L8" s="4">
        <v>36</v>
      </c>
    </row>
    <row r="10" spans="1:12" x14ac:dyDescent="0.4">
      <c r="A10" s="4" t="s">
        <v>306</v>
      </c>
      <c r="B10" s="4">
        <v>1362</v>
      </c>
      <c r="C10" s="4">
        <v>165</v>
      </c>
      <c r="D10" s="4">
        <v>164</v>
      </c>
      <c r="E10" s="4">
        <v>169</v>
      </c>
      <c r="F10" s="4">
        <v>125</v>
      </c>
      <c r="G10" s="4">
        <v>259</v>
      </c>
      <c r="H10" s="4">
        <v>52</v>
      </c>
      <c r="I10" s="4">
        <v>65</v>
      </c>
      <c r="J10" s="4">
        <v>104</v>
      </c>
      <c r="K10" s="4">
        <v>154</v>
      </c>
      <c r="L10" s="4">
        <v>105</v>
      </c>
    </row>
    <row r="11" spans="1:12" x14ac:dyDescent="0.4">
      <c r="A11" s="4" t="s">
        <v>125</v>
      </c>
      <c r="B11" s="4">
        <v>1123</v>
      </c>
      <c r="C11" s="4">
        <v>127</v>
      </c>
      <c r="D11" s="4">
        <v>122</v>
      </c>
      <c r="E11" s="4">
        <v>137</v>
      </c>
      <c r="F11" s="4">
        <v>98</v>
      </c>
      <c r="G11" s="4">
        <v>236</v>
      </c>
      <c r="H11" s="4">
        <v>43</v>
      </c>
      <c r="I11" s="4">
        <v>61</v>
      </c>
      <c r="J11" s="4">
        <v>85</v>
      </c>
      <c r="K11" s="4">
        <v>129</v>
      </c>
      <c r="L11" s="4">
        <v>85</v>
      </c>
    </row>
    <row r="12" spans="1:12" x14ac:dyDescent="0.4">
      <c r="A12" s="4" t="s">
        <v>126</v>
      </c>
      <c r="B12" s="4">
        <v>239</v>
      </c>
      <c r="C12" s="4">
        <v>38</v>
      </c>
      <c r="D12" s="4">
        <v>42</v>
      </c>
      <c r="E12" s="4">
        <v>32</v>
      </c>
      <c r="F12" s="4">
        <v>27</v>
      </c>
      <c r="G12" s="4">
        <v>23</v>
      </c>
      <c r="H12" s="4">
        <v>9</v>
      </c>
      <c r="I12" s="4">
        <v>4</v>
      </c>
      <c r="J12" s="4">
        <v>19</v>
      </c>
      <c r="K12" s="4">
        <v>25</v>
      </c>
      <c r="L12" s="4">
        <v>20</v>
      </c>
    </row>
    <row r="14" spans="1:12" x14ac:dyDescent="0.4">
      <c r="A14" s="4" t="s">
        <v>294</v>
      </c>
      <c r="B14" s="4">
        <v>1295</v>
      </c>
      <c r="C14" s="4">
        <v>160</v>
      </c>
      <c r="D14" s="4">
        <v>140</v>
      </c>
      <c r="E14" s="4">
        <v>143</v>
      </c>
      <c r="F14" s="4">
        <v>85</v>
      </c>
      <c r="G14" s="4">
        <v>243</v>
      </c>
      <c r="H14" s="4">
        <v>51</v>
      </c>
      <c r="I14" s="4">
        <v>59</v>
      </c>
      <c r="J14" s="4">
        <v>136</v>
      </c>
      <c r="K14" s="4">
        <v>163</v>
      </c>
      <c r="L14" s="4">
        <v>115</v>
      </c>
    </row>
    <row r="15" spans="1:12" x14ac:dyDescent="0.4">
      <c r="A15" s="4" t="s">
        <v>125</v>
      </c>
      <c r="B15" s="4">
        <v>1047</v>
      </c>
      <c r="C15" s="4">
        <v>99</v>
      </c>
      <c r="D15" s="4">
        <v>107</v>
      </c>
      <c r="E15" s="4">
        <v>114</v>
      </c>
      <c r="F15" s="4">
        <v>69</v>
      </c>
      <c r="G15" s="4">
        <v>216</v>
      </c>
      <c r="H15" s="4">
        <v>38</v>
      </c>
      <c r="I15" s="4">
        <v>49</v>
      </c>
      <c r="J15" s="4">
        <v>108</v>
      </c>
      <c r="K15" s="4">
        <v>148</v>
      </c>
      <c r="L15" s="4">
        <v>99</v>
      </c>
    </row>
    <row r="16" spans="1:12" x14ac:dyDescent="0.4">
      <c r="A16" s="4" t="s">
        <v>126</v>
      </c>
      <c r="B16" s="4">
        <v>248</v>
      </c>
      <c r="C16" s="4">
        <v>61</v>
      </c>
      <c r="D16" s="4">
        <v>33</v>
      </c>
      <c r="E16" s="4">
        <v>29</v>
      </c>
      <c r="F16" s="4">
        <v>16</v>
      </c>
      <c r="G16" s="4">
        <v>27</v>
      </c>
      <c r="H16" s="4">
        <v>13</v>
      </c>
      <c r="I16" s="4">
        <v>10</v>
      </c>
      <c r="J16" s="4">
        <v>28</v>
      </c>
      <c r="K16" s="4">
        <v>15</v>
      </c>
      <c r="L16" s="4">
        <v>16</v>
      </c>
    </row>
    <row r="18" spans="1:12" x14ac:dyDescent="0.4">
      <c r="A18" s="4" t="s">
        <v>303</v>
      </c>
    </row>
    <row r="20" spans="1:12" x14ac:dyDescent="0.4">
      <c r="A20" s="4" t="s">
        <v>286</v>
      </c>
      <c r="B20" s="4">
        <v>2657</v>
      </c>
      <c r="C20" s="4">
        <v>325</v>
      </c>
      <c r="D20" s="4">
        <v>304</v>
      </c>
      <c r="E20" s="4">
        <v>312</v>
      </c>
      <c r="F20" s="4">
        <v>210</v>
      </c>
      <c r="G20" s="4">
        <v>502</v>
      </c>
      <c r="H20" s="4">
        <v>103</v>
      </c>
      <c r="I20" s="4">
        <v>124</v>
      </c>
      <c r="J20" s="4">
        <v>240</v>
      </c>
      <c r="K20" s="4">
        <v>317</v>
      </c>
      <c r="L20" s="4">
        <v>220</v>
      </c>
    </row>
    <row r="21" spans="1:12" x14ac:dyDescent="0.4">
      <c r="A21" s="4" t="s">
        <v>127</v>
      </c>
      <c r="B21" s="4">
        <v>2057</v>
      </c>
      <c r="C21" s="4">
        <v>272</v>
      </c>
      <c r="D21" s="4">
        <v>255</v>
      </c>
      <c r="E21" s="4">
        <v>251</v>
      </c>
      <c r="F21" s="4">
        <v>144</v>
      </c>
      <c r="G21" s="4">
        <v>350</v>
      </c>
      <c r="H21" s="4">
        <v>66</v>
      </c>
      <c r="I21" s="4">
        <v>100</v>
      </c>
      <c r="J21" s="4">
        <v>203</v>
      </c>
      <c r="K21" s="4">
        <v>241</v>
      </c>
      <c r="L21" s="4">
        <v>175</v>
      </c>
    </row>
    <row r="22" spans="1:12" x14ac:dyDescent="0.4">
      <c r="A22" s="4" t="s">
        <v>126</v>
      </c>
      <c r="B22" s="4">
        <v>600</v>
      </c>
      <c r="C22" s="4">
        <v>53</v>
      </c>
      <c r="D22" s="4">
        <v>49</v>
      </c>
      <c r="E22" s="4">
        <v>61</v>
      </c>
      <c r="F22" s="4">
        <v>66</v>
      </c>
      <c r="G22" s="4">
        <v>152</v>
      </c>
      <c r="H22" s="4">
        <v>37</v>
      </c>
      <c r="I22" s="4">
        <v>24</v>
      </c>
      <c r="J22" s="4">
        <v>37</v>
      </c>
      <c r="K22" s="4">
        <v>76</v>
      </c>
      <c r="L22" s="4">
        <v>45</v>
      </c>
    </row>
    <row r="24" spans="1:12" x14ac:dyDescent="0.4">
      <c r="A24" s="4" t="s">
        <v>288</v>
      </c>
      <c r="B24" s="4">
        <v>1362</v>
      </c>
      <c r="C24" s="4">
        <v>165</v>
      </c>
      <c r="D24" s="4">
        <v>164</v>
      </c>
      <c r="E24" s="4">
        <v>169</v>
      </c>
      <c r="F24" s="4">
        <v>125</v>
      </c>
      <c r="G24" s="4">
        <v>259</v>
      </c>
      <c r="H24" s="4">
        <v>52</v>
      </c>
      <c r="I24" s="4">
        <v>65</v>
      </c>
      <c r="J24" s="4">
        <v>104</v>
      </c>
      <c r="K24" s="4">
        <v>154</v>
      </c>
      <c r="L24" s="4">
        <v>105</v>
      </c>
    </row>
    <row r="25" spans="1:12" x14ac:dyDescent="0.4">
      <c r="A25" s="4" t="s">
        <v>127</v>
      </c>
      <c r="B25" s="4">
        <v>1040</v>
      </c>
      <c r="C25" s="4">
        <v>144</v>
      </c>
      <c r="D25" s="4">
        <v>133</v>
      </c>
      <c r="E25" s="4">
        <v>135</v>
      </c>
      <c r="F25" s="4">
        <v>81</v>
      </c>
      <c r="G25" s="4">
        <v>176</v>
      </c>
      <c r="H25" s="4">
        <v>34</v>
      </c>
      <c r="I25" s="4">
        <v>55</v>
      </c>
      <c r="J25" s="4">
        <v>89</v>
      </c>
      <c r="K25" s="4">
        <v>112</v>
      </c>
      <c r="L25" s="4">
        <v>81</v>
      </c>
    </row>
    <row r="26" spans="1:12" x14ac:dyDescent="0.4">
      <c r="A26" s="4" t="s">
        <v>126</v>
      </c>
      <c r="B26" s="4">
        <v>322</v>
      </c>
      <c r="C26" s="4">
        <v>21</v>
      </c>
      <c r="D26" s="4">
        <v>31</v>
      </c>
      <c r="E26" s="4">
        <v>34</v>
      </c>
      <c r="F26" s="4">
        <v>44</v>
      </c>
      <c r="G26" s="4">
        <v>83</v>
      </c>
      <c r="H26" s="4">
        <v>18</v>
      </c>
      <c r="I26" s="4">
        <v>10</v>
      </c>
      <c r="J26" s="4">
        <v>15</v>
      </c>
      <c r="K26" s="4">
        <v>42</v>
      </c>
      <c r="L26" s="4">
        <v>24</v>
      </c>
    </row>
    <row r="28" spans="1:12" x14ac:dyDescent="0.4">
      <c r="A28" s="4" t="s">
        <v>294</v>
      </c>
      <c r="B28" s="4">
        <v>1295</v>
      </c>
      <c r="C28" s="4">
        <v>160</v>
      </c>
      <c r="D28" s="4">
        <v>140</v>
      </c>
      <c r="E28" s="4">
        <v>143</v>
      </c>
      <c r="F28" s="4">
        <v>85</v>
      </c>
      <c r="G28" s="4">
        <v>243</v>
      </c>
      <c r="H28" s="4">
        <v>51</v>
      </c>
      <c r="I28" s="4">
        <v>59</v>
      </c>
      <c r="J28" s="4">
        <v>136</v>
      </c>
      <c r="K28" s="4">
        <v>163</v>
      </c>
      <c r="L28" s="4">
        <v>115</v>
      </c>
    </row>
    <row r="29" spans="1:12" x14ac:dyDescent="0.4">
      <c r="A29" s="4" t="s">
        <v>127</v>
      </c>
      <c r="B29" s="4">
        <v>1017</v>
      </c>
      <c r="C29" s="4">
        <v>128</v>
      </c>
      <c r="D29" s="4">
        <v>122</v>
      </c>
      <c r="E29" s="4">
        <v>116</v>
      </c>
      <c r="F29" s="4">
        <v>63</v>
      </c>
      <c r="G29" s="4">
        <v>174</v>
      </c>
      <c r="H29" s="4">
        <v>32</v>
      </c>
      <c r="I29" s="4">
        <v>45</v>
      </c>
      <c r="J29" s="4">
        <v>114</v>
      </c>
      <c r="K29" s="4">
        <v>129</v>
      </c>
      <c r="L29" s="4">
        <v>94</v>
      </c>
    </row>
    <row r="30" spans="1:12" x14ac:dyDescent="0.4">
      <c r="A30" s="4" t="s">
        <v>126</v>
      </c>
      <c r="B30" s="4">
        <v>278</v>
      </c>
      <c r="C30" s="4">
        <v>32</v>
      </c>
      <c r="D30" s="4">
        <v>18</v>
      </c>
      <c r="E30" s="4">
        <v>27</v>
      </c>
      <c r="F30" s="4">
        <v>22</v>
      </c>
      <c r="G30" s="4">
        <v>69</v>
      </c>
      <c r="H30" s="4">
        <v>19</v>
      </c>
      <c r="I30" s="4">
        <v>14</v>
      </c>
      <c r="J30" s="4">
        <v>22</v>
      </c>
      <c r="K30" s="4">
        <v>34</v>
      </c>
      <c r="L30" s="4">
        <v>21</v>
      </c>
    </row>
    <row r="32" spans="1:12" x14ac:dyDescent="0.4">
      <c r="A32" s="4" t="s">
        <v>304</v>
      </c>
    </row>
    <row r="34" spans="1:12" x14ac:dyDescent="0.4">
      <c r="A34" s="4" t="s">
        <v>286</v>
      </c>
      <c r="B34" s="4">
        <v>2657</v>
      </c>
      <c r="C34" s="4">
        <v>325</v>
      </c>
      <c r="D34" s="4">
        <v>304</v>
      </c>
      <c r="E34" s="4">
        <v>312</v>
      </c>
      <c r="F34" s="4">
        <v>210</v>
      </c>
      <c r="G34" s="4">
        <v>502</v>
      </c>
      <c r="H34" s="4">
        <v>103</v>
      </c>
      <c r="I34" s="4">
        <v>124</v>
      </c>
      <c r="J34" s="4">
        <v>240</v>
      </c>
      <c r="K34" s="4">
        <v>317</v>
      </c>
      <c r="L34" s="4">
        <v>220</v>
      </c>
    </row>
    <row r="35" spans="1:12" x14ac:dyDescent="0.4">
      <c r="A35" s="4" t="s">
        <v>128</v>
      </c>
      <c r="B35" s="4">
        <v>2442</v>
      </c>
      <c r="C35" s="4">
        <v>317</v>
      </c>
      <c r="D35" s="4">
        <v>286</v>
      </c>
      <c r="E35" s="4">
        <v>273</v>
      </c>
      <c r="F35" s="4">
        <v>201</v>
      </c>
      <c r="G35" s="4">
        <v>460</v>
      </c>
      <c r="H35" s="4">
        <v>91</v>
      </c>
      <c r="I35" s="4">
        <v>117</v>
      </c>
      <c r="J35" s="4">
        <v>225</v>
      </c>
      <c r="K35" s="4">
        <v>288</v>
      </c>
      <c r="L35" s="4">
        <v>184</v>
      </c>
    </row>
    <row r="36" spans="1:12" x14ac:dyDescent="0.4">
      <c r="A36" s="4" t="s">
        <v>126</v>
      </c>
      <c r="B36" s="4">
        <v>215</v>
      </c>
      <c r="C36" s="4">
        <v>8</v>
      </c>
      <c r="D36" s="4">
        <v>18</v>
      </c>
      <c r="E36" s="4">
        <v>39</v>
      </c>
      <c r="F36" s="4">
        <v>9</v>
      </c>
      <c r="G36" s="4">
        <v>42</v>
      </c>
      <c r="H36" s="4">
        <v>12</v>
      </c>
      <c r="I36" s="4">
        <v>7</v>
      </c>
      <c r="J36" s="4">
        <v>15</v>
      </c>
      <c r="K36" s="4">
        <v>29</v>
      </c>
      <c r="L36" s="4">
        <v>36</v>
      </c>
    </row>
    <row r="38" spans="1:12" x14ac:dyDescent="0.4">
      <c r="A38" s="4" t="s">
        <v>288</v>
      </c>
      <c r="B38" s="4">
        <v>1362</v>
      </c>
      <c r="C38" s="4">
        <v>165</v>
      </c>
      <c r="D38" s="4">
        <v>164</v>
      </c>
      <c r="E38" s="4">
        <v>169</v>
      </c>
      <c r="F38" s="4">
        <v>125</v>
      </c>
      <c r="G38" s="4">
        <v>259</v>
      </c>
      <c r="H38" s="4">
        <v>52</v>
      </c>
      <c r="I38" s="4">
        <v>65</v>
      </c>
      <c r="J38" s="4">
        <v>104</v>
      </c>
      <c r="K38" s="4">
        <v>154</v>
      </c>
      <c r="L38" s="4">
        <v>105</v>
      </c>
    </row>
    <row r="39" spans="1:12" x14ac:dyDescent="0.4">
      <c r="A39" s="4" t="s">
        <v>128</v>
      </c>
      <c r="B39" s="4">
        <v>1246</v>
      </c>
      <c r="C39" s="4">
        <v>162</v>
      </c>
      <c r="D39" s="4">
        <v>152</v>
      </c>
      <c r="E39" s="4">
        <v>150</v>
      </c>
      <c r="F39" s="4">
        <v>117</v>
      </c>
      <c r="G39" s="4">
        <v>240</v>
      </c>
      <c r="H39" s="4">
        <v>43</v>
      </c>
      <c r="I39" s="4">
        <v>63</v>
      </c>
      <c r="J39" s="4">
        <v>96</v>
      </c>
      <c r="K39" s="4">
        <v>137</v>
      </c>
      <c r="L39" s="4">
        <v>86</v>
      </c>
    </row>
    <row r="40" spans="1:12" x14ac:dyDescent="0.4">
      <c r="A40" s="4" t="s">
        <v>126</v>
      </c>
      <c r="B40" s="4">
        <v>116</v>
      </c>
      <c r="C40" s="4">
        <v>3</v>
      </c>
      <c r="D40" s="4">
        <v>12</v>
      </c>
      <c r="E40" s="4">
        <v>19</v>
      </c>
      <c r="F40" s="4">
        <v>8</v>
      </c>
      <c r="G40" s="4">
        <v>19</v>
      </c>
      <c r="H40" s="4">
        <v>9</v>
      </c>
      <c r="I40" s="4">
        <v>2</v>
      </c>
      <c r="J40" s="4">
        <v>8</v>
      </c>
      <c r="K40" s="4">
        <v>17</v>
      </c>
      <c r="L40" s="4">
        <v>19</v>
      </c>
    </row>
    <row r="42" spans="1:12" x14ac:dyDescent="0.4">
      <c r="A42" s="4" t="s">
        <v>294</v>
      </c>
      <c r="B42" s="4">
        <v>1295</v>
      </c>
      <c r="C42" s="4">
        <v>160</v>
      </c>
      <c r="D42" s="4">
        <v>140</v>
      </c>
      <c r="E42" s="4">
        <v>143</v>
      </c>
      <c r="F42" s="4">
        <v>85</v>
      </c>
      <c r="G42" s="4">
        <v>243</v>
      </c>
      <c r="H42" s="4">
        <v>51</v>
      </c>
      <c r="I42" s="4">
        <v>59</v>
      </c>
      <c r="J42" s="4">
        <v>136</v>
      </c>
      <c r="K42" s="4">
        <v>163</v>
      </c>
      <c r="L42" s="4">
        <v>115</v>
      </c>
    </row>
    <row r="43" spans="1:12" x14ac:dyDescent="0.4">
      <c r="A43" s="4" t="s">
        <v>128</v>
      </c>
      <c r="B43" s="4">
        <v>1196</v>
      </c>
      <c r="C43" s="4">
        <v>155</v>
      </c>
      <c r="D43" s="4">
        <v>134</v>
      </c>
      <c r="E43" s="4">
        <v>123</v>
      </c>
      <c r="F43" s="4">
        <v>84</v>
      </c>
      <c r="G43" s="4">
        <v>220</v>
      </c>
      <c r="H43" s="4">
        <v>48</v>
      </c>
      <c r="I43" s="4">
        <v>54</v>
      </c>
      <c r="J43" s="4">
        <v>129</v>
      </c>
      <c r="K43" s="4">
        <v>151</v>
      </c>
      <c r="L43" s="4">
        <v>98</v>
      </c>
    </row>
    <row r="44" spans="1:12" x14ac:dyDescent="0.4">
      <c r="A44" s="4" t="s">
        <v>126</v>
      </c>
      <c r="B44" s="4">
        <v>99</v>
      </c>
      <c r="C44" s="4">
        <v>5</v>
      </c>
      <c r="D44" s="4">
        <v>6</v>
      </c>
      <c r="E44" s="4">
        <v>20</v>
      </c>
      <c r="F44" s="4">
        <v>1</v>
      </c>
      <c r="G44" s="4">
        <v>23</v>
      </c>
      <c r="H44" s="4">
        <v>3</v>
      </c>
      <c r="I44" s="4">
        <v>5</v>
      </c>
      <c r="J44" s="4">
        <v>7</v>
      </c>
      <c r="K44" s="4">
        <v>12</v>
      </c>
      <c r="L44" s="4">
        <v>17</v>
      </c>
    </row>
    <row r="46" spans="1:12" x14ac:dyDescent="0.4">
      <c r="A46" s="4" t="s">
        <v>305</v>
      </c>
    </row>
    <row r="48" spans="1:12" x14ac:dyDescent="0.4">
      <c r="A48" s="4" t="s">
        <v>30</v>
      </c>
      <c r="B48" s="4">
        <v>2657</v>
      </c>
      <c r="C48" s="4">
        <v>325</v>
      </c>
      <c r="D48" s="4">
        <v>304</v>
      </c>
      <c r="E48" s="4">
        <v>312</v>
      </c>
      <c r="F48" s="4">
        <v>210</v>
      </c>
      <c r="G48" s="4">
        <v>502</v>
      </c>
      <c r="H48" s="4">
        <v>103</v>
      </c>
      <c r="I48" s="4">
        <v>124</v>
      </c>
      <c r="J48" s="4">
        <v>240</v>
      </c>
      <c r="K48" s="4">
        <v>317</v>
      </c>
      <c r="L48" s="4">
        <v>220</v>
      </c>
    </row>
    <row r="49" spans="1:12" x14ac:dyDescent="0.4">
      <c r="A49" s="4" t="s">
        <v>129</v>
      </c>
      <c r="B49" s="4">
        <v>1155</v>
      </c>
      <c r="C49" s="4">
        <v>242</v>
      </c>
      <c r="D49" s="4">
        <v>288</v>
      </c>
      <c r="E49" s="4">
        <v>296</v>
      </c>
      <c r="F49" s="4">
        <v>193</v>
      </c>
      <c r="G49" s="4">
        <v>34</v>
      </c>
      <c r="H49" s="4">
        <v>1</v>
      </c>
      <c r="I49" s="4">
        <v>7</v>
      </c>
      <c r="J49" s="4">
        <v>27</v>
      </c>
      <c r="K49" s="4">
        <v>26</v>
      </c>
      <c r="L49" s="4">
        <v>41</v>
      </c>
    </row>
    <row r="50" spans="1:12" x14ac:dyDescent="0.4">
      <c r="A50" s="4" t="s">
        <v>126</v>
      </c>
      <c r="B50" s="4">
        <v>1502</v>
      </c>
      <c r="C50" s="4">
        <v>83</v>
      </c>
      <c r="D50" s="4">
        <v>16</v>
      </c>
      <c r="E50" s="4">
        <v>16</v>
      </c>
      <c r="F50" s="4">
        <v>17</v>
      </c>
      <c r="G50" s="4">
        <v>468</v>
      </c>
      <c r="H50" s="4">
        <v>102</v>
      </c>
      <c r="I50" s="4">
        <v>117</v>
      </c>
      <c r="J50" s="4">
        <v>213</v>
      </c>
      <c r="K50" s="4">
        <v>291</v>
      </c>
      <c r="L50" s="4">
        <v>179</v>
      </c>
    </row>
    <row r="52" spans="1:12" x14ac:dyDescent="0.4">
      <c r="A52" s="4" t="s">
        <v>293</v>
      </c>
      <c r="B52" s="4">
        <v>1362</v>
      </c>
      <c r="C52" s="4">
        <v>165</v>
      </c>
      <c r="D52" s="4">
        <v>164</v>
      </c>
      <c r="E52" s="4">
        <v>169</v>
      </c>
      <c r="F52" s="4">
        <v>125</v>
      </c>
      <c r="G52" s="4">
        <v>259</v>
      </c>
      <c r="H52" s="4">
        <v>52</v>
      </c>
      <c r="I52" s="4">
        <v>65</v>
      </c>
      <c r="J52" s="4">
        <v>104</v>
      </c>
      <c r="K52" s="4">
        <v>154</v>
      </c>
      <c r="L52" s="4">
        <v>105</v>
      </c>
    </row>
    <row r="53" spans="1:12" x14ac:dyDescent="0.4">
      <c r="A53" s="4" t="s">
        <v>129</v>
      </c>
      <c r="B53" s="4">
        <v>593</v>
      </c>
      <c r="C53" s="4">
        <v>124</v>
      </c>
      <c r="D53" s="4">
        <v>155</v>
      </c>
      <c r="E53" s="4">
        <v>156</v>
      </c>
      <c r="F53" s="4">
        <v>110</v>
      </c>
      <c r="G53" s="4">
        <v>13</v>
      </c>
      <c r="H53" s="4">
        <v>0</v>
      </c>
      <c r="I53" s="4">
        <v>1</v>
      </c>
      <c r="J53" s="4">
        <v>4</v>
      </c>
      <c r="K53" s="4">
        <v>8</v>
      </c>
      <c r="L53" s="4">
        <v>22</v>
      </c>
    </row>
    <row r="54" spans="1:12" x14ac:dyDescent="0.4">
      <c r="A54" s="4" t="s">
        <v>126</v>
      </c>
      <c r="B54" s="4">
        <v>769</v>
      </c>
      <c r="C54" s="4">
        <v>41</v>
      </c>
      <c r="D54" s="4">
        <v>9</v>
      </c>
      <c r="E54" s="4">
        <v>13</v>
      </c>
      <c r="F54" s="4">
        <v>15</v>
      </c>
      <c r="G54" s="4">
        <v>246</v>
      </c>
      <c r="H54" s="4">
        <v>52</v>
      </c>
      <c r="I54" s="4">
        <v>64</v>
      </c>
      <c r="J54" s="4">
        <v>100</v>
      </c>
      <c r="K54" s="4">
        <v>146</v>
      </c>
      <c r="L54" s="4">
        <v>83</v>
      </c>
    </row>
    <row r="56" spans="1:12" x14ac:dyDescent="0.4">
      <c r="A56" s="4" t="s">
        <v>307</v>
      </c>
      <c r="B56" s="4">
        <v>1295</v>
      </c>
      <c r="C56" s="4">
        <v>160</v>
      </c>
      <c r="D56" s="4">
        <v>140</v>
      </c>
      <c r="E56" s="4">
        <v>143</v>
      </c>
      <c r="F56" s="4">
        <v>85</v>
      </c>
      <c r="G56" s="4">
        <v>243</v>
      </c>
      <c r="H56" s="4">
        <v>51</v>
      </c>
      <c r="I56" s="4">
        <v>59</v>
      </c>
      <c r="J56" s="4">
        <v>136</v>
      </c>
      <c r="K56" s="4">
        <v>163</v>
      </c>
      <c r="L56" s="4">
        <v>115</v>
      </c>
    </row>
    <row r="57" spans="1:12" x14ac:dyDescent="0.4">
      <c r="A57" s="4" t="s">
        <v>129</v>
      </c>
      <c r="B57" s="4">
        <v>562</v>
      </c>
      <c r="C57" s="4">
        <v>118</v>
      </c>
      <c r="D57" s="4">
        <v>133</v>
      </c>
      <c r="E57" s="4">
        <v>140</v>
      </c>
      <c r="F57" s="4">
        <v>83</v>
      </c>
      <c r="G57" s="4">
        <v>21</v>
      </c>
      <c r="H57" s="4">
        <v>1</v>
      </c>
      <c r="I57" s="4">
        <v>6</v>
      </c>
      <c r="J57" s="4">
        <v>23</v>
      </c>
      <c r="K57" s="4">
        <v>18</v>
      </c>
      <c r="L57" s="4">
        <v>19</v>
      </c>
    </row>
    <row r="58" spans="1:12" x14ac:dyDescent="0.4">
      <c r="A58" s="4" t="s">
        <v>126</v>
      </c>
      <c r="B58" s="4">
        <v>733</v>
      </c>
      <c r="C58" s="4">
        <v>42</v>
      </c>
      <c r="D58" s="4">
        <v>7</v>
      </c>
      <c r="E58" s="4">
        <v>3</v>
      </c>
      <c r="F58" s="4">
        <v>2</v>
      </c>
      <c r="G58" s="4">
        <v>222</v>
      </c>
      <c r="H58" s="4">
        <v>50</v>
      </c>
      <c r="I58" s="4">
        <v>53</v>
      </c>
      <c r="J58" s="4">
        <v>113</v>
      </c>
      <c r="K58" s="4">
        <v>145</v>
      </c>
      <c r="L58" s="4">
        <v>96</v>
      </c>
    </row>
    <row r="59" spans="1:12" x14ac:dyDescent="0.4">
      <c r="A59" s="25" t="s">
        <v>318</v>
      </c>
      <c r="B59" s="25"/>
      <c r="C59" s="25"/>
      <c r="D59" s="25"/>
      <c r="E59" s="25"/>
      <c r="F59" s="25"/>
      <c r="G59" s="25"/>
      <c r="H59" s="25"/>
      <c r="I59" s="25"/>
      <c r="J59" s="25"/>
      <c r="K59" s="25"/>
      <c r="L59" s="25"/>
    </row>
  </sheetData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63E9FF-8F25-40B6-83F4-052E30D1398E}">
  <dimension ref="A1:L43"/>
  <sheetViews>
    <sheetView view="pageBreakPreview" zoomScale="125" zoomScaleNormal="100" zoomScaleSheetLayoutView="125" workbookViewId="0">
      <selection activeCell="A2" sqref="A2"/>
    </sheetView>
  </sheetViews>
  <sheetFormatPr defaultColWidth="8.89453125" defaultRowHeight="10.5" x14ac:dyDescent="0.4"/>
  <cols>
    <col min="1" max="1" width="22.5234375" style="4" customWidth="1"/>
    <col min="2" max="12" width="6.1015625" style="4" customWidth="1"/>
    <col min="13" max="16384" width="8.89453125" style="4"/>
  </cols>
  <sheetData>
    <row r="1" spans="1:12" x14ac:dyDescent="0.4">
      <c r="A1" s="4" t="s">
        <v>339</v>
      </c>
    </row>
    <row r="2" spans="1:12" x14ac:dyDescent="0.4">
      <c r="A2" s="11"/>
      <c r="B2" s="12"/>
      <c r="C2" s="12" t="s">
        <v>278</v>
      </c>
      <c r="D2" s="12" t="s">
        <v>280</v>
      </c>
      <c r="E2" s="12"/>
      <c r="F2" s="12"/>
      <c r="G2" s="12" t="s">
        <v>281</v>
      </c>
      <c r="H2" s="12" t="s">
        <v>283</v>
      </c>
      <c r="I2" s="12"/>
      <c r="J2" s="12" t="s">
        <v>278</v>
      </c>
      <c r="K2" s="12" t="s">
        <v>280</v>
      </c>
      <c r="L2" s="13"/>
    </row>
    <row r="3" spans="1:12" x14ac:dyDescent="0.4">
      <c r="A3" s="14"/>
      <c r="B3" s="15" t="s">
        <v>0</v>
      </c>
      <c r="C3" s="15" t="s">
        <v>279</v>
      </c>
      <c r="D3" s="15" t="s">
        <v>279</v>
      </c>
      <c r="E3" s="15" t="s">
        <v>3</v>
      </c>
      <c r="F3" s="15" t="s">
        <v>4</v>
      </c>
      <c r="G3" s="15" t="s">
        <v>282</v>
      </c>
      <c r="H3" s="15" t="s">
        <v>284</v>
      </c>
      <c r="I3" s="15" t="s">
        <v>7</v>
      </c>
      <c r="J3" s="15" t="s">
        <v>285</v>
      </c>
      <c r="K3" s="15" t="s">
        <v>285</v>
      </c>
      <c r="L3" s="16" t="s">
        <v>10</v>
      </c>
    </row>
    <row r="4" spans="1:12" x14ac:dyDescent="0.4">
      <c r="A4" s="4" t="s">
        <v>308</v>
      </c>
    </row>
    <row r="6" spans="1:12" x14ac:dyDescent="0.4">
      <c r="A6" s="4" t="s">
        <v>286</v>
      </c>
      <c r="B6" s="4">
        <v>2533</v>
      </c>
      <c r="C6" s="4">
        <v>323</v>
      </c>
      <c r="D6" s="4">
        <v>302</v>
      </c>
      <c r="E6" s="4">
        <v>305</v>
      </c>
      <c r="F6" s="4">
        <v>206</v>
      </c>
      <c r="G6" s="4">
        <v>465</v>
      </c>
      <c r="H6" s="4">
        <v>92</v>
      </c>
      <c r="I6" s="4">
        <v>119</v>
      </c>
      <c r="J6" s="4">
        <v>227</v>
      </c>
      <c r="K6" s="4">
        <v>296</v>
      </c>
      <c r="L6" s="4">
        <v>198</v>
      </c>
    </row>
    <row r="7" spans="1:12" x14ac:dyDescent="0.4">
      <c r="A7" s="4" t="s">
        <v>130</v>
      </c>
      <c r="B7" s="4">
        <v>2170</v>
      </c>
      <c r="C7" s="4">
        <v>226</v>
      </c>
      <c r="D7" s="4">
        <v>229</v>
      </c>
      <c r="E7" s="4">
        <v>251</v>
      </c>
      <c r="F7" s="4">
        <v>167</v>
      </c>
      <c r="G7" s="4">
        <v>452</v>
      </c>
      <c r="H7" s="4">
        <v>81</v>
      </c>
      <c r="I7" s="4">
        <v>110</v>
      </c>
      <c r="J7" s="4">
        <v>193</v>
      </c>
      <c r="K7" s="4">
        <v>277</v>
      </c>
      <c r="L7" s="4">
        <v>184</v>
      </c>
    </row>
    <row r="8" spans="1:12" x14ac:dyDescent="0.4">
      <c r="A8" s="4" t="s">
        <v>131</v>
      </c>
      <c r="B8" s="4">
        <v>2057</v>
      </c>
      <c r="C8" s="4">
        <v>272</v>
      </c>
      <c r="D8" s="4">
        <v>255</v>
      </c>
      <c r="E8" s="4">
        <v>251</v>
      </c>
      <c r="F8" s="4">
        <v>144</v>
      </c>
      <c r="G8" s="4">
        <v>350</v>
      </c>
      <c r="H8" s="4">
        <v>66</v>
      </c>
      <c r="I8" s="4">
        <v>100</v>
      </c>
      <c r="J8" s="4">
        <v>203</v>
      </c>
      <c r="K8" s="4">
        <v>241</v>
      </c>
      <c r="L8" s="4">
        <v>175</v>
      </c>
    </row>
    <row r="9" spans="1:12" x14ac:dyDescent="0.4">
      <c r="A9" s="4" t="s">
        <v>132</v>
      </c>
      <c r="B9" s="4">
        <v>2442</v>
      </c>
      <c r="C9" s="4">
        <v>317</v>
      </c>
      <c r="D9" s="4">
        <v>286</v>
      </c>
      <c r="E9" s="4">
        <v>273</v>
      </c>
      <c r="F9" s="4">
        <v>201</v>
      </c>
      <c r="G9" s="4">
        <v>460</v>
      </c>
      <c r="H9" s="4">
        <v>91</v>
      </c>
      <c r="I9" s="4">
        <v>117</v>
      </c>
      <c r="J9" s="4">
        <v>225</v>
      </c>
      <c r="K9" s="4">
        <v>288</v>
      </c>
      <c r="L9" s="4">
        <v>184</v>
      </c>
    </row>
    <row r="10" spans="1:12" x14ac:dyDescent="0.4">
      <c r="A10" s="4" t="s">
        <v>49</v>
      </c>
      <c r="B10" s="4">
        <v>1155</v>
      </c>
      <c r="C10" s="4">
        <v>242</v>
      </c>
      <c r="D10" s="4">
        <v>288</v>
      </c>
      <c r="E10" s="4">
        <v>296</v>
      </c>
      <c r="F10" s="4">
        <v>193</v>
      </c>
      <c r="G10" s="4">
        <v>34</v>
      </c>
      <c r="H10" s="4">
        <v>1</v>
      </c>
      <c r="I10" s="4">
        <v>7</v>
      </c>
      <c r="J10" s="4">
        <v>27</v>
      </c>
      <c r="K10" s="4">
        <v>26</v>
      </c>
      <c r="L10" s="4">
        <v>41</v>
      </c>
    </row>
    <row r="12" spans="1:12" x14ac:dyDescent="0.4">
      <c r="A12" s="4" t="s">
        <v>293</v>
      </c>
      <c r="B12" s="4">
        <v>1291</v>
      </c>
      <c r="C12" s="4">
        <v>163</v>
      </c>
      <c r="D12" s="4">
        <v>162</v>
      </c>
      <c r="E12" s="4">
        <v>163</v>
      </c>
      <c r="F12" s="4">
        <v>121</v>
      </c>
      <c r="G12" s="4">
        <v>242</v>
      </c>
      <c r="H12" s="4">
        <v>44</v>
      </c>
      <c r="I12" s="4">
        <v>63</v>
      </c>
      <c r="J12" s="4">
        <v>98</v>
      </c>
      <c r="K12" s="4">
        <v>141</v>
      </c>
      <c r="L12" s="4">
        <v>94</v>
      </c>
    </row>
    <row r="13" spans="1:12" x14ac:dyDescent="0.4">
      <c r="A13" s="4" t="s">
        <v>130</v>
      </c>
      <c r="B13" s="4">
        <v>1123</v>
      </c>
      <c r="C13" s="4">
        <v>127</v>
      </c>
      <c r="D13" s="4">
        <v>122</v>
      </c>
      <c r="E13" s="4">
        <v>137</v>
      </c>
      <c r="F13" s="4">
        <v>98</v>
      </c>
      <c r="G13" s="4">
        <v>236</v>
      </c>
      <c r="H13" s="4">
        <v>43</v>
      </c>
      <c r="I13" s="4">
        <v>61</v>
      </c>
      <c r="J13" s="4">
        <v>85</v>
      </c>
      <c r="K13" s="4">
        <v>129</v>
      </c>
      <c r="L13" s="4">
        <v>85</v>
      </c>
    </row>
    <row r="14" spans="1:12" x14ac:dyDescent="0.4">
      <c r="A14" s="4" t="s">
        <v>131</v>
      </c>
      <c r="B14" s="4">
        <v>1040</v>
      </c>
      <c r="C14" s="4">
        <v>144</v>
      </c>
      <c r="D14" s="4">
        <v>133</v>
      </c>
      <c r="E14" s="4">
        <v>135</v>
      </c>
      <c r="F14" s="4">
        <v>81</v>
      </c>
      <c r="G14" s="4">
        <v>176</v>
      </c>
      <c r="H14" s="4">
        <v>34</v>
      </c>
      <c r="I14" s="4">
        <v>55</v>
      </c>
      <c r="J14" s="4">
        <v>89</v>
      </c>
      <c r="K14" s="4">
        <v>112</v>
      </c>
      <c r="L14" s="4">
        <v>81</v>
      </c>
    </row>
    <row r="15" spans="1:12" x14ac:dyDescent="0.4">
      <c r="A15" s="4" t="s">
        <v>132</v>
      </c>
      <c r="B15" s="4">
        <v>1246</v>
      </c>
      <c r="C15" s="4">
        <v>162</v>
      </c>
      <c r="D15" s="4">
        <v>152</v>
      </c>
      <c r="E15" s="4">
        <v>150</v>
      </c>
      <c r="F15" s="4">
        <v>117</v>
      </c>
      <c r="G15" s="4">
        <v>240</v>
      </c>
      <c r="H15" s="4">
        <v>43</v>
      </c>
      <c r="I15" s="4">
        <v>63</v>
      </c>
      <c r="J15" s="4">
        <v>96</v>
      </c>
      <c r="K15" s="4">
        <v>137</v>
      </c>
      <c r="L15" s="4">
        <v>86</v>
      </c>
    </row>
    <row r="16" spans="1:12" x14ac:dyDescent="0.4">
      <c r="A16" s="4" t="s">
        <v>49</v>
      </c>
      <c r="B16" s="4">
        <v>593</v>
      </c>
      <c r="C16" s="4">
        <v>124</v>
      </c>
      <c r="D16" s="4">
        <v>155</v>
      </c>
      <c r="E16" s="4">
        <v>156</v>
      </c>
      <c r="F16" s="4">
        <v>110</v>
      </c>
      <c r="G16" s="4">
        <v>13</v>
      </c>
      <c r="H16" s="4">
        <v>0</v>
      </c>
      <c r="I16" s="4">
        <v>1</v>
      </c>
      <c r="J16" s="4">
        <v>4</v>
      </c>
      <c r="K16" s="4">
        <v>8</v>
      </c>
      <c r="L16" s="4">
        <v>22</v>
      </c>
    </row>
    <row r="18" spans="1:12" x14ac:dyDescent="0.4">
      <c r="A18" s="4" t="s">
        <v>289</v>
      </c>
      <c r="B18" s="4">
        <v>1242</v>
      </c>
      <c r="C18" s="4">
        <v>160</v>
      </c>
      <c r="D18" s="4">
        <v>140</v>
      </c>
      <c r="E18" s="4">
        <v>142</v>
      </c>
      <c r="F18" s="4">
        <v>85</v>
      </c>
      <c r="G18" s="4">
        <v>223</v>
      </c>
      <c r="H18" s="4">
        <v>48</v>
      </c>
      <c r="I18" s="4">
        <v>56</v>
      </c>
      <c r="J18" s="4">
        <v>129</v>
      </c>
      <c r="K18" s="4">
        <v>155</v>
      </c>
      <c r="L18" s="4">
        <v>104</v>
      </c>
    </row>
    <row r="19" spans="1:12" x14ac:dyDescent="0.4">
      <c r="A19" s="4" t="s">
        <v>130</v>
      </c>
      <c r="B19" s="4">
        <v>1047</v>
      </c>
      <c r="C19" s="4">
        <v>99</v>
      </c>
      <c r="D19" s="4">
        <v>107</v>
      </c>
      <c r="E19" s="4">
        <v>114</v>
      </c>
      <c r="F19" s="4">
        <v>69</v>
      </c>
      <c r="G19" s="4">
        <v>216</v>
      </c>
      <c r="H19" s="4">
        <v>38</v>
      </c>
      <c r="I19" s="4">
        <v>49</v>
      </c>
      <c r="J19" s="4">
        <v>108</v>
      </c>
      <c r="K19" s="4">
        <v>148</v>
      </c>
      <c r="L19" s="4">
        <v>99</v>
      </c>
    </row>
    <row r="20" spans="1:12" x14ac:dyDescent="0.4">
      <c r="A20" s="4" t="s">
        <v>131</v>
      </c>
      <c r="B20" s="4">
        <v>1017</v>
      </c>
      <c r="C20" s="4">
        <v>128</v>
      </c>
      <c r="D20" s="4">
        <v>122</v>
      </c>
      <c r="E20" s="4">
        <v>116</v>
      </c>
      <c r="F20" s="4">
        <v>63</v>
      </c>
      <c r="G20" s="4">
        <v>174</v>
      </c>
      <c r="H20" s="4">
        <v>32</v>
      </c>
      <c r="I20" s="4">
        <v>45</v>
      </c>
      <c r="J20" s="4">
        <v>114</v>
      </c>
      <c r="K20" s="4">
        <v>129</v>
      </c>
      <c r="L20" s="4">
        <v>94</v>
      </c>
    </row>
    <row r="21" spans="1:12" x14ac:dyDescent="0.4">
      <c r="A21" s="4" t="s">
        <v>132</v>
      </c>
      <c r="B21" s="4">
        <v>1196</v>
      </c>
      <c r="C21" s="4">
        <v>155</v>
      </c>
      <c r="D21" s="4">
        <v>134</v>
      </c>
      <c r="E21" s="4">
        <v>123</v>
      </c>
      <c r="F21" s="4">
        <v>84</v>
      </c>
      <c r="G21" s="4">
        <v>220</v>
      </c>
      <c r="H21" s="4">
        <v>48</v>
      </c>
      <c r="I21" s="4">
        <v>54</v>
      </c>
      <c r="J21" s="4">
        <v>129</v>
      </c>
      <c r="K21" s="4">
        <v>151</v>
      </c>
      <c r="L21" s="4">
        <v>98</v>
      </c>
    </row>
    <row r="22" spans="1:12" x14ac:dyDescent="0.4">
      <c r="A22" s="4" t="s">
        <v>49</v>
      </c>
      <c r="B22" s="4">
        <v>562</v>
      </c>
      <c r="C22" s="4">
        <v>118</v>
      </c>
      <c r="D22" s="4">
        <v>133</v>
      </c>
      <c r="E22" s="4">
        <v>140</v>
      </c>
      <c r="F22" s="4">
        <v>83</v>
      </c>
      <c r="G22" s="4">
        <v>21</v>
      </c>
      <c r="H22" s="4">
        <v>1</v>
      </c>
      <c r="I22" s="4">
        <v>6</v>
      </c>
      <c r="J22" s="4">
        <v>23</v>
      </c>
      <c r="K22" s="4">
        <v>18</v>
      </c>
      <c r="L22" s="4">
        <v>19</v>
      </c>
    </row>
    <row r="24" spans="1:12" x14ac:dyDescent="0.4">
      <c r="A24" s="4" t="s">
        <v>133</v>
      </c>
    </row>
    <row r="26" spans="1:12" x14ac:dyDescent="0.4">
      <c r="A26" s="4" t="s">
        <v>286</v>
      </c>
      <c r="B26" s="4">
        <v>2657</v>
      </c>
      <c r="C26" s="4">
        <v>325</v>
      </c>
      <c r="D26" s="4">
        <v>304</v>
      </c>
      <c r="E26" s="4">
        <v>312</v>
      </c>
      <c r="F26" s="4">
        <v>210</v>
      </c>
      <c r="G26" s="4">
        <v>502</v>
      </c>
      <c r="H26" s="4">
        <v>103</v>
      </c>
      <c r="I26" s="4">
        <v>124</v>
      </c>
      <c r="J26" s="4">
        <v>240</v>
      </c>
      <c r="K26" s="4">
        <v>317</v>
      </c>
      <c r="L26" s="4">
        <v>220</v>
      </c>
    </row>
    <row r="27" spans="1:12" x14ac:dyDescent="0.4">
      <c r="A27" s="4" t="s">
        <v>134</v>
      </c>
      <c r="B27" s="4">
        <v>124</v>
      </c>
      <c r="C27" s="4">
        <v>2</v>
      </c>
      <c r="D27" s="4">
        <v>2</v>
      </c>
      <c r="E27" s="4">
        <v>7</v>
      </c>
      <c r="F27" s="4">
        <v>4</v>
      </c>
      <c r="G27" s="4">
        <v>37</v>
      </c>
      <c r="H27" s="4">
        <v>11</v>
      </c>
      <c r="I27" s="4">
        <v>5</v>
      </c>
      <c r="J27" s="4">
        <v>13</v>
      </c>
      <c r="K27" s="4">
        <v>21</v>
      </c>
      <c r="L27" s="4">
        <v>22</v>
      </c>
    </row>
    <row r="28" spans="1:12" x14ac:dyDescent="0.4">
      <c r="A28" s="4" t="s">
        <v>135</v>
      </c>
      <c r="B28" s="4">
        <v>18</v>
      </c>
      <c r="C28" s="4">
        <v>0</v>
      </c>
      <c r="D28" s="4">
        <v>0</v>
      </c>
      <c r="E28" s="4">
        <v>1</v>
      </c>
      <c r="F28" s="4">
        <v>1</v>
      </c>
      <c r="G28" s="4">
        <v>5</v>
      </c>
      <c r="H28" s="4">
        <v>1</v>
      </c>
      <c r="I28" s="4">
        <v>0</v>
      </c>
      <c r="J28" s="4">
        <v>0</v>
      </c>
      <c r="K28" s="4">
        <v>5</v>
      </c>
      <c r="L28" s="4">
        <v>5</v>
      </c>
    </row>
    <row r="29" spans="1:12" x14ac:dyDescent="0.4">
      <c r="A29" s="4" t="s">
        <v>136</v>
      </c>
      <c r="B29" s="4">
        <v>2</v>
      </c>
      <c r="C29" s="4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4">
        <v>0</v>
      </c>
      <c r="J29" s="4">
        <v>1</v>
      </c>
      <c r="K29" s="4">
        <v>0</v>
      </c>
      <c r="L29" s="4">
        <v>1</v>
      </c>
    </row>
    <row r="30" spans="1:12" x14ac:dyDescent="0.4">
      <c r="A30" s="4" t="s">
        <v>137</v>
      </c>
      <c r="B30" s="4">
        <v>99</v>
      </c>
      <c r="C30" s="4">
        <v>22</v>
      </c>
      <c r="D30" s="4">
        <v>7</v>
      </c>
      <c r="E30" s="4">
        <v>1</v>
      </c>
      <c r="F30" s="4">
        <v>2</v>
      </c>
      <c r="G30" s="4">
        <v>10</v>
      </c>
      <c r="H30" s="4">
        <v>10</v>
      </c>
      <c r="I30" s="4">
        <v>7</v>
      </c>
      <c r="J30" s="4">
        <v>18</v>
      </c>
      <c r="K30" s="4">
        <v>16</v>
      </c>
      <c r="L30" s="4">
        <v>6</v>
      </c>
    </row>
    <row r="31" spans="1:12" x14ac:dyDescent="0.4">
      <c r="A31" s="4" t="s">
        <v>138</v>
      </c>
      <c r="B31" s="4">
        <v>55</v>
      </c>
      <c r="C31" s="4">
        <v>6</v>
      </c>
      <c r="D31" s="4">
        <v>13</v>
      </c>
      <c r="E31" s="4">
        <v>31</v>
      </c>
      <c r="F31" s="4">
        <v>1</v>
      </c>
      <c r="G31" s="4">
        <v>0</v>
      </c>
      <c r="H31" s="4">
        <v>0</v>
      </c>
      <c r="I31" s="4">
        <v>0</v>
      </c>
      <c r="J31" s="4">
        <v>0</v>
      </c>
      <c r="K31" s="4">
        <v>0</v>
      </c>
      <c r="L31" s="4">
        <v>4</v>
      </c>
    </row>
    <row r="32" spans="1:12" x14ac:dyDescent="0.4">
      <c r="A32" s="4" t="s">
        <v>139</v>
      </c>
      <c r="B32" s="4">
        <v>3</v>
      </c>
      <c r="C32" s="4">
        <v>0</v>
      </c>
      <c r="D32" s="4">
        <v>0</v>
      </c>
      <c r="E32" s="4">
        <v>0</v>
      </c>
      <c r="F32" s="4">
        <v>0</v>
      </c>
      <c r="G32" s="4">
        <v>0</v>
      </c>
      <c r="H32" s="4">
        <v>0</v>
      </c>
      <c r="I32" s="4">
        <v>0</v>
      </c>
      <c r="J32" s="4">
        <v>0</v>
      </c>
      <c r="K32" s="4">
        <v>0</v>
      </c>
      <c r="L32" s="4">
        <v>3</v>
      </c>
    </row>
    <row r="33" spans="1:12" x14ac:dyDescent="0.4">
      <c r="A33" s="4" t="s">
        <v>140</v>
      </c>
      <c r="B33" s="4">
        <v>169</v>
      </c>
      <c r="C33" s="4">
        <v>0</v>
      </c>
      <c r="D33" s="4">
        <v>0</v>
      </c>
      <c r="E33" s="4">
        <v>2</v>
      </c>
      <c r="F33" s="4">
        <v>1</v>
      </c>
      <c r="G33" s="4">
        <v>96</v>
      </c>
      <c r="H33" s="4">
        <v>15</v>
      </c>
      <c r="I33" s="4">
        <v>11</v>
      </c>
      <c r="J33" s="4">
        <v>5</v>
      </c>
      <c r="K33" s="4">
        <v>31</v>
      </c>
      <c r="L33" s="4">
        <v>8</v>
      </c>
    </row>
    <row r="34" spans="1:12" x14ac:dyDescent="0.4">
      <c r="A34" s="4" t="s">
        <v>141</v>
      </c>
      <c r="B34" s="4">
        <v>1</v>
      </c>
      <c r="C34" s="4">
        <v>0</v>
      </c>
      <c r="D34" s="4">
        <v>0</v>
      </c>
      <c r="E34" s="4">
        <v>0</v>
      </c>
      <c r="F34" s="4">
        <v>0</v>
      </c>
      <c r="G34" s="4">
        <v>0</v>
      </c>
      <c r="H34" s="4">
        <v>0</v>
      </c>
      <c r="I34" s="4">
        <v>0</v>
      </c>
      <c r="J34" s="4">
        <v>0</v>
      </c>
      <c r="K34" s="4">
        <v>1</v>
      </c>
      <c r="L34" s="4">
        <v>0</v>
      </c>
    </row>
    <row r="35" spans="1:12" x14ac:dyDescent="0.4">
      <c r="A35" s="4" t="s">
        <v>142</v>
      </c>
      <c r="B35" s="4">
        <v>39</v>
      </c>
      <c r="C35" s="4">
        <v>14</v>
      </c>
      <c r="D35" s="4">
        <v>5</v>
      </c>
      <c r="E35" s="4">
        <v>0</v>
      </c>
      <c r="F35" s="4">
        <v>0</v>
      </c>
      <c r="G35" s="4">
        <v>0</v>
      </c>
      <c r="H35" s="4">
        <v>1</v>
      </c>
      <c r="I35" s="4">
        <v>2</v>
      </c>
      <c r="J35" s="4">
        <v>11</v>
      </c>
      <c r="K35" s="4">
        <v>3</v>
      </c>
      <c r="L35" s="4">
        <v>3</v>
      </c>
    </row>
    <row r="36" spans="1:12" x14ac:dyDescent="0.4">
      <c r="A36" s="4" t="s">
        <v>143</v>
      </c>
      <c r="B36" s="4">
        <v>0</v>
      </c>
      <c r="C36" s="4">
        <v>0</v>
      </c>
      <c r="D36" s="4">
        <v>0</v>
      </c>
      <c r="E36" s="4">
        <v>0</v>
      </c>
      <c r="F36" s="4">
        <v>0</v>
      </c>
      <c r="G36" s="4">
        <v>0</v>
      </c>
      <c r="H36" s="4">
        <v>0</v>
      </c>
      <c r="I36" s="4">
        <v>0</v>
      </c>
      <c r="J36" s="4">
        <v>0</v>
      </c>
      <c r="K36" s="4">
        <v>0</v>
      </c>
      <c r="L36" s="4">
        <v>0</v>
      </c>
    </row>
    <row r="37" spans="1:12" x14ac:dyDescent="0.4">
      <c r="A37" s="4" t="s">
        <v>144</v>
      </c>
      <c r="B37" s="4">
        <v>98</v>
      </c>
      <c r="C37" s="4">
        <v>23</v>
      </c>
      <c r="D37" s="4">
        <v>26</v>
      </c>
      <c r="E37" s="4">
        <v>19</v>
      </c>
      <c r="F37" s="4">
        <v>30</v>
      </c>
      <c r="G37" s="4">
        <v>0</v>
      </c>
      <c r="H37" s="4">
        <v>0</v>
      </c>
      <c r="I37" s="4">
        <v>0</v>
      </c>
      <c r="J37" s="4">
        <v>0</v>
      </c>
      <c r="K37" s="4">
        <v>0</v>
      </c>
      <c r="L37" s="4">
        <v>0</v>
      </c>
    </row>
    <row r="38" spans="1:12" x14ac:dyDescent="0.4">
      <c r="A38" s="4" t="s">
        <v>145</v>
      </c>
      <c r="B38" s="4">
        <v>1048</v>
      </c>
      <c r="C38" s="4">
        <v>45</v>
      </c>
      <c r="D38" s="4">
        <v>2</v>
      </c>
      <c r="E38" s="4">
        <v>5</v>
      </c>
      <c r="F38" s="4">
        <v>9</v>
      </c>
      <c r="G38" s="4">
        <v>320</v>
      </c>
      <c r="H38" s="4">
        <v>64</v>
      </c>
      <c r="I38" s="4">
        <v>92</v>
      </c>
      <c r="J38" s="4">
        <v>165</v>
      </c>
      <c r="K38" s="4">
        <v>215</v>
      </c>
      <c r="L38" s="4">
        <v>131</v>
      </c>
    </row>
    <row r="39" spans="1:12" x14ac:dyDescent="0.4">
      <c r="A39" s="4" t="s">
        <v>146</v>
      </c>
      <c r="B39" s="4">
        <v>12</v>
      </c>
      <c r="C39" s="4">
        <v>0</v>
      </c>
      <c r="D39" s="4">
        <v>3</v>
      </c>
      <c r="E39" s="4">
        <v>0</v>
      </c>
      <c r="F39" s="4">
        <v>3</v>
      </c>
      <c r="G39" s="4">
        <v>0</v>
      </c>
      <c r="H39" s="4">
        <v>0</v>
      </c>
      <c r="I39" s="4">
        <v>2</v>
      </c>
      <c r="J39" s="4">
        <v>1</v>
      </c>
      <c r="K39" s="4">
        <v>2</v>
      </c>
      <c r="L39" s="4">
        <v>1</v>
      </c>
    </row>
    <row r="40" spans="1:12" x14ac:dyDescent="0.4">
      <c r="A40" s="4" t="s">
        <v>147</v>
      </c>
      <c r="B40" s="4">
        <v>36</v>
      </c>
      <c r="C40" s="4">
        <v>0</v>
      </c>
      <c r="D40" s="4">
        <v>1</v>
      </c>
      <c r="E40" s="4">
        <v>0</v>
      </c>
      <c r="F40" s="4">
        <v>27</v>
      </c>
      <c r="G40" s="4">
        <v>4</v>
      </c>
      <c r="H40" s="4">
        <v>0</v>
      </c>
      <c r="I40" s="4">
        <v>1</v>
      </c>
      <c r="J40" s="4">
        <v>1</v>
      </c>
      <c r="K40" s="4">
        <v>2</v>
      </c>
      <c r="L40" s="4">
        <v>0</v>
      </c>
    </row>
    <row r="41" spans="1:12" x14ac:dyDescent="0.4">
      <c r="A41" s="4" t="s">
        <v>148</v>
      </c>
      <c r="B41" s="4">
        <v>70</v>
      </c>
      <c r="C41" s="4">
        <v>32</v>
      </c>
      <c r="D41" s="4">
        <v>22</v>
      </c>
      <c r="E41" s="4">
        <v>3</v>
      </c>
      <c r="F41" s="4">
        <v>6</v>
      </c>
      <c r="G41" s="4">
        <v>3</v>
      </c>
      <c r="H41" s="4">
        <v>0</v>
      </c>
      <c r="I41" s="4">
        <v>0</v>
      </c>
      <c r="J41" s="4">
        <v>4</v>
      </c>
      <c r="K41" s="4">
        <v>0</v>
      </c>
      <c r="L41" s="4">
        <v>0</v>
      </c>
    </row>
    <row r="42" spans="1:12" x14ac:dyDescent="0.4">
      <c r="A42" s="4" t="s">
        <v>149</v>
      </c>
      <c r="B42" s="4">
        <v>883</v>
      </c>
      <c r="C42" s="4">
        <v>181</v>
      </c>
      <c r="D42" s="4">
        <v>223</v>
      </c>
      <c r="E42" s="4">
        <v>243</v>
      </c>
      <c r="F42" s="4">
        <v>126</v>
      </c>
      <c r="G42" s="4">
        <v>27</v>
      </c>
      <c r="H42" s="4">
        <v>1</v>
      </c>
      <c r="I42" s="4">
        <v>4</v>
      </c>
      <c r="J42" s="4">
        <v>21</v>
      </c>
      <c r="K42" s="4">
        <v>21</v>
      </c>
      <c r="L42" s="4">
        <v>36</v>
      </c>
    </row>
    <row r="43" spans="1:12" x14ac:dyDescent="0.4">
      <c r="A43" s="25" t="s">
        <v>318</v>
      </c>
      <c r="B43" s="25"/>
      <c r="C43" s="25"/>
      <c r="D43" s="25"/>
      <c r="E43" s="25"/>
      <c r="F43" s="25"/>
      <c r="G43" s="25"/>
      <c r="H43" s="25"/>
      <c r="I43" s="25"/>
      <c r="J43" s="25"/>
      <c r="K43" s="25"/>
      <c r="L43" s="25"/>
    </row>
  </sheetData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B79F0A-1D22-4DFF-AF13-64AD6866693A}">
  <dimension ref="A1:L71"/>
  <sheetViews>
    <sheetView view="pageBreakPreview" zoomScale="125" zoomScaleNormal="100" zoomScaleSheetLayoutView="125" workbookViewId="0">
      <selection activeCell="A2" sqref="A2"/>
    </sheetView>
  </sheetViews>
  <sheetFormatPr defaultColWidth="8.89453125" defaultRowHeight="9.6" customHeight="1" x14ac:dyDescent="0.4"/>
  <cols>
    <col min="1" max="1" width="22.5234375" style="4" customWidth="1"/>
    <col min="2" max="12" width="6.1015625" style="4" customWidth="1"/>
    <col min="13" max="16384" width="8.89453125" style="4"/>
  </cols>
  <sheetData>
    <row r="1" spans="1:12" ht="9.6" customHeight="1" x14ac:dyDescent="0.4">
      <c r="A1" s="4" t="s">
        <v>338</v>
      </c>
    </row>
    <row r="2" spans="1:12" ht="9.6" customHeight="1" x14ac:dyDescent="0.4">
      <c r="A2" s="11"/>
      <c r="B2" s="12"/>
      <c r="C2" s="12" t="s">
        <v>278</v>
      </c>
      <c r="D2" s="12" t="s">
        <v>280</v>
      </c>
      <c r="E2" s="12"/>
      <c r="F2" s="12"/>
      <c r="G2" s="12" t="s">
        <v>281</v>
      </c>
      <c r="H2" s="12" t="s">
        <v>283</v>
      </c>
      <c r="I2" s="12"/>
      <c r="J2" s="12" t="s">
        <v>278</v>
      </c>
      <c r="K2" s="12" t="s">
        <v>280</v>
      </c>
      <c r="L2" s="13"/>
    </row>
    <row r="3" spans="1:12" ht="9.6" customHeight="1" x14ac:dyDescent="0.4">
      <c r="A3" s="14"/>
      <c r="B3" s="15" t="s">
        <v>0</v>
      </c>
      <c r="C3" s="15" t="s">
        <v>279</v>
      </c>
      <c r="D3" s="15" t="s">
        <v>279</v>
      </c>
      <c r="E3" s="15" t="s">
        <v>3</v>
      </c>
      <c r="F3" s="15" t="s">
        <v>4</v>
      </c>
      <c r="G3" s="15" t="s">
        <v>282</v>
      </c>
      <c r="H3" s="15" t="s">
        <v>284</v>
      </c>
      <c r="I3" s="15" t="s">
        <v>7</v>
      </c>
      <c r="J3" s="15" t="s">
        <v>285</v>
      </c>
      <c r="K3" s="15" t="s">
        <v>285</v>
      </c>
      <c r="L3" s="16" t="s">
        <v>10</v>
      </c>
    </row>
    <row r="4" spans="1:12" ht="9.6" customHeight="1" x14ac:dyDescent="0.4">
      <c r="A4" s="4" t="s">
        <v>309</v>
      </c>
    </row>
    <row r="6" spans="1:12" ht="9.6" customHeight="1" x14ac:dyDescent="0.4">
      <c r="A6" s="4" t="s">
        <v>295</v>
      </c>
      <c r="B6" s="4">
        <v>3041</v>
      </c>
      <c r="C6" s="4">
        <v>367</v>
      </c>
      <c r="D6" s="4">
        <v>378</v>
      </c>
      <c r="E6" s="4">
        <v>362</v>
      </c>
      <c r="F6" s="4">
        <v>239</v>
      </c>
      <c r="G6" s="4">
        <v>569</v>
      </c>
      <c r="H6" s="4">
        <v>117</v>
      </c>
      <c r="I6" s="4">
        <v>144</v>
      </c>
      <c r="J6" s="4">
        <v>265</v>
      </c>
      <c r="K6" s="4">
        <v>350</v>
      </c>
      <c r="L6" s="4">
        <v>250</v>
      </c>
    </row>
    <row r="7" spans="1:12" ht="9.6" customHeight="1" x14ac:dyDescent="0.4">
      <c r="A7" s="4" t="s">
        <v>150</v>
      </c>
      <c r="B7" s="4">
        <v>2937</v>
      </c>
      <c r="C7" s="4">
        <v>355</v>
      </c>
      <c r="D7" s="4">
        <v>359</v>
      </c>
      <c r="E7" s="4">
        <v>347</v>
      </c>
      <c r="F7" s="4">
        <v>215</v>
      </c>
      <c r="G7" s="4">
        <v>561</v>
      </c>
      <c r="H7" s="4">
        <v>117</v>
      </c>
      <c r="I7" s="4">
        <v>143</v>
      </c>
      <c r="J7" s="4">
        <v>260</v>
      </c>
      <c r="K7" s="4">
        <v>347</v>
      </c>
      <c r="L7" s="4">
        <v>233</v>
      </c>
    </row>
    <row r="8" spans="1:12" ht="9.6" customHeight="1" x14ac:dyDescent="0.4">
      <c r="A8" s="4" t="s">
        <v>151</v>
      </c>
      <c r="B8" s="4">
        <v>99</v>
      </c>
      <c r="C8" s="4">
        <v>12</v>
      </c>
      <c r="D8" s="4">
        <v>19</v>
      </c>
      <c r="E8" s="4">
        <v>15</v>
      </c>
      <c r="F8" s="4">
        <v>20</v>
      </c>
      <c r="G8" s="4">
        <v>8</v>
      </c>
      <c r="H8" s="4">
        <v>0</v>
      </c>
      <c r="I8" s="4">
        <v>1</v>
      </c>
      <c r="J8" s="4">
        <v>5</v>
      </c>
      <c r="K8" s="4">
        <v>3</v>
      </c>
      <c r="L8" s="4">
        <v>16</v>
      </c>
    </row>
    <row r="9" spans="1:12" ht="9.6" customHeight="1" x14ac:dyDescent="0.4">
      <c r="A9" s="4" t="s">
        <v>152</v>
      </c>
      <c r="B9" s="4">
        <v>5</v>
      </c>
      <c r="C9" s="4">
        <v>0</v>
      </c>
      <c r="D9" s="4">
        <v>0</v>
      </c>
      <c r="E9" s="4">
        <v>0</v>
      </c>
      <c r="F9" s="4">
        <v>4</v>
      </c>
      <c r="G9" s="4">
        <v>0</v>
      </c>
      <c r="H9" s="4">
        <v>0</v>
      </c>
      <c r="I9" s="4">
        <v>0</v>
      </c>
      <c r="J9" s="4">
        <v>0</v>
      </c>
      <c r="K9" s="4">
        <v>0</v>
      </c>
      <c r="L9" s="4">
        <v>1</v>
      </c>
    </row>
    <row r="11" spans="1:12" ht="9.6" customHeight="1" x14ac:dyDescent="0.4">
      <c r="A11" s="4" t="s">
        <v>288</v>
      </c>
      <c r="B11" s="4">
        <v>1549</v>
      </c>
      <c r="C11" s="4">
        <v>183</v>
      </c>
      <c r="D11" s="4">
        <v>199</v>
      </c>
      <c r="E11" s="4">
        <v>198</v>
      </c>
      <c r="F11" s="4">
        <v>135</v>
      </c>
      <c r="G11" s="4">
        <v>293</v>
      </c>
      <c r="H11" s="4">
        <v>59</v>
      </c>
      <c r="I11" s="4">
        <v>75</v>
      </c>
      <c r="J11" s="4">
        <v>117</v>
      </c>
      <c r="K11" s="4">
        <v>170</v>
      </c>
      <c r="L11" s="4">
        <v>120</v>
      </c>
    </row>
    <row r="12" spans="1:12" ht="9.6" customHeight="1" x14ac:dyDescent="0.4">
      <c r="A12" s="4" t="s">
        <v>150</v>
      </c>
      <c r="B12" s="4">
        <v>1500</v>
      </c>
      <c r="C12" s="4">
        <v>179</v>
      </c>
      <c r="D12" s="4">
        <v>190</v>
      </c>
      <c r="E12" s="4">
        <v>191</v>
      </c>
      <c r="F12" s="4">
        <v>122</v>
      </c>
      <c r="G12" s="4">
        <v>293</v>
      </c>
      <c r="H12" s="4">
        <v>59</v>
      </c>
      <c r="I12" s="4">
        <v>75</v>
      </c>
      <c r="J12" s="4">
        <v>115</v>
      </c>
      <c r="K12" s="4">
        <v>168</v>
      </c>
      <c r="L12" s="4">
        <v>108</v>
      </c>
    </row>
    <row r="13" spans="1:12" ht="9.6" customHeight="1" x14ac:dyDescent="0.4">
      <c r="A13" s="4" t="s">
        <v>151</v>
      </c>
      <c r="B13" s="4">
        <v>45</v>
      </c>
      <c r="C13" s="4">
        <v>4</v>
      </c>
      <c r="D13" s="4">
        <v>9</v>
      </c>
      <c r="E13" s="4">
        <v>7</v>
      </c>
      <c r="F13" s="4">
        <v>10</v>
      </c>
      <c r="G13" s="4">
        <v>0</v>
      </c>
      <c r="H13" s="4">
        <v>0</v>
      </c>
      <c r="I13" s="4">
        <v>0</v>
      </c>
      <c r="J13" s="4">
        <v>2</v>
      </c>
      <c r="K13" s="4">
        <v>2</v>
      </c>
      <c r="L13" s="4">
        <v>11</v>
      </c>
    </row>
    <row r="14" spans="1:12" ht="9.6" customHeight="1" x14ac:dyDescent="0.4">
      <c r="A14" s="4" t="s">
        <v>152</v>
      </c>
      <c r="B14" s="4">
        <v>4</v>
      </c>
      <c r="C14" s="4">
        <v>0</v>
      </c>
      <c r="D14" s="4">
        <v>0</v>
      </c>
      <c r="E14" s="4">
        <v>0</v>
      </c>
      <c r="F14" s="4">
        <v>3</v>
      </c>
      <c r="G14" s="4">
        <v>0</v>
      </c>
      <c r="H14" s="4">
        <v>0</v>
      </c>
      <c r="I14" s="4">
        <v>0</v>
      </c>
      <c r="J14" s="4">
        <v>0</v>
      </c>
      <c r="K14" s="4">
        <v>0</v>
      </c>
      <c r="L14" s="4">
        <v>1</v>
      </c>
    </row>
    <row r="16" spans="1:12" ht="9.6" customHeight="1" x14ac:dyDescent="0.4">
      <c r="A16" s="4" t="s">
        <v>289</v>
      </c>
      <c r="B16" s="4">
        <v>1492</v>
      </c>
      <c r="C16" s="4">
        <v>184</v>
      </c>
      <c r="D16" s="4">
        <v>179</v>
      </c>
      <c r="E16" s="4">
        <v>164</v>
      </c>
      <c r="F16" s="4">
        <v>104</v>
      </c>
      <c r="G16" s="4">
        <v>276</v>
      </c>
      <c r="H16" s="4">
        <v>58</v>
      </c>
      <c r="I16" s="4">
        <v>69</v>
      </c>
      <c r="J16" s="4">
        <v>148</v>
      </c>
      <c r="K16" s="4">
        <v>180</v>
      </c>
      <c r="L16" s="4">
        <v>130</v>
      </c>
    </row>
    <row r="17" spans="1:12" ht="9.6" customHeight="1" x14ac:dyDescent="0.4">
      <c r="A17" s="4" t="s">
        <v>150</v>
      </c>
      <c r="B17" s="4">
        <v>1437</v>
      </c>
      <c r="C17" s="4">
        <v>176</v>
      </c>
      <c r="D17" s="4">
        <v>169</v>
      </c>
      <c r="E17" s="4">
        <v>156</v>
      </c>
      <c r="F17" s="4">
        <v>93</v>
      </c>
      <c r="G17" s="4">
        <v>268</v>
      </c>
      <c r="H17" s="4">
        <v>58</v>
      </c>
      <c r="I17" s="4">
        <v>68</v>
      </c>
      <c r="J17" s="4">
        <v>145</v>
      </c>
      <c r="K17" s="4">
        <v>179</v>
      </c>
      <c r="L17" s="4">
        <v>125</v>
      </c>
    </row>
    <row r="18" spans="1:12" ht="9.6" customHeight="1" x14ac:dyDescent="0.4">
      <c r="A18" s="4" t="s">
        <v>151</v>
      </c>
      <c r="B18" s="4">
        <v>54</v>
      </c>
      <c r="C18" s="4">
        <v>8</v>
      </c>
      <c r="D18" s="4">
        <v>10</v>
      </c>
      <c r="E18" s="4">
        <v>8</v>
      </c>
      <c r="F18" s="4">
        <v>10</v>
      </c>
      <c r="G18" s="4">
        <v>8</v>
      </c>
      <c r="H18" s="4">
        <v>0</v>
      </c>
      <c r="I18" s="4">
        <v>1</v>
      </c>
      <c r="J18" s="4">
        <v>3</v>
      </c>
      <c r="K18" s="4">
        <v>1</v>
      </c>
      <c r="L18" s="4">
        <v>5</v>
      </c>
    </row>
    <row r="19" spans="1:12" ht="9.6" customHeight="1" x14ac:dyDescent="0.4">
      <c r="A19" s="4" t="s">
        <v>152</v>
      </c>
      <c r="B19" s="4">
        <v>1</v>
      </c>
      <c r="C19" s="4">
        <v>0</v>
      </c>
      <c r="D19" s="4">
        <v>0</v>
      </c>
      <c r="E19" s="4">
        <v>0</v>
      </c>
      <c r="F19" s="4">
        <v>1</v>
      </c>
      <c r="G19" s="4">
        <v>0</v>
      </c>
      <c r="H19" s="4">
        <v>0</v>
      </c>
      <c r="I19" s="4">
        <v>0</v>
      </c>
      <c r="J19" s="4">
        <v>0</v>
      </c>
      <c r="K19" s="4">
        <v>0</v>
      </c>
      <c r="L19" s="4">
        <v>0</v>
      </c>
    </row>
    <row r="21" spans="1:12" ht="9.6" customHeight="1" x14ac:dyDescent="0.4">
      <c r="A21" s="4" t="s">
        <v>310</v>
      </c>
    </row>
    <row r="23" spans="1:12" ht="9.6" customHeight="1" x14ac:dyDescent="0.4">
      <c r="A23" s="4" t="s">
        <v>295</v>
      </c>
      <c r="B23" s="4">
        <v>3041</v>
      </c>
      <c r="C23" s="4">
        <v>367</v>
      </c>
      <c r="D23" s="4">
        <v>378</v>
      </c>
      <c r="E23" s="4">
        <v>362</v>
      </c>
      <c r="F23" s="4">
        <v>239</v>
      </c>
      <c r="G23" s="4">
        <v>569</v>
      </c>
      <c r="H23" s="4">
        <v>117</v>
      </c>
      <c r="I23" s="4">
        <v>144</v>
      </c>
      <c r="J23" s="4">
        <v>265</v>
      </c>
      <c r="K23" s="4">
        <v>350</v>
      </c>
      <c r="L23" s="4">
        <v>250</v>
      </c>
    </row>
    <row r="24" spans="1:12" ht="9.6" customHeight="1" x14ac:dyDescent="0.4">
      <c r="A24" s="4" t="s">
        <v>150</v>
      </c>
      <c r="B24" s="4">
        <v>2952</v>
      </c>
      <c r="C24" s="4">
        <v>353</v>
      </c>
      <c r="D24" s="4">
        <v>370</v>
      </c>
      <c r="E24" s="4">
        <v>352</v>
      </c>
      <c r="F24" s="4">
        <v>210</v>
      </c>
      <c r="G24" s="4">
        <v>560</v>
      </c>
      <c r="H24" s="4">
        <v>117</v>
      </c>
      <c r="I24" s="4">
        <v>143</v>
      </c>
      <c r="J24" s="4">
        <v>261</v>
      </c>
      <c r="K24" s="4">
        <v>347</v>
      </c>
      <c r="L24" s="4">
        <v>239</v>
      </c>
    </row>
    <row r="25" spans="1:12" ht="9.6" customHeight="1" x14ac:dyDescent="0.4">
      <c r="A25" s="4" t="s">
        <v>151</v>
      </c>
      <c r="B25" s="4">
        <v>78</v>
      </c>
      <c r="C25" s="4">
        <v>11</v>
      </c>
      <c r="D25" s="4">
        <v>7</v>
      </c>
      <c r="E25" s="4">
        <v>9</v>
      </c>
      <c r="F25" s="4">
        <v>24</v>
      </c>
      <c r="G25" s="4">
        <v>9</v>
      </c>
      <c r="H25" s="4">
        <v>0</v>
      </c>
      <c r="I25" s="4">
        <v>1</v>
      </c>
      <c r="J25" s="4">
        <v>4</v>
      </c>
      <c r="K25" s="4">
        <v>3</v>
      </c>
      <c r="L25" s="4">
        <v>10</v>
      </c>
    </row>
    <row r="26" spans="1:12" ht="9.6" customHeight="1" x14ac:dyDescent="0.4">
      <c r="A26" s="4" t="s">
        <v>152</v>
      </c>
      <c r="B26" s="4">
        <v>11</v>
      </c>
      <c r="C26" s="4">
        <v>3</v>
      </c>
      <c r="D26" s="4">
        <v>1</v>
      </c>
      <c r="E26" s="4">
        <v>1</v>
      </c>
      <c r="F26" s="4">
        <v>5</v>
      </c>
      <c r="G26" s="4">
        <v>0</v>
      </c>
      <c r="H26" s="4">
        <v>0</v>
      </c>
      <c r="I26" s="4">
        <v>0</v>
      </c>
      <c r="J26" s="4">
        <v>0</v>
      </c>
      <c r="K26" s="4">
        <v>0</v>
      </c>
      <c r="L26" s="4">
        <v>1</v>
      </c>
    </row>
    <row r="28" spans="1:12" ht="9.6" customHeight="1" x14ac:dyDescent="0.4">
      <c r="A28" s="4" t="s">
        <v>293</v>
      </c>
      <c r="B28" s="4">
        <v>1549</v>
      </c>
      <c r="C28" s="4">
        <v>183</v>
      </c>
      <c r="D28" s="4">
        <v>199</v>
      </c>
      <c r="E28" s="4">
        <v>198</v>
      </c>
      <c r="F28" s="4">
        <v>135</v>
      </c>
      <c r="G28" s="4">
        <v>293</v>
      </c>
      <c r="H28" s="4">
        <v>59</v>
      </c>
      <c r="I28" s="4">
        <v>75</v>
      </c>
      <c r="J28" s="4">
        <v>117</v>
      </c>
      <c r="K28" s="4">
        <v>170</v>
      </c>
      <c r="L28" s="4">
        <v>120</v>
      </c>
    </row>
    <row r="29" spans="1:12" ht="9.6" customHeight="1" x14ac:dyDescent="0.4">
      <c r="A29" s="4" t="s">
        <v>150</v>
      </c>
      <c r="B29" s="4">
        <v>1500</v>
      </c>
      <c r="C29" s="4">
        <v>173</v>
      </c>
      <c r="D29" s="4">
        <v>193</v>
      </c>
      <c r="E29" s="4">
        <v>194</v>
      </c>
      <c r="F29" s="4">
        <v>118</v>
      </c>
      <c r="G29" s="4">
        <v>290</v>
      </c>
      <c r="H29" s="4">
        <v>59</v>
      </c>
      <c r="I29" s="4">
        <v>75</v>
      </c>
      <c r="J29" s="4">
        <v>117</v>
      </c>
      <c r="K29" s="4">
        <v>167</v>
      </c>
      <c r="L29" s="4">
        <v>114</v>
      </c>
    </row>
    <row r="30" spans="1:12" ht="9.6" customHeight="1" x14ac:dyDescent="0.4">
      <c r="A30" s="4" t="s">
        <v>151</v>
      </c>
      <c r="B30" s="4">
        <v>40</v>
      </c>
      <c r="C30" s="4">
        <v>7</v>
      </c>
      <c r="D30" s="4">
        <v>5</v>
      </c>
      <c r="E30" s="4">
        <v>4</v>
      </c>
      <c r="F30" s="4">
        <v>13</v>
      </c>
      <c r="G30" s="4">
        <v>3</v>
      </c>
      <c r="H30" s="4">
        <v>0</v>
      </c>
      <c r="I30" s="4">
        <v>0</v>
      </c>
      <c r="J30" s="4">
        <v>0</v>
      </c>
      <c r="K30" s="4">
        <v>3</v>
      </c>
      <c r="L30" s="4">
        <v>5</v>
      </c>
    </row>
    <row r="31" spans="1:12" ht="9.6" customHeight="1" x14ac:dyDescent="0.4">
      <c r="A31" s="4" t="s">
        <v>152</v>
      </c>
      <c r="B31" s="4">
        <v>9</v>
      </c>
      <c r="C31" s="4">
        <v>3</v>
      </c>
      <c r="D31" s="4">
        <v>1</v>
      </c>
      <c r="E31" s="4">
        <v>0</v>
      </c>
      <c r="F31" s="4">
        <v>4</v>
      </c>
      <c r="G31" s="4">
        <v>0</v>
      </c>
      <c r="H31" s="4">
        <v>0</v>
      </c>
      <c r="I31" s="4">
        <v>0</v>
      </c>
      <c r="J31" s="4">
        <v>0</v>
      </c>
      <c r="K31" s="4">
        <v>0</v>
      </c>
      <c r="L31" s="4">
        <v>1</v>
      </c>
    </row>
    <row r="33" spans="1:12" ht="9.6" customHeight="1" x14ac:dyDescent="0.4">
      <c r="A33" s="4" t="s">
        <v>289</v>
      </c>
      <c r="B33" s="4">
        <v>1492</v>
      </c>
      <c r="C33" s="4">
        <v>184</v>
      </c>
      <c r="D33" s="4">
        <v>179</v>
      </c>
      <c r="E33" s="4">
        <v>164</v>
      </c>
      <c r="F33" s="4">
        <v>104</v>
      </c>
      <c r="G33" s="4">
        <v>276</v>
      </c>
      <c r="H33" s="4">
        <v>58</v>
      </c>
      <c r="I33" s="4">
        <v>69</v>
      </c>
      <c r="J33" s="4">
        <v>148</v>
      </c>
      <c r="K33" s="4">
        <v>180</v>
      </c>
      <c r="L33" s="4">
        <v>130</v>
      </c>
    </row>
    <row r="34" spans="1:12" ht="9.6" customHeight="1" x14ac:dyDescent="0.4">
      <c r="A34" s="4" t="s">
        <v>150</v>
      </c>
      <c r="B34" s="4">
        <v>1452</v>
      </c>
      <c r="C34" s="4">
        <v>180</v>
      </c>
      <c r="D34" s="4">
        <v>177</v>
      </c>
      <c r="E34" s="4">
        <v>158</v>
      </c>
      <c r="F34" s="4">
        <v>92</v>
      </c>
      <c r="G34" s="4">
        <v>270</v>
      </c>
      <c r="H34" s="4">
        <v>58</v>
      </c>
      <c r="I34" s="4">
        <v>68</v>
      </c>
      <c r="J34" s="4">
        <v>144</v>
      </c>
      <c r="K34" s="4">
        <v>180</v>
      </c>
      <c r="L34" s="4">
        <v>125</v>
      </c>
    </row>
    <row r="35" spans="1:12" ht="9.6" customHeight="1" x14ac:dyDescent="0.4">
      <c r="A35" s="4" t="s">
        <v>151</v>
      </c>
      <c r="B35" s="4">
        <v>38</v>
      </c>
      <c r="C35" s="4">
        <v>4</v>
      </c>
      <c r="D35" s="4">
        <v>2</v>
      </c>
      <c r="E35" s="4">
        <v>5</v>
      </c>
      <c r="F35" s="4">
        <v>11</v>
      </c>
      <c r="G35" s="4">
        <v>6</v>
      </c>
      <c r="H35" s="4">
        <v>0</v>
      </c>
      <c r="I35" s="4">
        <v>1</v>
      </c>
      <c r="J35" s="4">
        <v>4</v>
      </c>
      <c r="K35" s="4">
        <v>0</v>
      </c>
      <c r="L35" s="4">
        <v>5</v>
      </c>
    </row>
    <row r="36" spans="1:12" ht="9.6" customHeight="1" x14ac:dyDescent="0.4">
      <c r="A36" s="4" t="s">
        <v>152</v>
      </c>
      <c r="B36" s="4">
        <v>2</v>
      </c>
      <c r="C36" s="4">
        <v>0</v>
      </c>
      <c r="D36" s="4">
        <v>0</v>
      </c>
      <c r="E36" s="4">
        <v>1</v>
      </c>
      <c r="F36" s="4">
        <v>1</v>
      </c>
      <c r="G36" s="4">
        <v>0</v>
      </c>
      <c r="H36" s="4">
        <v>0</v>
      </c>
      <c r="I36" s="4">
        <v>0</v>
      </c>
      <c r="J36" s="4">
        <v>0</v>
      </c>
      <c r="K36" s="4">
        <v>0</v>
      </c>
      <c r="L36" s="4">
        <v>0</v>
      </c>
    </row>
    <row r="38" spans="1:12" ht="9.6" customHeight="1" x14ac:dyDescent="0.4">
      <c r="A38" s="4" t="s">
        <v>311</v>
      </c>
    </row>
    <row r="40" spans="1:12" ht="9.6" customHeight="1" x14ac:dyDescent="0.4">
      <c r="A40" s="4" t="s">
        <v>286</v>
      </c>
      <c r="B40" s="4">
        <v>3041</v>
      </c>
      <c r="C40" s="4">
        <v>367</v>
      </c>
      <c r="D40" s="4">
        <v>378</v>
      </c>
      <c r="E40" s="4">
        <v>362</v>
      </c>
      <c r="F40" s="4">
        <v>239</v>
      </c>
      <c r="G40" s="4">
        <v>569</v>
      </c>
      <c r="H40" s="4">
        <v>117</v>
      </c>
      <c r="I40" s="4">
        <v>144</v>
      </c>
      <c r="J40" s="4">
        <v>265</v>
      </c>
      <c r="K40" s="4">
        <v>350</v>
      </c>
      <c r="L40" s="4">
        <v>250</v>
      </c>
    </row>
    <row r="41" spans="1:12" ht="9.6" customHeight="1" x14ac:dyDescent="0.4">
      <c r="A41" s="4" t="s">
        <v>150</v>
      </c>
      <c r="B41" s="4">
        <v>2921</v>
      </c>
      <c r="C41" s="4">
        <v>353</v>
      </c>
      <c r="D41" s="4">
        <v>366</v>
      </c>
      <c r="E41" s="4">
        <v>351</v>
      </c>
      <c r="F41" s="4">
        <v>206</v>
      </c>
      <c r="G41" s="4">
        <v>557</v>
      </c>
      <c r="H41" s="4">
        <v>113</v>
      </c>
      <c r="I41" s="4">
        <v>138</v>
      </c>
      <c r="J41" s="4">
        <v>258</v>
      </c>
      <c r="K41" s="4">
        <v>343</v>
      </c>
      <c r="L41" s="4">
        <v>236</v>
      </c>
    </row>
    <row r="42" spans="1:12" ht="9.6" customHeight="1" x14ac:dyDescent="0.4">
      <c r="A42" s="4" t="s">
        <v>151</v>
      </c>
      <c r="B42" s="4">
        <v>98</v>
      </c>
      <c r="C42" s="4">
        <v>8</v>
      </c>
      <c r="D42" s="4">
        <v>12</v>
      </c>
      <c r="E42" s="4">
        <v>11</v>
      </c>
      <c r="F42" s="4">
        <v>25</v>
      </c>
      <c r="G42" s="4">
        <v>12</v>
      </c>
      <c r="H42" s="4">
        <v>2</v>
      </c>
      <c r="I42" s="4">
        <v>6</v>
      </c>
      <c r="J42" s="4">
        <v>5</v>
      </c>
      <c r="K42" s="4">
        <v>5</v>
      </c>
      <c r="L42" s="4">
        <v>12</v>
      </c>
    </row>
    <row r="43" spans="1:12" ht="9.6" customHeight="1" x14ac:dyDescent="0.4">
      <c r="A43" s="4" t="s">
        <v>152</v>
      </c>
      <c r="B43" s="4">
        <v>22</v>
      </c>
      <c r="C43" s="4">
        <v>6</v>
      </c>
      <c r="D43" s="4">
        <v>0</v>
      </c>
      <c r="E43" s="4">
        <v>0</v>
      </c>
      <c r="F43" s="4">
        <v>8</v>
      </c>
      <c r="G43" s="4">
        <v>0</v>
      </c>
      <c r="H43" s="4">
        <v>2</v>
      </c>
      <c r="I43" s="4">
        <v>0</v>
      </c>
      <c r="J43" s="4">
        <v>2</v>
      </c>
      <c r="K43" s="4">
        <v>2</v>
      </c>
      <c r="L43" s="4">
        <v>2</v>
      </c>
    </row>
    <row r="45" spans="1:12" ht="9.6" customHeight="1" x14ac:dyDescent="0.4">
      <c r="A45" s="4" t="s">
        <v>293</v>
      </c>
      <c r="B45" s="4">
        <v>1549</v>
      </c>
      <c r="C45" s="4">
        <v>183</v>
      </c>
      <c r="D45" s="4">
        <v>199</v>
      </c>
      <c r="E45" s="4">
        <v>198</v>
      </c>
      <c r="F45" s="4">
        <v>135</v>
      </c>
      <c r="G45" s="4">
        <v>293</v>
      </c>
      <c r="H45" s="4">
        <v>59</v>
      </c>
      <c r="I45" s="4">
        <v>75</v>
      </c>
      <c r="J45" s="4">
        <v>117</v>
      </c>
      <c r="K45" s="4">
        <v>170</v>
      </c>
      <c r="L45" s="4">
        <v>120</v>
      </c>
    </row>
    <row r="46" spans="1:12" ht="9.6" customHeight="1" x14ac:dyDescent="0.4">
      <c r="A46" s="4" t="s">
        <v>150</v>
      </c>
      <c r="B46" s="4">
        <v>1486</v>
      </c>
      <c r="C46" s="4">
        <v>176</v>
      </c>
      <c r="D46" s="4">
        <v>192</v>
      </c>
      <c r="E46" s="4">
        <v>190</v>
      </c>
      <c r="F46" s="4">
        <v>120</v>
      </c>
      <c r="G46" s="4">
        <v>283</v>
      </c>
      <c r="H46" s="4">
        <v>59</v>
      </c>
      <c r="I46" s="4">
        <v>71</v>
      </c>
      <c r="J46" s="4">
        <v>117</v>
      </c>
      <c r="K46" s="4">
        <v>164</v>
      </c>
      <c r="L46" s="4">
        <v>114</v>
      </c>
    </row>
    <row r="47" spans="1:12" ht="9.6" customHeight="1" x14ac:dyDescent="0.4">
      <c r="A47" s="4" t="s">
        <v>151</v>
      </c>
      <c r="B47" s="4">
        <v>52</v>
      </c>
      <c r="C47" s="4">
        <v>4</v>
      </c>
      <c r="D47" s="4">
        <v>7</v>
      </c>
      <c r="E47" s="4">
        <v>8</v>
      </c>
      <c r="F47" s="4">
        <v>10</v>
      </c>
      <c r="G47" s="4">
        <v>10</v>
      </c>
      <c r="H47" s="4">
        <v>0</v>
      </c>
      <c r="I47" s="4">
        <v>4</v>
      </c>
      <c r="J47" s="4">
        <v>0</v>
      </c>
      <c r="K47" s="4">
        <v>4</v>
      </c>
      <c r="L47" s="4">
        <v>5</v>
      </c>
    </row>
    <row r="48" spans="1:12" ht="9.6" customHeight="1" x14ac:dyDescent="0.4">
      <c r="A48" s="4" t="s">
        <v>324</v>
      </c>
      <c r="B48" s="4">
        <v>11</v>
      </c>
      <c r="C48" s="4">
        <v>3</v>
      </c>
      <c r="D48" s="4">
        <v>0</v>
      </c>
      <c r="E48" s="4">
        <v>0</v>
      </c>
      <c r="F48" s="4">
        <v>5</v>
      </c>
      <c r="G48" s="4">
        <v>0</v>
      </c>
      <c r="H48" s="4">
        <v>0</v>
      </c>
      <c r="I48" s="4">
        <v>0</v>
      </c>
      <c r="J48" s="4">
        <v>0</v>
      </c>
      <c r="K48" s="4">
        <v>2</v>
      </c>
      <c r="L48" s="4">
        <v>1</v>
      </c>
    </row>
    <row r="50" spans="1:12" ht="9.6" customHeight="1" x14ac:dyDescent="0.4">
      <c r="A50" s="4" t="s">
        <v>294</v>
      </c>
      <c r="B50" s="4">
        <v>1492</v>
      </c>
      <c r="C50" s="4">
        <v>184</v>
      </c>
      <c r="D50" s="4">
        <v>179</v>
      </c>
      <c r="E50" s="4">
        <v>164</v>
      </c>
      <c r="F50" s="4">
        <v>104</v>
      </c>
      <c r="G50" s="4">
        <v>276</v>
      </c>
      <c r="H50" s="4">
        <v>58</v>
      </c>
      <c r="I50" s="4">
        <v>69</v>
      </c>
      <c r="J50" s="4">
        <v>148</v>
      </c>
      <c r="K50" s="4">
        <v>180</v>
      </c>
      <c r="L50" s="4">
        <v>130</v>
      </c>
    </row>
    <row r="51" spans="1:12" ht="9.6" customHeight="1" x14ac:dyDescent="0.4">
      <c r="A51" s="4" t="s">
        <v>150</v>
      </c>
      <c r="B51" s="4">
        <v>1435</v>
      </c>
      <c r="C51" s="4">
        <v>177</v>
      </c>
      <c r="D51" s="4">
        <v>174</v>
      </c>
      <c r="E51" s="4">
        <v>161</v>
      </c>
      <c r="F51" s="4">
        <v>86</v>
      </c>
      <c r="G51" s="4">
        <v>274</v>
      </c>
      <c r="H51" s="4">
        <v>54</v>
      </c>
      <c r="I51" s="4">
        <v>67</v>
      </c>
      <c r="J51" s="4">
        <v>141</v>
      </c>
      <c r="K51" s="4">
        <v>179</v>
      </c>
      <c r="L51" s="4">
        <v>122</v>
      </c>
    </row>
    <row r="52" spans="1:12" ht="9.6" customHeight="1" x14ac:dyDescent="0.4">
      <c r="A52" s="4" t="s">
        <v>151</v>
      </c>
      <c r="B52" s="4">
        <v>46</v>
      </c>
      <c r="C52" s="4">
        <v>4</v>
      </c>
      <c r="D52" s="4">
        <v>5</v>
      </c>
      <c r="E52" s="4">
        <v>3</v>
      </c>
      <c r="F52" s="4">
        <v>15</v>
      </c>
      <c r="G52" s="4">
        <v>2</v>
      </c>
      <c r="H52" s="4">
        <v>2</v>
      </c>
      <c r="I52" s="4">
        <v>2</v>
      </c>
      <c r="J52" s="4">
        <v>5</v>
      </c>
      <c r="K52" s="4">
        <v>1</v>
      </c>
      <c r="L52" s="4">
        <v>7</v>
      </c>
    </row>
    <row r="53" spans="1:12" ht="9.6" customHeight="1" x14ac:dyDescent="0.4">
      <c r="A53" s="4" t="s">
        <v>152</v>
      </c>
      <c r="B53" s="4">
        <v>11</v>
      </c>
      <c r="C53" s="4">
        <v>3</v>
      </c>
      <c r="D53" s="4">
        <v>0</v>
      </c>
      <c r="E53" s="4">
        <v>0</v>
      </c>
      <c r="F53" s="4">
        <v>3</v>
      </c>
      <c r="G53" s="4">
        <v>0</v>
      </c>
      <c r="H53" s="4">
        <v>2</v>
      </c>
      <c r="I53" s="4">
        <v>0</v>
      </c>
      <c r="J53" s="4">
        <v>2</v>
      </c>
      <c r="K53" s="4">
        <v>0</v>
      </c>
      <c r="L53" s="4">
        <v>1</v>
      </c>
    </row>
    <row r="55" spans="1:12" ht="9.6" customHeight="1" x14ac:dyDescent="0.4">
      <c r="A55" s="4" t="s">
        <v>312</v>
      </c>
    </row>
    <row r="57" spans="1:12" ht="9.6" customHeight="1" x14ac:dyDescent="0.4">
      <c r="A57" s="4" t="s">
        <v>286</v>
      </c>
      <c r="B57" s="4">
        <v>3041</v>
      </c>
      <c r="C57" s="4">
        <v>367</v>
      </c>
      <c r="D57" s="4">
        <v>378</v>
      </c>
      <c r="E57" s="4">
        <v>362</v>
      </c>
      <c r="F57" s="4">
        <v>239</v>
      </c>
      <c r="G57" s="4">
        <v>569</v>
      </c>
      <c r="H57" s="4">
        <v>117</v>
      </c>
      <c r="I57" s="4">
        <v>144</v>
      </c>
      <c r="J57" s="4">
        <v>265</v>
      </c>
      <c r="K57" s="4">
        <v>350</v>
      </c>
      <c r="L57" s="4">
        <v>250</v>
      </c>
    </row>
    <row r="58" spans="1:12" ht="9.6" customHeight="1" x14ac:dyDescent="0.4">
      <c r="A58" s="4" t="s">
        <v>150</v>
      </c>
      <c r="B58" s="4">
        <v>2947</v>
      </c>
      <c r="C58" s="4">
        <v>356</v>
      </c>
      <c r="D58" s="4">
        <v>373</v>
      </c>
      <c r="E58" s="4">
        <v>354</v>
      </c>
      <c r="F58" s="4">
        <v>214</v>
      </c>
      <c r="G58" s="4">
        <v>561</v>
      </c>
      <c r="H58" s="4">
        <v>116</v>
      </c>
      <c r="I58" s="4">
        <v>140</v>
      </c>
      <c r="J58" s="4">
        <v>261</v>
      </c>
      <c r="K58" s="4">
        <v>342</v>
      </c>
      <c r="L58" s="4">
        <v>230</v>
      </c>
    </row>
    <row r="59" spans="1:12" ht="9.6" customHeight="1" x14ac:dyDescent="0.4">
      <c r="A59" s="4" t="s">
        <v>151</v>
      </c>
      <c r="B59" s="4">
        <v>81</v>
      </c>
      <c r="C59" s="4">
        <v>7</v>
      </c>
      <c r="D59" s="4">
        <v>5</v>
      </c>
      <c r="E59" s="4">
        <v>8</v>
      </c>
      <c r="F59" s="4">
        <v>17</v>
      </c>
      <c r="G59" s="4">
        <v>8</v>
      </c>
      <c r="H59" s="4">
        <v>1</v>
      </c>
      <c r="I59" s="4">
        <v>4</v>
      </c>
      <c r="J59" s="4">
        <v>4</v>
      </c>
      <c r="K59" s="4">
        <v>8</v>
      </c>
      <c r="L59" s="4">
        <v>19</v>
      </c>
    </row>
    <row r="60" spans="1:12" ht="9.6" customHeight="1" x14ac:dyDescent="0.4">
      <c r="A60" s="4" t="s">
        <v>152</v>
      </c>
      <c r="B60" s="4">
        <v>13</v>
      </c>
      <c r="C60" s="4">
        <v>4</v>
      </c>
      <c r="D60" s="4">
        <v>0</v>
      </c>
      <c r="E60" s="4">
        <v>0</v>
      </c>
      <c r="F60" s="4">
        <v>8</v>
      </c>
      <c r="G60" s="4">
        <v>0</v>
      </c>
      <c r="H60" s="4">
        <v>0</v>
      </c>
      <c r="I60" s="4">
        <v>0</v>
      </c>
      <c r="J60" s="4">
        <v>0</v>
      </c>
      <c r="K60" s="4">
        <v>0</v>
      </c>
      <c r="L60" s="4">
        <v>1</v>
      </c>
    </row>
    <row r="62" spans="1:12" ht="9.6" customHeight="1" x14ac:dyDescent="0.4">
      <c r="A62" s="4" t="s">
        <v>293</v>
      </c>
      <c r="B62" s="4">
        <v>1549</v>
      </c>
      <c r="C62" s="4">
        <v>183</v>
      </c>
      <c r="D62" s="4">
        <v>199</v>
      </c>
      <c r="E62" s="4">
        <v>198</v>
      </c>
      <c r="F62" s="4">
        <v>135</v>
      </c>
      <c r="G62" s="4">
        <v>293</v>
      </c>
      <c r="H62" s="4">
        <v>59</v>
      </c>
      <c r="I62" s="4">
        <v>75</v>
      </c>
      <c r="J62" s="4">
        <v>117</v>
      </c>
      <c r="K62" s="4">
        <v>170</v>
      </c>
      <c r="L62" s="4">
        <v>120</v>
      </c>
    </row>
    <row r="63" spans="1:12" ht="9.6" customHeight="1" x14ac:dyDescent="0.4">
      <c r="A63" s="4" t="s">
        <v>150</v>
      </c>
      <c r="B63" s="4">
        <v>1499</v>
      </c>
      <c r="C63" s="4">
        <v>177</v>
      </c>
      <c r="D63" s="4">
        <v>195</v>
      </c>
      <c r="E63" s="4">
        <v>191</v>
      </c>
      <c r="F63" s="4">
        <v>123</v>
      </c>
      <c r="G63" s="4">
        <v>288</v>
      </c>
      <c r="H63" s="4">
        <v>59</v>
      </c>
      <c r="I63" s="4">
        <v>72</v>
      </c>
      <c r="J63" s="4">
        <v>117</v>
      </c>
      <c r="K63" s="4">
        <v>164</v>
      </c>
      <c r="L63" s="4">
        <v>113</v>
      </c>
    </row>
    <row r="64" spans="1:12" ht="9.6" customHeight="1" x14ac:dyDescent="0.4">
      <c r="A64" s="4" t="s">
        <v>151</v>
      </c>
      <c r="B64" s="4">
        <v>43</v>
      </c>
      <c r="C64" s="4">
        <v>4</v>
      </c>
      <c r="D64" s="4">
        <v>4</v>
      </c>
      <c r="E64" s="4">
        <v>7</v>
      </c>
      <c r="F64" s="4">
        <v>7</v>
      </c>
      <c r="G64" s="4">
        <v>5</v>
      </c>
      <c r="H64" s="4">
        <v>0</v>
      </c>
      <c r="I64" s="4">
        <v>3</v>
      </c>
      <c r="J64" s="4">
        <v>0</v>
      </c>
      <c r="K64" s="4">
        <v>6</v>
      </c>
      <c r="L64" s="4">
        <v>7</v>
      </c>
    </row>
    <row r="65" spans="1:12" ht="9.6" customHeight="1" x14ac:dyDescent="0.4">
      <c r="A65" s="4" t="s">
        <v>152</v>
      </c>
      <c r="B65" s="4">
        <v>7</v>
      </c>
      <c r="C65" s="4">
        <v>2</v>
      </c>
      <c r="D65" s="4">
        <v>0</v>
      </c>
      <c r="E65" s="4">
        <v>0</v>
      </c>
      <c r="F65" s="4">
        <v>5</v>
      </c>
      <c r="G65" s="4">
        <v>0</v>
      </c>
      <c r="H65" s="4">
        <v>0</v>
      </c>
      <c r="I65" s="4">
        <v>0</v>
      </c>
      <c r="J65" s="4">
        <v>0</v>
      </c>
      <c r="K65" s="4">
        <v>0</v>
      </c>
      <c r="L65" s="4">
        <v>0</v>
      </c>
    </row>
    <row r="67" spans="1:12" ht="9.6" customHeight="1" x14ac:dyDescent="0.4">
      <c r="A67" s="4" t="s">
        <v>294</v>
      </c>
      <c r="B67" s="4">
        <v>1492</v>
      </c>
      <c r="C67" s="4">
        <v>184</v>
      </c>
      <c r="D67" s="4">
        <v>179</v>
      </c>
      <c r="E67" s="4">
        <v>164</v>
      </c>
      <c r="F67" s="4">
        <v>104</v>
      </c>
      <c r="G67" s="4">
        <v>276</v>
      </c>
      <c r="H67" s="4">
        <v>58</v>
      </c>
      <c r="I67" s="4">
        <v>69</v>
      </c>
      <c r="J67" s="4">
        <v>148</v>
      </c>
      <c r="K67" s="4">
        <v>180</v>
      </c>
      <c r="L67" s="4">
        <v>130</v>
      </c>
    </row>
    <row r="68" spans="1:12" ht="9.6" customHeight="1" x14ac:dyDescent="0.4">
      <c r="A68" s="4" t="s">
        <v>150</v>
      </c>
      <c r="B68" s="4">
        <v>1448</v>
      </c>
      <c r="C68" s="4">
        <v>179</v>
      </c>
      <c r="D68" s="4">
        <v>178</v>
      </c>
      <c r="E68" s="4">
        <v>163</v>
      </c>
      <c r="F68" s="4">
        <v>91</v>
      </c>
      <c r="G68" s="4">
        <v>273</v>
      </c>
      <c r="H68" s="4">
        <v>57</v>
      </c>
      <c r="I68" s="4">
        <v>68</v>
      </c>
      <c r="J68" s="4">
        <v>144</v>
      </c>
      <c r="K68" s="4">
        <v>178</v>
      </c>
      <c r="L68" s="4">
        <v>117</v>
      </c>
    </row>
    <row r="69" spans="1:12" ht="9.6" customHeight="1" x14ac:dyDescent="0.4">
      <c r="A69" s="4" t="s">
        <v>151</v>
      </c>
      <c r="B69" s="4">
        <v>38</v>
      </c>
      <c r="C69" s="4">
        <v>3</v>
      </c>
      <c r="D69" s="4">
        <v>1</v>
      </c>
      <c r="E69" s="4">
        <v>1</v>
      </c>
      <c r="F69" s="4">
        <v>10</v>
      </c>
      <c r="G69" s="4">
        <v>3</v>
      </c>
      <c r="H69" s="4">
        <v>1</v>
      </c>
      <c r="I69" s="4">
        <v>1</v>
      </c>
      <c r="J69" s="4">
        <v>4</v>
      </c>
      <c r="K69" s="4">
        <v>2</v>
      </c>
      <c r="L69" s="4">
        <v>12</v>
      </c>
    </row>
    <row r="70" spans="1:12" ht="9.6" customHeight="1" x14ac:dyDescent="0.4">
      <c r="A70" s="4" t="s">
        <v>152</v>
      </c>
      <c r="B70" s="4">
        <v>6</v>
      </c>
      <c r="C70" s="4">
        <v>2</v>
      </c>
      <c r="D70" s="4">
        <v>0</v>
      </c>
      <c r="E70" s="4">
        <v>0</v>
      </c>
      <c r="F70" s="4">
        <v>3</v>
      </c>
      <c r="G70" s="4">
        <v>0</v>
      </c>
      <c r="H70" s="4">
        <v>0</v>
      </c>
      <c r="I70" s="4">
        <v>0</v>
      </c>
      <c r="J70" s="4">
        <v>0</v>
      </c>
      <c r="K70" s="4">
        <v>0</v>
      </c>
      <c r="L70" s="4">
        <v>1</v>
      </c>
    </row>
    <row r="71" spans="1:12" ht="10.5" x14ac:dyDescent="0.4">
      <c r="A71" s="25" t="s">
        <v>318</v>
      </c>
      <c r="B71" s="25"/>
      <c r="C71" s="25"/>
      <c r="D71" s="25"/>
      <c r="E71" s="25"/>
      <c r="F71" s="25"/>
      <c r="G71" s="25"/>
      <c r="H71" s="25"/>
      <c r="I71" s="25"/>
      <c r="J71" s="25"/>
      <c r="K71" s="25"/>
      <c r="L71" s="25"/>
    </row>
  </sheetData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571746-D59C-4218-A636-DF02EE002B38}">
  <dimension ref="A1:L57"/>
  <sheetViews>
    <sheetView view="pageBreakPreview" zoomScale="125" zoomScaleNormal="100" zoomScaleSheetLayoutView="125" workbookViewId="0">
      <selection activeCell="A2" sqref="A2"/>
    </sheetView>
  </sheetViews>
  <sheetFormatPr defaultColWidth="8.89453125" defaultRowHeight="10.5" x14ac:dyDescent="0.4"/>
  <cols>
    <col min="1" max="1" width="22.5234375" style="4" customWidth="1"/>
    <col min="2" max="12" width="6.1015625" style="4" customWidth="1"/>
    <col min="13" max="16384" width="8.89453125" style="4"/>
  </cols>
  <sheetData>
    <row r="1" spans="1:12" x14ac:dyDescent="0.4">
      <c r="A1" s="4" t="s">
        <v>337</v>
      </c>
    </row>
    <row r="2" spans="1:12" x14ac:dyDescent="0.4">
      <c r="A2" s="11"/>
      <c r="B2" s="12"/>
      <c r="C2" s="12" t="s">
        <v>278</v>
      </c>
      <c r="D2" s="12" t="s">
        <v>280</v>
      </c>
      <c r="E2" s="12"/>
      <c r="F2" s="12"/>
      <c r="G2" s="12" t="s">
        <v>281</v>
      </c>
      <c r="H2" s="12" t="s">
        <v>283</v>
      </c>
      <c r="I2" s="12"/>
      <c r="J2" s="12" t="s">
        <v>278</v>
      </c>
      <c r="K2" s="12" t="s">
        <v>280</v>
      </c>
      <c r="L2" s="13"/>
    </row>
    <row r="3" spans="1:12" x14ac:dyDescent="0.4">
      <c r="A3" s="14"/>
      <c r="B3" s="15" t="s">
        <v>0</v>
      </c>
      <c r="C3" s="15" t="s">
        <v>279</v>
      </c>
      <c r="D3" s="15" t="s">
        <v>279</v>
      </c>
      <c r="E3" s="15" t="s">
        <v>3</v>
      </c>
      <c r="F3" s="15" t="s">
        <v>4</v>
      </c>
      <c r="G3" s="15" t="s">
        <v>282</v>
      </c>
      <c r="H3" s="15" t="s">
        <v>284</v>
      </c>
      <c r="I3" s="15" t="s">
        <v>7</v>
      </c>
      <c r="J3" s="15" t="s">
        <v>285</v>
      </c>
      <c r="K3" s="15" t="s">
        <v>285</v>
      </c>
      <c r="L3" s="16" t="s">
        <v>10</v>
      </c>
    </row>
    <row r="4" spans="1:12" x14ac:dyDescent="0.4">
      <c r="A4" s="4" t="s">
        <v>286</v>
      </c>
      <c r="B4" s="4">
        <v>3041</v>
      </c>
      <c r="C4" s="4">
        <v>367</v>
      </c>
      <c r="D4" s="4">
        <v>378</v>
      </c>
      <c r="E4" s="4">
        <v>362</v>
      </c>
      <c r="F4" s="4">
        <v>239</v>
      </c>
      <c r="G4" s="4">
        <v>569</v>
      </c>
      <c r="H4" s="4">
        <v>117</v>
      </c>
      <c r="I4" s="4">
        <v>144</v>
      </c>
      <c r="J4" s="4">
        <v>265</v>
      </c>
      <c r="K4" s="4">
        <v>350</v>
      </c>
      <c r="L4" s="4">
        <v>250</v>
      </c>
    </row>
    <row r="5" spans="1:12" x14ac:dyDescent="0.4">
      <c r="A5" s="4" t="s">
        <v>153</v>
      </c>
      <c r="B5" s="4">
        <v>2814</v>
      </c>
      <c r="C5" s="4">
        <v>344</v>
      </c>
      <c r="D5" s="4">
        <v>349</v>
      </c>
      <c r="E5" s="4">
        <v>334</v>
      </c>
      <c r="F5" s="4">
        <v>200</v>
      </c>
      <c r="G5" s="4">
        <v>534</v>
      </c>
      <c r="H5" s="4">
        <v>113</v>
      </c>
      <c r="I5" s="4">
        <v>138</v>
      </c>
      <c r="J5" s="4">
        <v>255</v>
      </c>
      <c r="K5" s="4">
        <v>334</v>
      </c>
      <c r="L5" s="4">
        <v>213</v>
      </c>
    </row>
    <row r="6" spans="1:12" x14ac:dyDescent="0.4">
      <c r="A6" s="4" t="s">
        <v>154</v>
      </c>
      <c r="B6" s="4">
        <v>43</v>
      </c>
      <c r="C6" s="4">
        <v>4</v>
      </c>
      <c r="D6" s="4">
        <v>11</v>
      </c>
      <c r="E6" s="4">
        <v>9</v>
      </c>
      <c r="F6" s="4">
        <v>0</v>
      </c>
      <c r="G6" s="4">
        <v>6</v>
      </c>
      <c r="H6" s="4">
        <v>0</v>
      </c>
      <c r="I6" s="4">
        <v>0</v>
      </c>
      <c r="J6" s="4">
        <v>2</v>
      </c>
      <c r="K6" s="4">
        <v>2</v>
      </c>
      <c r="L6" s="4">
        <v>9</v>
      </c>
    </row>
    <row r="7" spans="1:12" x14ac:dyDescent="0.4">
      <c r="A7" s="4" t="s">
        <v>155</v>
      </c>
      <c r="B7" s="4">
        <v>25</v>
      </c>
      <c r="C7" s="4">
        <v>4</v>
      </c>
      <c r="D7" s="4">
        <v>1</v>
      </c>
      <c r="E7" s="4">
        <v>4</v>
      </c>
      <c r="F7" s="4">
        <v>3</v>
      </c>
      <c r="G7" s="4">
        <v>9</v>
      </c>
      <c r="H7" s="4">
        <v>0</v>
      </c>
      <c r="I7" s="4">
        <v>0</v>
      </c>
      <c r="J7" s="4">
        <v>1</v>
      </c>
      <c r="K7" s="4">
        <v>0</v>
      </c>
      <c r="L7" s="4">
        <v>3</v>
      </c>
    </row>
    <row r="8" spans="1:12" x14ac:dyDescent="0.4">
      <c r="A8" s="4" t="s">
        <v>156</v>
      </c>
      <c r="B8" s="4">
        <v>39</v>
      </c>
      <c r="C8" s="4">
        <v>1</v>
      </c>
      <c r="D8" s="4">
        <v>4</v>
      </c>
      <c r="E8" s="4">
        <v>5</v>
      </c>
      <c r="F8" s="4">
        <v>3</v>
      </c>
      <c r="G8" s="4">
        <v>10</v>
      </c>
      <c r="H8" s="4">
        <v>3</v>
      </c>
      <c r="I8" s="4">
        <v>2</v>
      </c>
      <c r="J8" s="4">
        <v>3</v>
      </c>
      <c r="K8" s="4">
        <v>5</v>
      </c>
      <c r="L8" s="4">
        <v>3</v>
      </c>
    </row>
    <row r="9" spans="1:12" x14ac:dyDescent="0.4">
      <c r="A9" s="4" t="s">
        <v>157</v>
      </c>
      <c r="B9" s="4">
        <v>33</v>
      </c>
      <c r="C9" s="4">
        <v>0</v>
      </c>
      <c r="D9" s="4">
        <v>2</v>
      </c>
      <c r="E9" s="4">
        <v>4</v>
      </c>
      <c r="F9" s="4">
        <v>2</v>
      </c>
      <c r="G9" s="4">
        <v>8</v>
      </c>
      <c r="H9" s="4">
        <v>0</v>
      </c>
      <c r="I9" s="4">
        <v>0</v>
      </c>
      <c r="J9" s="4">
        <v>0</v>
      </c>
      <c r="K9" s="4">
        <v>6</v>
      </c>
      <c r="L9" s="4">
        <v>11</v>
      </c>
    </row>
    <row r="10" spans="1:12" x14ac:dyDescent="0.4">
      <c r="A10" s="4" t="s">
        <v>158</v>
      </c>
      <c r="B10" s="4">
        <v>2</v>
      </c>
      <c r="C10" s="4">
        <v>0</v>
      </c>
      <c r="D10" s="4">
        <v>1</v>
      </c>
      <c r="E10" s="4">
        <v>0</v>
      </c>
      <c r="F10" s="4">
        <v>1</v>
      </c>
      <c r="G10" s="4">
        <v>0</v>
      </c>
      <c r="H10" s="4">
        <v>0</v>
      </c>
      <c r="I10" s="4">
        <v>0</v>
      </c>
      <c r="J10" s="4">
        <v>0</v>
      </c>
      <c r="K10" s="4">
        <v>0</v>
      </c>
      <c r="L10" s="4">
        <v>0</v>
      </c>
    </row>
    <row r="11" spans="1:12" x14ac:dyDescent="0.4">
      <c r="A11" s="4" t="s">
        <v>159</v>
      </c>
      <c r="B11" s="4">
        <v>9</v>
      </c>
      <c r="C11" s="4">
        <v>2</v>
      </c>
      <c r="D11" s="4">
        <v>3</v>
      </c>
      <c r="E11" s="4">
        <v>0</v>
      </c>
      <c r="F11" s="4">
        <v>1</v>
      </c>
      <c r="G11" s="4">
        <v>2</v>
      </c>
      <c r="H11" s="4">
        <v>0</v>
      </c>
      <c r="I11" s="4">
        <v>0</v>
      </c>
      <c r="J11" s="4">
        <v>0</v>
      </c>
      <c r="K11" s="4">
        <v>0</v>
      </c>
      <c r="L11" s="4">
        <v>1</v>
      </c>
    </row>
    <row r="12" spans="1:12" x14ac:dyDescent="0.4">
      <c r="A12" s="4" t="s">
        <v>160</v>
      </c>
      <c r="B12" s="4">
        <v>1</v>
      </c>
      <c r="C12" s="4">
        <v>0</v>
      </c>
      <c r="D12" s="4">
        <v>1</v>
      </c>
      <c r="E12" s="4">
        <v>0</v>
      </c>
      <c r="F12" s="4">
        <v>0</v>
      </c>
      <c r="G12" s="4">
        <v>0</v>
      </c>
      <c r="H12" s="4">
        <v>0</v>
      </c>
      <c r="I12" s="4">
        <v>0</v>
      </c>
      <c r="J12" s="4">
        <v>0</v>
      </c>
      <c r="K12" s="4">
        <v>0</v>
      </c>
      <c r="L12" s="4">
        <v>0</v>
      </c>
    </row>
    <row r="13" spans="1:12" x14ac:dyDescent="0.4">
      <c r="A13" s="4" t="s">
        <v>161</v>
      </c>
      <c r="B13" s="4">
        <v>7</v>
      </c>
      <c r="C13" s="4">
        <v>1</v>
      </c>
      <c r="D13" s="4">
        <v>2</v>
      </c>
      <c r="E13" s="4">
        <v>0</v>
      </c>
      <c r="F13" s="4">
        <v>3</v>
      </c>
      <c r="G13" s="4">
        <v>0</v>
      </c>
      <c r="H13" s="4">
        <v>0</v>
      </c>
      <c r="I13" s="4">
        <v>0</v>
      </c>
      <c r="J13" s="4">
        <v>0</v>
      </c>
      <c r="K13" s="4">
        <v>0</v>
      </c>
      <c r="L13" s="4">
        <v>1</v>
      </c>
    </row>
    <row r="14" spans="1:12" x14ac:dyDescent="0.4">
      <c r="A14" s="4" t="s">
        <v>162</v>
      </c>
      <c r="B14" s="4">
        <v>2</v>
      </c>
      <c r="C14" s="4">
        <v>0</v>
      </c>
      <c r="D14" s="4">
        <v>1</v>
      </c>
      <c r="E14" s="4">
        <v>0</v>
      </c>
      <c r="F14" s="4">
        <v>0</v>
      </c>
      <c r="G14" s="4">
        <v>0</v>
      </c>
      <c r="H14" s="4">
        <v>0</v>
      </c>
      <c r="I14" s="4">
        <v>0</v>
      </c>
      <c r="J14" s="4">
        <v>0</v>
      </c>
      <c r="K14" s="4">
        <v>1</v>
      </c>
      <c r="L14" s="4">
        <v>0</v>
      </c>
    </row>
    <row r="15" spans="1:12" x14ac:dyDescent="0.4">
      <c r="A15" s="4" t="s">
        <v>163</v>
      </c>
      <c r="B15" s="4">
        <v>13</v>
      </c>
      <c r="C15" s="4">
        <v>2</v>
      </c>
      <c r="D15" s="4">
        <v>0</v>
      </c>
      <c r="E15" s="4">
        <v>0</v>
      </c>
      <c r="F15" s="4">
        <v>4</v>
      </c>
      <c r="G15" s="4">
        <v>0</v>
      </c>
      <c r="H15" s="4">
        <v>1</v>
      </c>
      <c r="I15" s="4">
        <v>3</v>
      </c>
      <c r="J15" s="4">
        <v>1</v>
      </c>
      <c r="K15" s="4">
        <v>0</v>
      </c>
      <c r="L15" s="4">
        <v>2</v>
      </c>
    </row>
    <row r="16" spans="1:12" x14ac:dyDescent="0.4">
      <c r="A16" s="4" t="s">
        <v>164</v>
      </c>
      <c r="B16" s="4">
        <v>8</v>
      </c>
      <c r="C16" s="4">
        <v>0</v>
      </c>
      <c r="D16" s="4">
        <v>2</v>
      </c>
      <c r="E16" s="4">
        <v>2</v>
      </c>
      <c r="F16" s="4">
        <v>3</v>
      </c>
      <c r="G16" s="4">
        <v>0</v>
      </c>
      <c r="H16" s="4">
        <v>0</v>
      </c>
      <c r="I16" s="4">
        <v>0</v>
      </c>
      <c r="J16" s="4">
        <v>0</v>
      </c>
      <c r="K16" s="4">
        <v>1</v>
      </c>
      <c r="L16" s="4">
        <v>0</v>
      </c>
    </row>
    <row r="17" spans="1:12" x14ac:dyDescent="0.4">
      <c r="A17" s="4" t="s">
        <v>165</v>
      </c>
      <c r="B17" s="4">
        <v>1</v>
      </c>
      <c r="C17" s="4">
        <v>1</v>
      </c>
      <c r="D17" s="4">
        <v>0</v>
      </c>
      <c r="E17" s="4">
        <v>0</v>
      </c>
      <c r="F17" s="4">
        <v>0</v>
      </c>
      <c r="G17" s="4">
        <v>0</v>
      </c>
      <c r="H17" s="4">
        <v>0</v>
      </c>
      <c r="I17" s="4">
        <v>0</v>
      </c>
      <c r="J17" s="4">
        <v>0</v>
      </c>
      <c r="K17" s="4">
        <v>0</v>
      </c>
      <c r="L17" s="4">
        <v>0</v>
      </c>
    </row>
    <row r="18" spans="1:12" x14ac:dyDescent="0.4">
      <c r="A18" s="4" t="s">
        <v>166</v>
      </c>
      <c r="B18" s="4">
        <v>0</v>
      </c>
      <c r="C18" s="4">
        <v>0</v>
      </c>
      <c r="D18" s="4">
        <v>0</v>
      </c>
      <c r="E18" s="4">
        <v>0</v>
      </c>
      <c r="F18" s="4">
        <v>0</v>
      </c>
      <c r="G18" s="4">
        <v>0</v>
      </c>
      <c r="H18" s="4">
        <v>0</v>
      </c>
      <c r="I18" s="4">
        <v>0</v>
      </c>
      <c r="J18" s="4">
        <v>0</v>
      </c>
      <c r="K18" s="4">
        <v>0</v>
      </c>
      <c r="L18" s="4">
        <v>0</v>
      </c>
    </row>
    <row r="19" spans="1:12" x14ac:dyDescent="0.4">
      <c r="A19" s="4" t="s">
        <v>167</v>
      </c>
      <c r="B19" s="4">
        <v>4</v>
      </c>
      <c r="C19" s="4">
        <v>3</v>
      </c>
      <c r="D19" s="4">
        <v>0</v>
      </c>
      <c r="E19" s="4">
        <v>0</v>
      </c>
      <c r="F19" s="4">
        <v>0</v>
      </c>
      <c r="G19" s="4">
        <v>0</v>
      </c>
      <c r="H19" s="4">
        <v>0</v>
      </c>
      <c r="I19" s="4">
        <v>0</v>
      </c>
      <c r="J19" s="4">
        <v>0</v>
      </c>
      <c r="K19" s="4">
        <v>1</v>
      </c>
      <c r="L19" s="4">
        <v>0</v>
      </c>
    </row>
    <row r="20" spans="1:12" x14ac:dyDescent="0.4">
      <c r="A20" s="4" t="s">
        <v>168</v>
      </c>
      <c r="B20" s="4">
        <v>40</v>
      </c>
      <c r="C20" s="4">
        <v>5</v>
      </c>
      <c r="D20" s="4">
        <v>1</v>
      </c>
      <c r="E20" s="4">
        <v>4</v>
      </c>
      <c r="F20" s="4">
        <v>19</v>
      </c>
      <c r="G20" s="4">
        <v>0</v>
      </c>
      <c r="H20" s="4">
        <v>0</v>
      </c>
      <c r="I20" s="4">
        <v>1</v>
      </c>
      <c r="J20" s="4">
        <v>3</v>
      </c>
      <c r="K20" s="4">
        <v>0</v>
      </c>
      <c r="L20" s="4">
        <v>7</v>
      </c>
    </row>
    <row r="22" spans="1:12" x14ac:dyDescent="0.4">
      <c r="A22" s="4" t="s">
        <v>293</v>
      </c>
      <c r="B22" s="4">
        <v>1549</v>
      </c>
      <c r="C22" s="4">
        <v>183</v>
      </c>
      <c r="D22" s="4">
        <v>199</v>
      </c>
      <c r="E22" s="4">
        <v>198</v>
      </c>
      <c r="F22" s="4">
        <v>135</v>
      </c>
      <c r="G22" s="4">
        <v>293</v>
      </c>
      <c r="H22" s="4">
        <v>59</v>
      </c>
      <c r="I22" s="4">
        <v>75</v>
      </c>
      <c r="J22" s="4">
        <v>117</v>
      </c>
      <c r="K22" s="4">
        <v>170</v>
      </c>
      <c r="L22" s="4">
        <v>120</v>
      </c>
    </row>
    <row r="23" spans="1:12" x14ac:dyDescent="0.4">
      <c r="A23" s="4" t="s">
        <v>153</v>
      </c>
      <c r="B23" s="4">
        <v>1429</v>
      </c>
      <c r="C23" s="4">
        <v>172</v>
      </c>
      <c r="D23" s="4">
        <v>183</v>
      </c>
      <c r="E23" s="4">
        <v>181</v>
      </c>
      <c r="F23" s="4">
        <v>116</v>
      </c>
      <c r="G23" s="4">
        <v>275</v>
      </c>
      <c r="H23" s="4">
        <v>59</v>
      </c>
      <c r="I23" s="4">
        <v>71</v>
      </c>
      <c r="J23" s="4">
        <v>115</v>
      </c>
      <c r="K23" s="4">
        <v>158</v>
      </c>
      <c r="L23" s="4">
        <v>99</v>
      </c>
    </row>
    <row r="24" spans="1:12" x14ac:dyDescent="0.4">
      <c r="A24" s="4" t="s">
        <v>154</v>
      </c>
      <c r="B24" s="4">
        <v>22</v>
      </c>
      <c r="C24" s="4">
        <v>1</v>
      </c>
      <c r="D24" s="4">
        <v>5</v>
      </c>
      <c r="E24" s="4">
        <v>4</v>
      </c>
      <c r="F24" s="4">
        <v>0</v>
      </c>
      <c r="G24" s="4">
        <v>0</v>
      </c>
      <c r="H24" s="4">
        <v>0</v>
      </c>
      <c r="I24" s="4">
        <v>0</v>
      </c>
      <c r="J24" s="4">
        <v>2</v>
      </c>
      <c r="K24" s="4">
        <v>1</v>
      </c>
      <c r="L24" s="4">
        <v>9</v>
      </c>
    </row>
    <row r="25" spans="1:12" x14ac:dyDescent="0.4">
      <c r="A25" s="4" t="s">
        <v>155</v>
      </c>
      <c r="B25" s="4">
        <v>10</v>
      </c>
      <c r="C25" s="4">
        <v>3</v>
      </c>
      <c r="D25" s="4">
        <v>0</v>
      </c>
      <c r="E25" s="4">
        <v>1</v>
      </c>
      <c r="F25" s="4">
        <v>1</v>
      </c>
      <c r="G25" s="4">
        <v>3</v>
      </c>
      <c r="H25" s="4">
        <v>0</v>
      </c>
      <c r="I25" s="4">
        <v>0</v>
      </c>
      <c r="J25" s="4">
        <v>0</v>
      </c>
      <c r="K25" s="4">
        <v>0</v>
      </c>
      <c r="L25" s="4">
        <v>2</v>
      </c>
    </row>
    <row r="26" spans="1:12" x14ac:dyDescent="0.4">
      <c r="A26" s="4" t="s">
        <v>156</v>
      </c>
      <c r="B26" s="4">
        <v>25</v>
      </c>
      <c r="C26" s="4">
        <v>0</v>
      </c>
      <c r="D26" s="4">
        <v>3</v>
      </c>
      <c r="E26" s="4">
        <v>5</v>
      </c>
      <c r="F26" s="4">
        <v>0</v>
      </c>
      <c r="G26" s="4">
        <v>10</v>
      </c>
      <c r="H26" s="4">
        <v>0</v>
      </c>
      <c r="I26" s="4">
        <v>1</v>
      </c>
      <c r="J26" s="4">
        <v>0</v>
      </c>
      <c r="K26" s="4">
        <v>4</v>
      </c>
      <c r="L26" s="4">
        <v>2</v>
      </c>
    </row>
    <row r="27" spans="1:12" x14ac:dyDescent="0.4">
      <c r="A27" s="4" t="s">
        <v>157</v>
      </c>
      <c r="B27" s="4">
        <v>21</v>
      </c>
      <c r="C27" s="4">
        <v>0</v>
      </c>
      <c r="D27" s="4">
        <v>2</v>
      </c>
      <c r="E27" s="4">
        <v>4</v>
      </c>
      <c r="F27" s="4">
        <v>2</v>
      </c>
      <c r="G27" s="4">
        <v>5</v>
      </c>
      <c r="H27" s="4">
        <v>0</v>
      </c>
      <c r="I27" s="4">
        <v>0</v>
      </c>
      <c r="J27" s="4">
        <v>0</v>
      </c>
      <c r="K27" s="4">
        <v>4</v>
      </c>
      <c r="L27" s="4">
        <v>4</v>
      </c>
    </row>
    <row r="28" spans="1:12" x14ac:dyDescent="0.4">
      <c r="A28" s="4" t="s">
        <v>158</v>
      </c>
      <c r="B28" s="4">
        <v>2</v>
      </c>
      <c r="C28" s="4">
        <v>0</v>
      </c>
      <c r="D28" s="4">
        <v>1</v>
      </c>
      <c r="E28" s="4">
        <v>0</v>
      </c>
      <c r="F28" s="4">
        <v>1</v>
      </c>
      <c r="G28" s="4">
        <v>0</v>
      </c>
      <c r="H28" s="4">
        <v>0</v>
      </c>
      <c r="I28" s="4">
        <v>0</v>
      </c>
      <c r="J28" s="4">
        <v>0</v>
      </c>
      <c r="K28" s="4">
        <v>0</v>
      </c>
      <c r="L28" s="4">
        <v>0</v>
      </c>
    </row>
    <row r="29" spans="1:12" x14ac:dyDescent="0.4">
      <c r="A29" s="4" t="s">
        <v>159</v>
      </c>
      <c r="B29" s="4">
        <v>0</v>
      </c>
      <c r="C29" s="4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4">
        <v>0</v>
      </c>
      <c r="J29" s="4">
        <v>0</v>
      </c>
      <c r="K29" s="4">
        <v>0</v>
      </c>
      <c r="L29" s="4">
        <v>0</v>
      </c>
    </row>
    <row r="30" spans="1:12" x14ac:dyDescent="0.4">
      <c r="A30" s="4" t="s">
        <v>160</v>
      </c>
      <c r="B30" s="4">
        <v>0</v>
      </c>
      <c r="C30" s="4">
        <v>0</v>
      </c>
      <c r="D30" s="4">
        <v>0</v>
      </c>
      <c r="E30" s="4">
        <v>0</v>
      </c>
      <c r="F30" s="4">
        <v>0</v>
      </c>
      <c r="G30" s="4">
        <v>0</v>
      </c>
      <c r="H30" s="4">
        <v>0</v>
      </c>
      <c r="I30" s="4">
        <v>0</v>
      </c>
      <c r="J30" s="4">
        <v>0</v>
      </c>
      <c r="K30" s="4">
        <v>0</v>
      </c>
      <c r="L30" s="4">
        <v>0</v>
      </c>
    </row>
    <row r="31" spans="1:12" x14ac:dyDescent="0.4">
      <c r="A31" s="4" t="s">
        <v>161</v>
      </c>
      <c r="B31" s="4">
        <v>6</v>
      </c>
      <c r="C31" s="4">
        <v>1</v>
      </c>
      <c r="D31" s="4">
        <v>1</v>
      </c>
      <c r="E31" s="4">
        <v>0</v>
      </c>
      <c r="F31" s="4">
        <v>3</v>
      </c>
      <c r="G31" s="4">
        <v>0</v>
      </c>
      <c r="H31" s="4">
        <v>0</v>
      </c>
      <c r="I31" s="4">
        <v>0</v>
      </c>
      <c r="J31" s="4">
        <v>0</v>
      </c>
      <c r="K31" s="4">
        <v>0</v>
      </c>
      <c r="L31" s="4">
        <v>1</v>
      </c>
    </row>
    <row r="32" spans="1:12" x14ac:dyDescent="0.4">
      <c r="A32" s="4" t="s">
        <v>162</v>
      </c>
      <c r="B32" s="4">
        <v>2</v>
      </c>
      <c r="C32" s="4">
        <v>0</v>
      </c>
      <c r="D32" s="4">
        <v>1</v>
      </c>
      <c r="E32" s="4">
        <v>0</v>
      </c>
      <c r="F32" s="4">
        <v>0</v>
      </c>
      <c r="G32" s="4">
        <v>0</v>
      </c>
      <c r="H32" s="4">
        <v>0</v>
      </c>
      <c r="I32" s="4">
        <v>0</v>
      </c>
      <c r="J32" s="4">
        <v>0</v>
      </c>
      <c r="K32" s="4">
        <v>1</v>
      </c>
      <c r="L32" s="4">
        <v>0</v>
      </c>
    </row>
    <row r="33" spans="1:12" x14ac:dyDescent="0.4">
      <c r="A33" s="4" t="s">
        <v>163</v>
      </c>
      <c r="B33" s="4">
        <v>3</v>
      </c>
      <c r="C33" s="4">
        <v>0</v>
      </c>
      <c r="D33" s="4">
        <v>0</v>
      </c>
      <c r="E33" s="4">
        <v>0</v>
      </c>
      <c r="F33" s="4">
        <v>0</v>
      </c>
      <c r="G33" s="4">
        <v>0</v>
      </c>
      <c r="H33" s="4">
        <v>0</v>
      </c>
      <c r="I33" s="4">
        <v>3</v>
      </c>
      <c r="J33" s="4">
        <v>0</v>
      </c>
      <c r="K33" s="4">
        <v>0</v>
      </c>
      <c r="L33" s="4">
        <v>0</v>
      </c>
    </row>
    <row r="34" spans="1:12" x14ac:dyDescent="0.4">
      <c r="A34" s="4" t="s">
        <v>164</v>
      </c>
      <c r="B34" s="4">
        <v>5</v>
      </c>
      <c r="C34" s="4">
        <v>0</v>
      </c>
      <c r="D34" s="4">
        <v>2</v>
      </c>
      <c r="E34" s="4">
        <v>0</v>
      </c>
      <c r="F34" s="4">
        <v>2</v>
      </c>
      <c r="G34" s="4">
        <v>0</v>
      </c>
      <c r="H34" s="4">
        <v>0</v>
      </c>
      <c r="I34" s="4">
        <v>0</v>
      </c>
      <c r="J34" s="4">
        <v>0</v>
      </c>
      <c r="K34" s="4">
        <v>1</v>
      </c>
      <c r="L34" s="4">
        <v>0</v>
      </c>
    </row>
    <row r="35" spans="1:12" x14ac:dyDescent="0.4">
      <c r="A35" s="4" t="s">
        <v>165</v>
      </c>
      <c r="B35" s="4">
        <v>0</v>
      </c>
      <c r="C35" s="4">
        <v>0</v>
      </c>
      <c r="D35" s="4">
        <v>0</v>
      </c>
      <c r="E35" s="4">
        <v>0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</row>
    <row r="36" spans="1:12" x14ac:dyDescent="0.4">
      <c r="A36" s="4" t="s">
        <v>166</v>
      </c>
      <c r="B36" s="4">
        <v>0</v>
      </c>
      <c r="C36" s="4">
        <v>0</v>
      </c>
      <c r="D36" s="4">
        <v>0</v>
      </c>
      <c r="E36" s="4">
        <v>0</v>
      </c>
      <c r="F36" s="4">
        <v>0</v>
      </c>
      <c r="G36" s="4">
        <v>0</v>
      </c>
      <c r="H36" s="4">
        <v>0</v>
      </c>
      <c r="I36" s="4">
        <v>0</v>
      </c>
      <c r="J36" s="4">
        <v>0</v>
      </c>
      <c r="K36" s="4">
        <v>0</v>
      </c>
      <c r="L36" s="4">
        <v>0</v>
      </c>
    </row>
    <row r="37" spans="1:12" x14ac:dyDescent="0.4">
      <c r="A37" s="4" t="s">
        <v>167</v>
      </c>
      <c r="B37" s="4">
        <v>4</v>
      </c>
      <c r="C37" s="4">
        <v>3</v>
      </c>
      <c r="D37" s="4">
        <v>0</v>
      </c>
      <c r="E37" s="4">
        <v>0</v>
      </c>
      <c r="F37" s="4">
        <v>0</v>
      </c>
      <c r="G37" s="4">
        <v>0</v>
      </c>
      <c r="H37" s="4">
        <v>0</v>
      </c>
      <c r="I37" s="4">
        <v>0</v>
      </c>
      <c r="J37" s="4">
        <v>0</v>
      </c>
      <c r="K37" s="4">
        <v>1</v>
      </c>
      <c r="L37" s="4">
        <v>0</v>
      </c>
    </row>
    <row r="38" spans="1:12" x14ac:dyDescent="0.4">
      <c r="A38" s="4" t="s">
        <v>168</v>
      </c>
      <c r="B38" s="4">
        <v>20</v>
      </c>
      <c r="C38" s="4">
        <v>3</v>
      </c>
      <c r="D38" s="4">
        <v>1</v>
      </c>
      <c r="E38" s="4">
        <v>3</v>
      </c>
      <c r="F38" s="4">
        <v>10</v>
      </c>
      <c r="G38" s="4">
        <v>0</v>
      </c>
      <c r="H38" s="4">
        <v>0</v>
      </c>
      <c r="I38" s="4">
        <v>0</v>
      </c>
      <c r="J38" s="4">
        <v>0</v>
      </c>
      <c r="K38" s="4">
        <v>0</v>
      </c>
      <c r="L38" s="4">
        <v>3</v>
      </c>
    </row>
    <row r="40" spans="1:12" x14ac:dyDescent="0.4">
      <c r="A40" s="4" t="s">
        <v>294</v>
      </c>
      <c r="B40" s="4">
        <v>1492</v>
      </c>
      <c r="C40" s="4">
        <v>184</v>
      </c>
      <c r="D40" s="4">
        <v>179</v>
      </c>
      <c r="E40" s="4">
        <v>164</v>
      </c>
      <c r="F40" s="4">
        <v>104</v>
      </c>
      <c r="G40" s="4">
        <v>276</v>
      </c>
      <c r="H40" s="4">
        <v>58</v>
      </c>
      <c r="I40" s="4">
        <v>69</v>
      </c>
      <c r="J40" s="4">
        <v>148</v>
      </c>
      <c r="K40" s="4">
        <v>180</v>
      </c>
      <c r="L40" s="4">
        <v>130</v>
      </c>
    </row>
    <row r="41" spans="1:12" x14ac:dyDescent="0.4">
      <c r="A41" s="4" t="s">
        <v>153</v>
      </c>
      <c r="B41" s="4">
        <v>1385</v>
      </c>
      <c r="C41" s="4">
        <v>172</v>
      </c>
      <c r="D41" s="4">
        <v>166</v>
      </c>
      <c r="E41" s="4">
        <v>153</v>
      </c>
      <c r="F41" s="4">
        <v>84</v>
      </c>
      <c r="G41" s="4">
        <v>259</v>
      </c>
      <c r="H41" s="4">
        <v>54</v>
      </c>
      <c r="I41" s="4">
        <v>67</v>
      </c>
      <c r="J41" s="4">
        <v>140</v>
      </c>
      <c r="K41" s="4">
        <v>176</v>
      </c>
      <c r="L41" s="4">
        <v>114</v>
      </c>
    </row>
    <row r="42" spans="1:12" x14ac:dyDescent="0.4">
      <c r="A42" s="4" t="s">
        <v>154</v>
      </c>
      <c r="B42" s="4">
        <v>21</v>
      </c>
      <c r="C42" s="4">
        <v>3</v>
      </c>
      <c r="D42" s="4">
        <v>6</v>
      </c>
      <c r="E42" s="4">
        <v>5</v>
      </c>
      <c r="F42" s="4">
        <v>0</v>
      </c>
      <c r="G42" s="4">
        <v>6</v>
      </c>
      <c r="H42" s="4">
        <v>0</v>
      </c>
      <c r="I42" s="4">
        <v>0</v>
      </c>
      <c r="J42" s="4">
        <v>0</v>
      </c>
      <c r="K42" s="4">
        <v>1</v>
      </c>
      <c r="L42" s="4">
        <v>0</v>
      </c>
    </row>
    <row r="43" spans="1:12" x14ac:dyDescent="0.4">
      <c r="A43" s="4" t="s">
        <v>155</v>
      </c>
      <c r="B43" s="4">
        <v>15</v>
      </c>
      <c r="C43" s="4">
        <v>1</v>
      </c>
      <c r="D43" s="4">
        <v>1</v>
      </c>
      <c r="E43" s="4">
        <v>3</v>
      </c>
      <c r="F43" s="4">
        <v>2</v>
      </c>
      <c r="G43" s="4">
        <v>6</v>
      </c>
      <c r="H43" s="4">
        <v>0</v>
      </c>
      <c r="I43" s="4">
        <v>0</v>
      </c>
      <c r="J43" s="4">
        <v>1</v>
      </c>
      <c r="K43" s="4">
        <v>0</v>
      </c>
      <c r="L43" s="4">
        <v>1</v>
      </c>
    </row>
    <row r="44" spans="1:12" x14ac:dyDescent="0.4">
      <c r="A44" s="4" t="s">
        <v>156</v>
      </c>
      <c r="B44" s="4">
        <v>14</v>
      </c>
      <c r="C44" s="4">
        <v>1</v>
      </c>
      <c r="D44" s="4">
        <v>1</v>
      </c>
      <c r="E44" s="4">
        <v>0</v>
      </c>
      <c r="F44" s="4">
        <v>3</v>
      </c>
      <c r="G44" s="4">
        <v>0</v>
      </c>
      <c r="H44" s="4">
        <v>3</v>
      </c>
      <c r="I44" s="4">
        <v>1</v>
      </c>
      <c r="J44" s="4">
        <v>3</v>
      </c>
      <c r="K44" s="4">
        <v>1</v>
      </c>
      <c r="L44" s="4">
        <v>1</v>
      </c>
    </row>
    <row r="45" spans="1:12" x14ac:dyDescent="0.4">
      <c r="A45" s="4" t="s">
        <v>157</v>
      </c>
      <c r="B45" s="4">
        <v>12</v>
      </c>
      <c r="C45" s="4">
        <v>0</v>
      </c>
      <c r="D45" s="4">
        <v>0</v>
      </c>
      <c r="E45" s="4">
        <v>0</v>
      </c>
      <c r="F45" s="4">
        <v>0</v>
      </c>
      <c r="G45" s="4">
        <v>3</v>
      </c>
      <c r="H45" s="4">
        <v>0</v>
      </c>
      <c r="I45" s="4">
        <v>0</v>
      </c>
      <c r="J45" s="4">
        <v>0</v>
      </c>
      <c r="K45" s="4">
        <v>2</v>
      </c>
      <c r="L45" s="4">
        <v>7</v>
      </c>
    </row>
    <row r="46" spans="1:12" x14ac:dyDescent="0.4">
      <c r="A46" s="4" t="s">
        <v>158</v>
      </c>
      <c r="B46" s="4">
        <v>0</v>
      </c>
      <c r="C46" s="4">
        <v>0</v>
      </c>
      <c r="D46" s="4">
        <v>0</v>
      </c>
      <c r="E46" s="4">
        <v>0</v>
      </c>
      <c r="F46" s="4">
        <v>0</v>
      </c>
      <c r="G46" s="4">
        <v>0</v>
      </c>
      <c r="H46" s="4">
        <v>0</v>
      </c>
      <c r="I46" s="4">
        <v>0</v>
      </c>
      <c r="J46" s="4">
        <v>0</v>
      </c>
      <c r="K46" s="4">
        <v>0</v>
      </c>
      <c r="L46" s="4">
        <v>0</v>
      </c>
    </row>
    <row r="47" spans="1:12" x14ac:dyDescent="0.4">
      <c r="A47" s="4" t="s">
        <v>159</v>
      </c>
      <c r="B47" s="4">
        <v>9</v>
      </c>
      <c r="C47" s="4">
        <v>2</v>
      </c>
      <c r="D47" s="4">
        <v>3</v>
      </c>
      <c r="E47" s="4">
        <v>0</v>
      </c>
      <c r="F47" s="4">
        <v>1</v>
      </c>
      <c r="G47" s="4">
        <v>2</v>
      </c>
      <c r="H47" s="4">
        <v>0</v>
      </c>
      <c r="I47" s="4">
        <v>0</v>
      </c>
      <c r="J47" s="4">
        <v>0</v>
      </c>
      <c r="K47" s="4">
        <v>0</v>
      </c>
      <c r="L47" s="4">
        <v>1</v>
      </c>
    </row>
    <row r="48" spans="1:12" x14ac:dyDescent="0.4">
      <c r="A48" s="4" t="s">
        <v>160</v>
      </c>
      <c r="B48" s="4">
        <v>1</v>
      </c>
      <c r="C48" s="4">
        <v>0</v>
      </c>
      <c r="D48" s="4">
        <v>1</v>
      </c>
      <c r="E48" s="4">
        <v>0</v>
      </c>
      <c r="F48" s="4">
        <v>0</v>
      </c>
      <c r="G48" s="4">
        <v>0</v>
      </c>
      <c r="H48" s="4">
        <v>0</v>
      </c>
      <c r="I48" s="4">
        <v>0</v>
      </c>
      <c r="J48" s="4">
        <v>0</v>
      </c>
      <c r="K48" s="4">
        <v>0</v>
      </c>
      <c r="L48" s="4">
        <v>0</v>
      </c>
    </row>
    <row r="49" spans="1:12" x14ac:dyDescent="0.4">
      <c r="A49" s="4" t="s">
        <v>161</v>
      </c>
      <c r="B49" s="4">
        <v>1</v>
      </c>
      <c r="C49" s="4">
        <v>0</v>
      </c>
      <c r="D49" s="4">
        <v>1</v>
      </c>
      <c r="E49" s="4">
        <v>0</v>
      </c>
      <c r="F49" s="4">
        <v>0</v>
      </c>
      <c r="G49" s="4">
        <v>0</v>
      </c>
      <c r="H49" s="4">
        <v>0</v>
      </c>
      <c r="I49" s="4">
        <v>0</v>
      </c>
      <c r="J49" s="4">
        <v>0</v>
      </c>
      <c r="K49" s="4">
        <v>0</v>
      </c>
      <c r="L49" s="4">
        <v>0</v>
      </c>
    </row>
    <row r="50" spans="1:12" x14ac:dyDescent="0.4">
      <c r="A50" s="4" t="s">
        <v>162</v>
      </c>
      <c r="B50" s="4">
        <v>0</v>
      </c>
      <c r="C50" s="4">
        <v>0</v>
      </c>
      <c r="D50" s="4">
        <v>0</v>
      </c>
      <c r="E50" s="4">
        <v>0</v>
      </c>
      <c r="F50" s="4">
        <v>0</v>
      </c>
      <c r="G50" s="4">
        <v>0</v>
      </c>
      <c r="H50" s="4">
        <v>0</v>
      </c>
      <c r="I50" s="4">
        <v>0</v>
      </c>
      <c r="J50" s="4">
        <v>0</v>
      </c>
      <c r="K50" s="4">
        <v>0</v>
      </c>
      <c r="L50" s="4">
        <v>0</v>
      </c>
    </row>
    <row r="51" spans="1:12" x14ac:dyDescent="0.4">
      <c r="A51" s="4" t="s">
        <v>163</v>
      </c>
      <c r="B51" s="4">
        <v>10</v>
      </c>
      <c r="C51" s="4">
        <v>2</v>
      </c>
      <c r="D51" s="4">
        <v>0</v>
      </c>
      <c r="E51" s="4">
        <v>0</v>
      </c>
      <c r="F51" s="4">
        <v>4</v>
      </c>
      <c r="G51" s="4">
        <v>0</v>
      </c>
      <c r="H51" s="4">
        <v>1</v>
      </c>
      <c r="I51" s="4">
        <v>0</v>
      </c>
      <c r="J51" s="4">
        <v>1</v>
      </c>
      <c r="K51" s="4">
        <v>0</v>
      </c>
      <c r="L51" s="4">
        <v>2</v>
      </c>
    </row>
    <row r="52" spans="1:12" x14ac:dyDescent="0.4">
      <c r="A52" s="4" t="s">
        <v>164</v>
      </c>
      <c r="B52" s="4">
        <v>3</v>
      </c>
      <c r="C52" s="4">
        <v>0</v>
      </c>
      <c r="D52" s="4">
        <v>0</v>
      </c>
      <c r="E52" s="4">
        <v>2</v>
      </c>
      <c r="F52" s="4">
        <v>1</v>
      </c>
      <c r="G52" s="4">
        <v>0</v>
      </c>
      <c r="H52" s="4">
        <v>0</v>
      </c>
      <c r="I52" s="4">
        <v>0</v>
      </c>
      <c r="J52" s="4">
        <v>0</v>
      </c>
      <c r="K52" s="4">
        <v>0</v>
      </c>
      <c r="L52" s="4">
        <v>0</v>
      </c>
    </row>
    <row r="53" spans="1:12" x14ac:dyDescent="0.4">
      <c r="A53" s="4" t="s">
        <v>165</v>
      </c>
      <c r="B53" s="4">
        <v>1</v>
      </c>
      <c r="C53" s="4">
        <v>1</v>
      </c>
      <c r="D53" s="4">
        <v>0</v>
      </c>
      <c r="E53" s="4">
        <v>0</v>
      </c>
      <c r="F53" s="4">
        <v>0</v>
      </c>
      <c r="G53" s="4">
        <v>0</v>
      </c>
      <c r="H53" s="4">
        <v>0</v>
      </c>
      <c r="I53" s="4">
        <v>0</v>
      </c>
      <c r="J53" s="4">
        <v>0</v>
      </c>
      <c r="K53" s="4">
        <v>0</v>
      </c>
      <c r="L53" s="4">
        <v>0</v>
      </c>
    </row>
    <row r="54" spans="1:12" x14ac:dyDescent="0.4">
      <c r="A54" s="4" t="s">
        <v>166</v>
      </c>
      <c r="B54" s="4">
        <v>0</v>
      </c>
      <c r="C54" s="4">
        <v>0</v>
      </c>
      <c r="D54" s="4">
        <v>0</v>
      </c>
      <c r="E54" s="4">
        <v>0</v>
      </c>
      <c r="F54" s="4">
        <v>0</v>
      </c>
      <c r="G54" s="4">
        <v>0</v>
      </c>
      <c r="H54" s="4">
        <v>0</v>
      </c>
      <c r="I54" s="4">
        <v>0</v>
      </c>
      <c r="J54" s="4">
        <v>0</v>
      </c>
      <c r="K54" s="4">
        <v>0</v>
      </c>
      <c r="L54" s="4">
        <v>0</v>
      </c>
    </row>
    <row r="55" spans="1:12" x14ac:dyDescent="0.4">
      <c r="A55" s="4" t="s">
        <v>167</v>
      </c>
      <c r="B55" s="4">
        <v>0</v>
      </c>
      <c r="C55" s="4">
        <v>0</v>
      </c>
      <c r="D55" s="4">
        <v>0</v>
      </c>
      <c r="E55" s="4">
        <v>0</v>
      </c>
      <c r="F55" s="4">
        <v>0</v>
      </c>
      <c r="G55" s="4">
        <v>0</v>
      </c>
      <c r="H55" s="4">
        <v>0</v>
      </c>
      <c r="I55" s="4">
        <v>0</v>
      </c>
      <c r="J55" s="4">
        <v>0</v>
      </c>
      <c r="K55" s="4">
        <v>0</v>
      </c>
      <c r="L55" s="4">
        <v>0</v>
      </c>
    </row>
    <row r="56" spans="1:12" x14ac:dyDescent="0.4">
      <c r="A56" s="4" t="s">
        <v>168</v>
      </c>
      <c r="B56" s="4">
        <v>20</v>
      </c>
      <c r="C56" s="4">
        <v>2</v>
      </c>
      <c r="D56" s="4">
        <v>0</v>
      </c>
      <c r="E56" s="4">
        <v>1</v>
      </c>
      <c r="F56" s="4">
        <v>9</v>
      </c>
      <c r="G56" s="4">
        <v>0</v>
      </c>
      <c r="H56" s="4">
        <v>0</v>
      </c>
      <c r="I56" s="4">
        <v>1</v>
      </c>
      <c r="J56" s="4">
        <v>3</v>
      </c>
      <c r="K56" s="4">
        <v>0</v>
      </c>
      <c r="L56" s="4">
        <v>4</v>
      </c>
    </row>
    <row r="57" spans="1:12" x14ac:dyDescent="0.4">
      <c r="A57" s="25" t="s">
        <v>318</v>
      </c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</row>
  </sheetData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882D40-708E-43BE-BE7B-FD4842081FFB}">
  <dimension ref="A1:L21"/>
  <sheetViews>
    <sheetView view="pageBreakPreview" zoomScale="125" zoomScaleNormal="100" zoomScaleSheetLayoutView="125" workbookViewId="0">
      <selection activeCell="A2" sqref="A2"/>
    </sheetView>
  </sheetViews>
  <sheetFormatPr defaultColWidth="8.89453125" defaultRowHeight="10.5" x14ac:dyDescent="0.4"/>
  <cols>
    <col min="1" max="1" width="22.5234375" style="4" customWidth="1"/>
    <col min="2" max="12" width="6.1015625" style="4" customWidth="1"/>
    <col min="13" max="16384" width="8.89453125" style="4"/>
  </cols>
  <sheetData>
    <row r="1" spans="1:12" x14ac:dyDescent="0.4">
      <c r="A1" s="4" t="s">
        <v>336</v>
      </c>
    </row>
    <row r="2" spans="1:12" x14ac:dyDescent="0.4">
      <c r="A2" s="11"/>
      <c r="B2" s="12"/>
      <c r="C2" s="12" t="s">
        <v>278</v>
      </c>
      <c r="D2" s="12" t="s">
        <v>280</v>
      </c>
      <c r="E2" s="12"/>
      <c r="F2" s="12"/>
      <c r="G2" s="12" t="s">
        <v>281</v>
      </c>
      <c r="H2" s="12" t="s">
        <v>283</v>
      </c>
      <c r="I2" s="12"/>
      <c r="J2" s="12" t="s">
        <v>278</v>
      </c>
      <c r="K2" s="12" t="s">
        <v>280</v>
      </c>
      <c r="L2" s="13"/>
    </row>
    <row r="3" spans="1:12" x14ac:dyDescent="0.4">
      <c r="A3" s="14"/>
      <c r="B3" s="15" t="s">
        <v>0</v>
      </c>
      <c r="C3" s="15" t="s">
        <v>279</v>
      </c>
      <c r="D3" s="15" t="s">
        <v>279</v>
      </c>
      <c r="E3" s="15" t="s">
        <v>3</v>
      </c>
      <c r="F3" s="15" t="s">
        <v>4</v>
      </c>
      <c r="G3" s="15" t="s">
        <v>282</v>
      </c>
      <c r="H3" s="15" t="s">
        <v>284</v>
      </c>
      <c r="I3" s="15" t="s">
        <v>7</v>
      </c>
      <c r="J3" s="15" t="s">
        <v>285</v>
      </c>
      <c r="K3" s="15" t="s">
        <v>285</v>
      </c>
      <c r="L3" s="16" t="s">
        <v>10</v>
      </c>
    </row>
    <row r="4" spans="1:12" x14ac:dyDescent="0.4">
      <c r="A4" s="4" t="s">
        <v>286</v>
      </c>
      <c r="B4" s="4">
        <v>227</v>
      </c>
      <c r="C4" s="4">
        <v>23</v>
      </c>
      <c r="D4" s="4">
        <v>29</v>
      </c>
      <c r="E4" s="4">
        <v>28</v>
      </c>
      <c r="F4" s="4">
        <v>39</v>
      </c>
      <c r="G4" s="4">
        <v>35</v>
      </c>
      <c r="H4" s="4">
        <v>4</v>
      </c>
      <c r="I4" s="4">
        <v>6</v>
      </c>
      <c r="J4" s="4">
        <v>10</v>
      </c>
      <c r="K4" s="4">
        <v>16</v>
      </c>
      <c r="L4" s="4">
        <v>37</v>
      </c>
    </row>
    <row r="5" spans="1:12" x14ac:dyDescent="0.4">
      <c r="A5" s="4" t="s">
        <v>169</v>
      </c>
      <c r="B5" s="4">
        <v>104</v>
      </c>
      <c r="C5" s="4">
        <v>12</v>
      </c>
      <c r="D5" s="4">
        <v>19</v>
      </c>
      <c r="E5" s="4">
        <v>15</v>
      </c>
      <c r="F5" s="4">
        <v>24</v>
      </c>
      <c r="G5" s="4">
        <v>8</v>
      </c>
      <c r="H5" s="4">
        <v>0</v>
      </c>
      <c r="I5" s="4">
        <v>1</v>
      </c>
      <c r="J5" s="4">
        <v>5</v>
      </c>
      <c r="K5" s="4">
        <v>3</v>
      </c>
      <c r="L5" s="4">
        <v>17</v>
      </c>
    </row>
    <row r="6" spans="1:12" x14ac:dyDescent="0.4">
      <c r="A6" s="4" t="s">
        <v>170</v>
      </c>
      <c r="B6" s="4">
        <v>89</v>
      </c>
      <c r="C6" s="4">
        <v>14</v>
      </c>
      <c r="D6" s="4">
        <v>8</v>
      </c>
      <c r="E6" s="4">
        <v>10</v>
      </c>
      <c r="F6" s="4">
        <v>29</v>
      </c>
      <c r="G6" s="4">
        <v>9</v>
      </c>
      <c r="H6" s="4">
        <v>0</v>
      </c>
      <c r="I6" s="4">
        <v>1</v>
      </c>
      <c r="J6" s="4">
        <v>4</v>
      </c>
      <c r="K6" s="4">
        <v>3</v>
      </c>
      <c r="L6" s="4">
        <v>11</v>
      </c>
    </row>
    <row r="7" spans="1:12" x14ac:dyDescent="0.4">
      <c r="A7" s="4" t="s">
        <v>171</v>
      </c>
      <c r="B7" s="4">
        <v>120</v>
      </c>
      <c r="C7" s="4">
        <v>14</v>
      </c>
      <c r="D7" s="4">
        <v>12</v>
      </c>
      <c r="E7" s="4">
        <v>11</v>
      </c>
      <c r="F7" s="4">
        <v>33</v>
      </c>
      <c r="G7" s="4">
        <v>12</v>
      </c>
      <c r="H7" s="4">
        <v>4</v>
      </c>
      <c r="I7" s="4">
        <v>6</v>
      </c>
      <c r="J7" s="4">
        <v>7</v>
      </c>
      <c r="K7" s="4">
        <v>7</v>
      </c>
      <c r="L7" s="4">
        <v>14</v>
      </c>
    </row>
    <row r="8" spans="1:12" x14ac:dyDescent="0.4">
      <c r="A8" s="4" t="s">
        <v>172</v>
      </c>
      <c r="B8" s="4">
        <v>94</v>
      </c>
      <c r="C8" s="4">
        <v>11</v>
      </c>
      <c r="D8" s="4">
        <v>5</v>
      </c>
      <c r="E8" s="4">
        <v>8</v>
      </c>
      <c r="F8" s="4">
        <v>25</v>
      </c>
      <c r="G8" s="4">
        <v>8</v>
      </c>
      <c r="H8" s="4">
        <v>1</v>
      </c>
      <c r="I8" s="4">
        <v>4</v>
      </c>
      <c r="J8" s="4">
        <v>4</v>
      </c>
      <c r="K8" s="4">
        <v>8</v>
      </c>
      <c r="L8" s="4">
        <v>20</v>
      </c>
    </row>
    <row r="10" spans="1:12" x14ac:dyDescent="0.4">
      <c r="A10" s="4" t="s">
        <v>293</v>
      </c>
      <c r="B10" s="4">
        <v>120</v>
      </c>
      <c r="C10" s="4">
        <v>11</v>
      </c>
      <c r="D10" s="4">
        <v>16</v>
      </c>
      <c r="E10" s="4">
        <v>17</v>
      </c>
      <c r="F10" s="4">
        <v>19</v>
      </c>
      <c r="G10" s="4">
        <v>18</v>
      </c>
      <c r="H10" s="4">
        <v>0</v>
      </c>
      <c r="I10" s="4">
        <v>4</v>
      </c>
      <c r="J10" s="4">
        <v>2</v>
      </c>
      <c r="K10" s="4">
        <v>12</v>
      </c>
      <c r="L10" s="4">
        <v>21</v>
      </c>
    </row>
    <row r="11" spans="1:12" x14ac:dyDescent="0.4">
      <c r="A11" s="4" t="s">
        <v>169</v>
      </c>
      <c r="B11" s="4">
        <v>49</v>
      </c>
      <c r="C11" s="4">
        <v>4</v>
      </c>
      <c r="D11" s="4">
        <v>9</v>
      </c>
      <c r="E11" s="4">
        <v>7</v>
      </c>
      <c r="F11" s="4">
        <v>13</v>
      </c>
      <c r="G11" s="4">
        <v>0</v>
      </c>
      <c r="H11" s="4">
        <v>0</v>
      </c>
      <c r="I11" s="4">
        <v>0</v>
      </c>
      <c r="J11" s="4">
        <v>2</v>
      </c>
      <c r="K11" s="4">
        <v>2</v>
      </c>
      <c r="L11" s="4">
        <v>12</v>
      </c>
    </row>
    <row r="12" spans="1:12" x14ac:dyDescent="0.4">
      <c r="A12" s="4" t="s">
        <v>170</v>
      </c>
      <c r="B12" s="4">
        <v>49</v>
      </c>
      <c r="C12" s="4">
        <v>10</v>
      </c>
      <c r="D12" s="4">
        <v>6</v>
      </c>
      <c r="E12" s="4">
        <v>4</v>
      </c>
      <c r="F12" s="4">
        <v>17</v>
      </c>
      <c r="G12" s="4">
        <v>3</v>
      </c>
      <c r="H12" s="4">
        <v>0</v>
      </c>
      <c r="I12" s="4">
        <v>0</v>
      </c>
      <c r="J12" s="4">
        <v>0</v>
      </c>
      <c r="K12" s="4">
        <v>3</v>
      </c>
      <c r="L12" s="4">
        <v>6</v>
      </c>
    </row>
    <row r="13" spans="1:12" x14ac:dyDescent="0.4">
      <c r="A13" s="4" t="s">
        <v>171</v>
      </c>
      <c r="B13" s="4">
        <v>63</v>
      </c>
      <c r="C13" s="4">
        <v>7</v>
      </c>
      <c r="D13" s="4">
        <v>7</v>
      </c>
      <c r="E13" s="4">
        <v>8</v>
      </c>
      <c r="F13" s="4">
        <v>15</v>
      </c>
      <c r="G13" s="4">
        <v>10</v>
      </c>
      <c r="H13" s="4">
        <v>0</v>
      </c>
      <c r="I13" s="4">
        <v>4</v>
      </c>
      <c r="J13" s="4">
        <v>0</v>
      </c>
      <c r="K13" s="4">
        <v>6</v>
      </c>
      <c r="L13" s="4">
        <v>6</v>
      </c>
    </row>
    <row r="14" spans="1:12" x14ac:dyDescent="0.4">
      <c r="A14" s="4" t="s">
        <v>172</v>
      </c>
      <c r="B14" s="4">
        <v>50</v>
      </c>
      <c r="C14" s="4">
        <v>6</v>
      </c>
      <c r="D14" s="4">
        <v>4</v>
      </c>
      <c r="E14" s="4">
        <v>7</v>
      </c>
      <c r="F14" s="4">
        <v>12</v>
      </c>
      <c r="G14" s="4">
        <v>5</v>
      </c>
      <c r="H14" s="4">
        <v>0</v>
      </c>
      <c r="I14" s="4">
        <v>3</v>
      </c>
      <c r="J14" s="4">
        <v>0</v>
      </c>
      <c r="K14" s="4">
        <v>6</v>
      </c>
      <c r="L14" s="4">
        <v>7</v>
      </c>
    </row>
    <row r="16" spans="1:12" x14ac:dyDescent="0.4">
      <c r="A16" s="4" t="s">
        <v>289</v>
      </c>
      <c r="B16" s="4">
        <v>107</v>
      </c>
      <c r="C16" s="4">
        <v>12</v>
      </c>
      <c r="D16" s="4">
        <v>13</v>
      </c>
      <c r="E16" s="4">
        <v>11</v>
      </c>
      <c r="F16" s="4">
        <v>20</v>
      </c>
      <c r="G16" s="4">
        <v>17</v>
      </c>
      <c r="H16" s="4">
        <v>4</v>
      </c>
      <c r="I16" s="4">
        <v>2</v>
      </c>
      <c r="J16" s="4">
        <v>8</v>
      </c>
      <c r="K16" s="4">
        <v>4</v>
      </c>
      <c r="L16" s="4">
        <v>16</v>
      </c>
    </row>
    <row r="17" spans="1:12" x14ac:dyDescent="0.4">
      <c r="A17" s="4" t="s">
        <v>169</v>
      </c>
      <c r="B17" s="4">
        <v>55</v>
      </c>
      <c r="C17" s="4">
        <v>8</v>
      </c>
      <c r="D17" s="4">
        <v>10</v>
      </c>
      <c r="E17" s="4">
        <v>8</v>
      </c>
      <c r="F17" s="4">
        <v>11</v>
      </c>
      <c r="G17" s="4">
        <v>8</v>
      </c>
      <c r="H17" s="4">
        <v>0</v>
      </c>
      <c r="I17" s="4">
        <v>1</v>
      </c>
      <c r="J17" s="4">
        <v>3</v>
      </c>
      <c r="K17" s="4">
        <v>1</v>
      </c>
      <c r="L17" s="4">
        <v>5</v>
      </c>
    </row>
    <row r="18" spans="1:12" x14ac:dyDescent="0.4">
      <c r="A18" s="4" t="s">
        <v>170</v>
      </c>
      <c r="B18" s="4">
        <v>40</v>
      </c>
      <c r="C18" s="4">
        <v>4</v>
      </c>
      <c r="D18" s="4">
        <v>2</v>
      </c>
      <c r="E18" s="4">
        <v>6</v>
      </c>
      <c r="F18" s="4">
        <v>12</v>
      </c>
      <c r="G18" s="4">
        <v>6</v>
      </c>
      <c r="H18" s="4">
        <v>0</v>
      </c>
      <c r="I18" s="4">
        <v>1</v>
      </c>
      <c r="J18" s="4">
        <v>4</v>
      </c>
      <c r="K18" s="4">
        <v>0</v>
      </c>
      <c r="L18" s="4">
        <v>5</v>
      </c>
    </row>
    <row r="19" spans="1:12" x14ac:dyDescent="0.4">
      <c r="A19" s="4" t="s">
        <v>171</v>
      </c>
      <c r="B19" s="4">
        <v>57</v>
      </c>
      <c r="C19" s="4">
        <v>7</v>
      </c>
      <c r="D19" s="4">
        <v>5</v>
      </c>
      <c r="E19" s="4">
        <v>3</v>
      </c>
      <c r="F19" s="4">
        <v>18</v>
      </c>
      <c r="G19" s="4">
        <v>2</v>
      </c>
      <c r="H19" s="4">
        <v>4</v>
      </c>
      <c r="I19" s="4">
        <v>2</v>
      </c>
      <c r="J19" s="4">
        <v>7</v>
      </c>
      <c r="K19" s="4">
        <v>1</v>
      </c>
      <c r="L19" s="4">
        <v>8</v>
      </c>
    </row>
    <row r="20" spans="1:12" x14ac:dyDescent="0.4">
      <c r="A20" s="4" t="s">
        <v>172</v>
      </c>
      <c r="B20" s="4">
        <v>44</v>
      </c>
      <c r="C20" s="4">
        <v>5</v>
      </c>
      <c r="D20" s="4">
        <v>1</v>
      </c>
      <c r="E20" s="4">
        <v>1</v>
      </c>
      <c r="F20" s="4">
        <v>13</v>
      </c>
      <c r="G20" s="4">
        <v>3</v>
      </c>
      <c r="H20" s="4">
        <v>1</v>
      </c>
      <c r="I20" s="4">
        <v>1</v>
      </c>
      <c r="J20" s="4">
        <v>4</v>
      </c>
      <c r="K20" s="4">
        <v>2</v>
      </c>
      <c r="L20" s="4">
        <v>13</v>
      </c>
    </row>
    <row r="21" spans="1:12" x14ac:dyDescent="0.4">
      <c r="A21" s="25" t="s">
        <v>318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</row>
  </sheetData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1F5073-FAE9-4D26-9760-6BAFD097EACA}">
  <dimension ref="A1:L31"/>
  <sheetViews>
    <sheetView view="pageBreakPreview" zoomScale="125" zoomScaleNormal="100" zoomScaleSheetLayoutView="125" workbookViewId="0">
      <selection activeCell="A2" sqref="A2"/>
    </sheetView>
  </sheetViews>
  <sheetFormatPr defaultColWidth="8.89453125" defaultRowHeight="10.5" x14ac:dyDescent="0.4"/>
  <cols>
    <col min="1" max="1" width="22.5234375" style="4" customWidth="1"/>
    <col min="2" max="12" width="6.1015625" style="4" customWidth="1"/>
    <col min="13" max="16384" width="8.89453125" style="4"/>
  </cols>
  <sheetData>
    <row r="1" spans="1:12" x14ac:dyDescent="0.4">
      <c r="A1" s="4" t="s">
        <v>335</v>
      </c>
    </row>
    <row r="2" spans="1:12" x14ac:dyDescent="0.4">
      <c r="A2" s="11"/>
      <c r="B2" s="12"/>
      <c r="C2" s="12" t="s">
        <v>278</v>
      </c>
      <c r="D2" s="12" t="s">
        <v>280</v>
      </c>
      <c r="E2" s="12"/>
      <c r="F2" s="12"/>
      <c r="G2" s="12" t="s">
        <v>281</v>
      </c>
      <c r="H2" s="12" t="s">
        <v>283</v>
      </c>
      <c r="I2" s="12"/>
      <c r="J2" s="12" t="s">
        <v>278</v>
      </c>
      <c r="K2" s="12" t="s">
        <v>280</v>
      </c>
      <c r="L2" s="13"/>
    </row>
    <row r="3" spans="1:12" x14ac:dyDescent="0.4">
      <c r="A3" s="14"/>
      <c r="B3" s="15" t="s">
        <v>0</v>
      </c>
      <c r="C3" s="15" t="s">
        <v>279</v>
      </c>
      <c r="D3" s="15" t="s">
        <v>279</v>
      </c>
      <c r="E3" s="15" t="s">
        <v>3</v>
      </c>
      <c r="F3" s="15" t="s">
        <v>4</v>
      </c>
      <c r="G3" s="15" t="s">
        <v>282</v>
      </c>
      <c r="H3" s="15" t="s">
        <v>284</v>
      </c>
      <c r="I3" s="15" t="s">
        <v>7</v>
      </c>
      <c r="J3" s="15" t="s">
        <v>285</v>
      </c>
      <c r="K3" s="15" t="s">
        <v>285</v>
      </c>
      <c r="L3" s="16" t="s">
        <v>10</v>
      </c>
    </row>
    <row r="4" spans="1:12" x14ac:dyDescent="0.4">
      <c r="A4" s="4" t="s">
        <v>313</v>
      </c>
    </row>
    <row r="6" spans="1:12" x14ac:dyDescent="0.4">
      <c r="A6" s="4" t="s">
        <v>295</v>
      </c>
      <c r="B6" s="4">
        <v>2066</v>
      </c>
      <c r="C6" s="4">
        <v>252</v>
      </c>
      <c r="D6" s="4">
        <v>226</v>
      </c>
      <c r="E6" s="4">
        <v>243</v>
      </c>
      <c r="F6" s="4">
        <v>160</v>
      </c>
      <c r="G6" s="4">
        <v>399</v>
      </c>
      <c r="H6" s="4">
        <v>74</v>
      </c>
      <c r="I6" s="4">
        <v>97</v>
      </c>
      <c r="J6" s="4">
        <v>189</v>
      </c>
      <c r="K6" s="4">
        <v>248</v>
      </c>
      <c r="L6" s="4">
        <v>178</v>
      </c>
    </row>
    <row r="7" spans="1:12" x14ac:dyDescent="0.4">
      <c r="A7" s="4" t="s">
        <v>173</v>
      </c>
      <c r="B7" s="4">
        <v>1284</v>
      </c>
      <c r="C7" s="4">
        <v>173</v>
      </c>
      <c r="D7" s="4">
        <v>152</v>
      </c>
      <c r="E7" s="4">
        <v>151</v>
      </c>
      <c r="F7" s="4">
        <v>101</v>
      </c>
      <c r="G7" s="4">
        <v>213</v>
      </c>
      <c r="H7" s="4">
        <v>42</v>
      </c>
      <c r="I7" s="4">
        <v>68</v>
      </c>
      <c r="J7" s="4">
        <v>114</v>
      </c>
      <c r="K7" s="4">
        <v>156</v>
      </c>
      <c r="L7" s="4">
        <v>114</v>
      </c>
    </row>
    <row r="8" spans="1:12" x14ac:dyDescent="0.4">
      <c r="A8" s="4" t="s">
        <v>174</v>
      </c>
      <c r="B8" s="4">
        <v>782</v>
      </c>
      <c r="C8" s="4">
        <v>79</v>
      </c>
      <c r="D8" s="4">
        <v>74</v>
      </c>
      <c r="E8" s="4">
        <v>92</v>
      </c>
      <c r="F8" s="4">
        <v>59</v>
      </c>
      <c r="G8" s="4">
        <v>186</v>
      </c>
      <c r="H8" s="4">
        <v>32</v>
      </c>
      <c r="I8" s="4">
        <v>29</v>
      </c>
      <c r="J8" s="4">
        <v>75</v>
      </c>
      <c r="K8" s="4">
        <v>92</v>
      </c>
      <c r="L8" s="4">
        <v>64</v>
      </c>
    </row>
    <row r="10" spans="1:12" x14ac:dyDescent="0.4">
      <c r="A10" s="4" t="s">
        <v>293</v>
      </c>
      <c r="B10" s="4">
        <v>1053</v>
      </c>
      <c r="C10" s="4">
        <v>133</v>
      </c>
      <c r="D10" s="4">
        <v>119</v>
      </c>
      <c r="E10" s="4">
        <v>129</v>
      </c>
      <c r="F10" s="4">
        <v>92</v>
      </c>
      <c r="G10" s="4">
        <v>200</v>
      </c>
      <c r="H10" s="4">
        <v>35</v>
      </c>
      <c r="I10" s="4">
        <v>53</v>
      </c>
      <c r="J10" s="4">
        <v>84</v>
      </c>
      <c r="K10" s="4">
        <v>124</v>
      </c>
      <c r="L10" s="4">
        <v>84</v>
      </c>
    </row>
    <row r="11" spans="1:12" x14ac:dyDescent="0.4">
      <c r="A11" s="4" t="s">
        <v>173</v>
      </c>
      <c r="B11" s="4">
        <v>673</v>
      </c>
      <c r="C11" s="4">
        <v>89</v>
      </c>
      <c r="D11" s="4">
        <v>81</v>
      </c>
      <c r="E11" s="4">
        <v>81</v>
      </c>
      <c r="F11" s="4">
        <v>55</v>
      </c>
      <c r="G11" s="4">
        <v>128</v>
      </c>
      <c r="H11" s="4">
        <v>29</v>
      </c>
      <c r="I11" s="4">
        <v>34</v>
      </c>
      <c r="J11" s="4">
        <v>48</v>
      </c>
      <c r="K11" s="4">
        <v>73</v>
      </c>
      <c r="L11" s="4">
        <v>55</v>
      </c>
    </row>
    <row r="12" spans="1:12" x14ac:dyDescent="0.4">
      <c r="A12" s="4" t="s">
        <v>174</v>
      </c>
      <c r="B12" s="4">
        <v>380</v>
      </c>
      <c r="C12" s="4">
        <v>44</v>
      </c>
      <c r="D12" s="4">
        <v>38</v>
      </c>
      <c r="E12" s="4">
        <v>48</v>
      </c>
      <c r="F12" s="4">
        <v>37</v>
      </c>
      <c r="G12" s="4">
        <v>72</v>
      </c>
      <c r="H12" s="4">
        <v>6</v>
      </c>
      <c r="I12" s="4">
        <v>19</v>
      </c>
      <c r="J12" s="4">
        <v>36</v>
      </c>
      <c r="K12" s="4">
        <v>51</v>
      </c>
      <c r="L12" s="4">
        <v>29</v>
      </c>
    </row>
    <row r="14" spans="1:12" x14ac:dyDescent="0.4">
      <c r="A14" s="4" t="s">
        <v>294</v>
      </c>
      <c r="B14" s="4">
        <v>1013</v>
      </c>
      <c r="C14" s="4">
        <v>119</v>
      </c>
      <c r="D14" s="4">
        <v>107</v>
      </c>
      <c r="E14" s="4">
        <v>114</v>
      </c>
      <c r="F14" s="4">
        <v>68</v>
      </c>
      <c r="G14" s="4">
        <v>199</v>
      </c>
      <c r="H14" s="4">
        <v>39</v>
      </c>
      <c r="I14" s="4">
        <v>44</v>
      </c>
      <c r="J14" s="4">
        <v>105</v>
      </c>
      <c r="K14" s="4">
        <v>124</v>
      </c>
      <c r="L14" s="4">
        <v>94</v>
      </c>
    </row>
    <row r="15" spans="1:12" x14ac:dyDescent="0.4">
      <c r="A15" s="4" t="s">
        <v>173</v>
      </c>
      <c r="B15" s="4">
        <v>611</v>
      </c>
      <c r="C15" s="4">
        <v>84</v>
      </c>
      <c r="D15" s="4">
        <v>71</v>
      </c>
      <c r="E15" s="4">
        <v>70</v>
      </c>
      <c r="F15" s="4">
        <v>46</v>
      </c>
      <c r="G15" s="4">
        <v>85</v>
      </c>
      <c r="H15" s="4">
        <v>13</v>
      </c>
      <c r="I15" s="4">
        <v>34</v>
      </c>
      <c r="J15" s="4">
        <v>66</v>
      </c>
      <c r="K15" s="4">
        <v>83</v>
      </c>
      <c r="L15" s="4">
        <v>59</v>
      </c>
    </row>
    <row r="16" spans="1:12" x14ac:dyDescent="0.4">
      <c r="A16" s="4" t="s">
        <v>174</v>
      </c>
      <c r="B16" s="4">
        <v>402</v>
      </c>
      <c r="C16" s="4">
        <v>35</v>
      </c>
      <c r="D16" s="4">
        <v>36</v>
      </c>
      <c r="E16" s="4">
        <v>44</v>
      </c>
      <c r="F16" s="4">
        <v>22</v>
      </c>
      <c r="G16" s="4">
        <v>114</v>
      </c>
      <c r="H16" s="4">
        <v>26</v>
      </c>
      <c r="I16" s="4">
        <v>10</v>
      </c>
      <c r="J16" s="4">
        <v>39</v>
      </c>
      <c r="K16" s="4">
        <v>41</v>
      </c>
      <c r="L16" s="4">
        <v>35</v>
      </c>
    </row>
    <row r="18" spans="1:12" x14ac:dyDescent="0.4">
      <c r="A18" s="4" t="s">
        <v>314</v>
      </c>
    </row>
    <row r="20" spans="1:12" x14ac:dyDescent="0.4">
      <c r="A20" s="4" t="s">
        <v>286</v>
      </c>
      <c r="B20" s="4">
        <v>782</v>
      </c>
      <c r="C20" s="4">
        <v>79</v>
      </c>
      <c r="D20" s="4">
        <v>74</v>
      </c>
      <c r="E20" s="4">
        <v>92</v>
      </c>
      <c r="F20" s="4">
        <v>59</v>
      </c>
      <c r="G20" s="4">
        <v>186</v>
      </c>
      <c r="H20" s="4">
        <v>32</v>
      </c>
      <c r="I20" s="4">
        <v>29</v>
      </c>
      <c r="J20" s="4">
        <v>75</v>
      </c>
      <c r="K20" s="4">
        <v>92</v>
      </c>
      <c r="L20" s="4">
        <v>64</v>
      </c>
    </row>
    <row r="21" spans="1:12" x14ac:dyDescent="0.4">
      <c r="A21" s="4" t="s">
        <v>175</v>
      </c>
      <c r="B21" s="4">
        <v>1</v>
      </c>
      <c r="C21" s="4">
        <v>0</v>
      </c>
      <c r="D21" s="4">
        <v>0</v>
      </c>
      <c r="E21" s="4">
        <v>0</v>
      </c>
      <c r="F21" s="4">
        <v>0</v>
      </c>
      <c r="G21" s="4">
        <v>0</v>
      </c>
      <c r="H21" s="4">
        <v>0</v>
      </c>
      <c r="I21" s="4">
        <v>0</v>
      </c>
      <c r="J21" s="4">
        <v>0</v>
      </c>
      <c r="K21" s="4">
        <v>1</v>
      </c>
      <c r="L21" s="4">
        <v>0</v>
      </c>
    </row>
    <row r="22" spans="1:12" x14ac:dyDescent="0.4">
      <c r="A22" s="4" t="s">
        <v>176</v>
      </c>
      <c r="B22" s="4">
        <v>781</v>
      </c>
      <c r="C22" s="4">
        <v>79</v>
      </c>
      <c r="D22" s="4">
        <v>74</v>
      </c>
      <c r="E22" s="4">
        <v>92</v>
      </c>
      <c r="F22" s="4">
        <v>59</v>
      </c>
      <c r="G22" s="4">
        <v>186</v>
      </c>
      <c r="H22" s="4">
        <v>32</v>
      </c>
      <c r="I22" s="4">
        <v>29</v>
      </c>
      <c r="J22" s="4">
        <v>75</v>
      </c>
      <c r="K22" s="4">
        <v>91</v>
      </c>
      <c r="L22" s="4">
        <v>64</v>
      </c>
    </row>
    <row r="24" spans="1:12" x14ac:dyDescent="0.4">
      <c r="A24" s="4" t="s">
        <v>288</v>
      </c>
      <c r="B24" s="4">
        <v>380</v>
      </c>
      <c r="C24" s="4">
        <v>44</v>
      </c>
      <c r="D24" s="4">
        <v>38</v>
      </c>
      <c r="E24" s="4">
        <v>48</v>
      </c>
      <c r="F24" s="4">
        <v>37</v>
      </c>
      <c r="G24" s="4">
        <v>72</v>
      </c>
      <c r="H24" s="4">
        <v>6</v>
      </c>
      <c r="I24" s="4">
        <v>19</v>
      </c>
      <c r="J24" s="4">
        <v>36</v>
      </c>
      <c r="K24" s="4">
        <v>51</v>
      </c>
      <c r="L24" s="4">
        <v>29</v>
      </c>
    </row>
    <row r="25" spans="1:12" x14ac:dyDescent="0.4">
      <c r="A25" s="4" t="s">
        <v>175</v>
      </c>
      <c r="B25" s="4">
        <v>1</v>
      </c>
      <c r="C25" s="4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4">
        <v>0</v>
      </c>
      <c r="J25" s="4">
        <v>0</v>
      </c>
      <c r="K25" s="4">
        <v>1</v>
      </c>
      <c r="L25" s="4">
        <v>0</v>
      </c>
    </row>
    <row r="26" spans="1:12" x14ac:dyDescent="0.4">
      <c r="A26" s="4" t="s">
        <v>176</v>
      </c>
      <c r="B26" s="4">
        <v>379</v>
      </c>
      <c r="C26" s="4">
        <v>44</v>
      </c>
      <c r="D26" s="4">
        <v>38</v>
      </c>
      <c r="E26" s="4">
        <v>48</v>
      </c>
      <c r="F26" s="4">
        <v>37</v>
      </c>
      <c r="G26" s="4">
        <v>72</v>
      </c>
      <c r="H26" s="4">
        <v>6</v>
      </c>
      <c r="I26" s="4">
        <v>19</v>
      </c>
      <c r="J26" s="4">
        <v>36</v>
      </c>
      <c r="K26" s="4">
        <v>50</v>
      </c>
      <c r="L26" s="4">
        <v>29</v>
      </c>
    </row>
    <row r="28" spans="1:12" x14ac:dyDescent="0.4">
      <c r="A28" s="4" t="s">
        <v>307</v>
      </c>
      <c r="B28" s="4">
        <v>402</v>
      </c>
      <c r="C28" s="4">
        <v>35</v>
      </c>
      <c r="D28" s="4">
        <v>36</v>
      </c>
      <c r="E28" s="4">
        <v>44</v>
      </c>
      <c r="F28" s="4">
        <v>22</v>
      </c>
      <c r="G28" s="4">
        <v>114</v>
      </c>
      <c r="H28" s="4">
        <v>26</v>
      </c>
      <c r="I28" s="4">
        <v>10</v>
      </c>
      <c r="J28" s="4">
        <v>39</v>
      </c>
      <c r="K28" s="4">
        <v>41</v>
      </c>
      <c r="L28" s="4">
        <v>35</v>
      </c>
    </row>
    <row r="29" spans="1:12" x14ac:dyDescent="0.4">
      <c r="A29" s="4" t="s">
        <v>175</v>
      </c>
      <c r="B29" s="4">
        <v>0</v>
      </c>
      <c r="C29" s="4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4">
        <v>0</v>
      </c>
      <c r="J29" s="4">
        <v>0</v>
      </c>
      <c r="K29" s="4">
        <v>0</v>
      </c>
      <c r="L29" s="4">
        <v>0</v>
      </c>
    </row>
    <row r="30" spans="1:12" x14ac:dyDescent="0.4">
      <c r="A30" s="4" t="s">
        <v>176</v>
      </c>
      <c r="B30" s="4">
        <v>402</v>
      </c>
      <c r="C30" s="4">
        <v>35</v>
      </c>
      <c r="D30" s="4">
        <v>36</v>
      </c>
      <c r="E30" s="4">
        <v>44</v>
      </c>
      <c r="F30" s="4">
        <v>22</v>
      </c>
      <c r="G30" s="4">
        <v>114</v>
      </c>
      <c r="H30" s="4">
        <v>26</v>
      </c>
      <c r="I30" s="4">
        <v>10</v>
      </c>
      <c r="J30" s="4">
        <v>39</v>
      </c>
      <c r="K30" s="4">
        <v>41</v>
      </c>
      <c r="L30" s="4">
        <v>35</v>
      </c>
    </row>
    <row r="31" spans="1:12" x14ac:dyDescent="0.4">
      <c r="A31" s="25" t="s">
        <v>318</v>
      </c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CA978B-7A7D-4FB0-ACEF-AD5B01AF42CE}">
  <dimension ref="A1:AI110"/>
  <sheetViews>
    <sheetView view="pageBreakPreview" zoomScale="125" zoomScaleNormal="100" zoomScaleSheetLayoutView="125" workbookViewId="0">
      <selection activeCell="A67" sqref="A67"/>
    </sheetView>
  </sheetViews>
  <sheetFormatPr defaultColWidth="8.89453125" defaultRowHeight="10.5" x14ac:dyDescent="0.4"/>
  <cols>
    <col min="1" max="1" width="8.89453125" style="32"/>
    <col min="2" max="16" width="4.89453125" style="4" customWidth="1"/>
    <col min="17" max="17" width="8.89453125" style="32"/>
    <col min="18" max="36" width="4.41796875" style="4" customWidth="1"/>
    <col min="37" max="16384" width="8.89453125" style="4"/>
  </cols>
  <sheetData>
    <row r="1" spans="1:35" x14ac:dyDescent="0.4">
      <c r="A1" s="32" t="s">
        <v>320</v>
      </c>
      <c r="Q1" s="32" t="s">
        <v>320</v>
      </c>
    </row>
    <row r="2" spans="1:35" s="5" customFormat="1" ht="9" x14ac:dyDescent="0.35">
      <c r="A2" s="33"/>
      <c r="B2" s="37" t="s">
        <v>0</v>
      </c>
      <c r="C2" s="37"/>
      <c r="D2" s="37"/>
      <c r="E2" s="37" t="s">
        <v>1</v>
      </c>
      <c r="F2" s="37"/>
      <c r="G2" s="37"/>
      <c r="H2" s="37" t="s">
        <v>2</v>
      </c>
      <c r="I2" s="37"/>
      <c r="J2" s="37"/>
      <c r="K2" s="37" t="s">
        <v>3</v>
      </c>
      <c r="L2" s="37"/>
      <c r="M2" s="37"/>
      <c r="N2" s="37" t="s">
        <v>4</v>
      </c>
      <c r="O2" s="37"/>
      <c r="P2" s="38"/>
      <c r="Q2" s="33"/>
      <c r="R2" s="37" t="s">
        <v>5</v>
      </c>
      <c r="S2" s="37"/>
      <c r="T2" s="37"/>
      <c r="U2" s="37" t="s">
        <v>6</v>
      </c>
      <c r="V2" s="37"/>
      <c r="W2" s="37"/>
      <c r="X2" s="37" t="s">
        <v>7</v>
      </c>
      <c r="Y2" s="37"/>
      <c r="Z2" s="37"/>
      <c r="AA2" s="37" t="s">
        <v>8</v>
      </c>
      <c r="AB2" s="37"/>
      <c r="AC2" s="37"/>
      <c r="AD2" s="37" t="s">
        <v>9</v>
      </c>
      <c r="AE2" s="37"/>
      <c r="AF2" s="37"/>
      <c r="AG2" s="37" t="s">
        <v>10</v>
      </c>
      <c r="AH2" s="37"/>
      <c r="AI2" s="38"/>
    </row>
    <row r="3" spans="1:35" s="6" customFormat="1" ht="9" x14ac:dyDescent="0.35">
      <c r="A3" s="34"/>
      <c r="B3" s="8" t="s">
        <v>0</v>
      </c>
      <c r="C3" s="8" t="s">
        <v>11</v>
      </c>
      <c r="D3" s="8" t="s">
        <v>12</v>
      </c>
      <c r="E3" s="8" t="s">
        <v>0</v>
      </c>
      <c r="F3" s="8" t="s">
        <v>11</v>
      </c>
      <c r="G3" s="8" t="s">
        <v>12</v>
      </c>
      <c r="H3" s="8" t="s">
        <v>0</v>
      </c>
      <c r="I3" s="8" t="s">
        <v>11</v>
      </c>
      <c r="J3" s="8" t="s">
        <v>12</v>
      </c>
      <c r="K3" s="8" t="s">
        <v>0</v>
      </c>
      <c r="L3" s="8" t="s">
        <v>11</v>
      </c>
      <c r="M3" s="8" t="s">
        <v>12</v>
      </c>
      <c r="N3" s="8" t="s">
        <v>0</v>
      </c>
      <c r="O3" s="8" t="s">
        <v>11</v>
      </c>
      <c r="P3" s="10" t="s">
        <v>12</v>
      </c>
      <c r="Q3" s="34"/>
      <c r="R3" s="8" t="s">
        <v>0</v>
      </c>
      <c r="S3" s="8" t="s">
        <v>11</v>
      </c>
      <c r="T3" s="8" t="s">
        <v>12</v>
      </c>
      <c r="U3" s="8" t="s">
        <v>0</v>
      </c>
      <c r="V3" s="8" t="s">
        <v>11</v>
      </c>
      <c r="W3" s="8" t="s">
        <v>12</v>
      </c>
      <c r="X3" s="8" t="s">
        <v>0</v>
      </c>
      <c r="Y3" s="8" t="s">
        <v>11</v>
      </c>
      <c r="Z3" s="8" t="s">
        <v>12</v>
      </c>
      <c r="AA3" s="8" t="s">
        <v>0</v>
      </c>
      <c r="AB3" s="8" t="s">
        <v>11</v>
      </c>
      <c r="AC3" s="8" t="s">
        <v>12</v>
      </c>
      <c r="AD3" s="8" t="s">
        <v>0</v>
      </c>
      <c r="AE3" s="8" t="s">
        <v>11</v>
      </c>
      <c r="AF3" s="8" t="s">
        <v>12</v>
      </c>
      <c r="AG3" s="8" t="s">
        <v>0</v>
      </c>
      <c r="AH3" s="8" t="s">
        <v>11</v>
      </c>
      <c r="AI3" s="10" t="s">
        <v>12</v>
      </c>
    </row>
    <row r="4" spans="1:35" x14ac:dyDescent="0.4">
      <c r="A4" s="32" t="s">
        <v>0</v>
      </c>
      <c r="B4" s="4">
        <v>3041</v>
      </c>
      <c r="C4" s="4">
        <v>1549</v>
      </c>
      <c r="D4" s="4">
        <v>1492</v>
      </c>
      <c r="E4" s="4">
        <v>367</v>
      </c>
      <c r="F4" s="4">
        <v>183</v>
      </c>
      <c r="G4" s="4">
        <v>184</v>
      </c>
      <c r="H4" s="4">
        <v>378</v>
      </c>
      <c r="I4" s="4">
        <v>199</v>
      </c>
      <c r="J4" s="4">
        <v>179</v>
      </c>
      <c r="K4" s="4">
        <v>362</v>
      </c>
      <c r="L4" s="4">
        <v>198</v>
      </c>
      <c r="M4" s="4">
        <v>164</v>
      </c>
      <c r="N4" s="4">
        <v>239</v>
      </c>
      <c r="O4" s="4">
        <v>135</v>
      </c>
      <c r="P4" s="4">
        <v>104</v>
      </c>
      <c r="Q4" s="32" t="s">
        <v>0</v>
      </c>
      <c r="R4" s="4">
        <v>569</v>
      </c>
      <c r="S4" s="4">
        <v>293</v>
      </c>
      <c r="T4" s="4">
        <v>276</v>
      </c>
      <c r="U4" s="4">
        <v>117</v>
      </c>
      <c r="V4" s="4">
        <v>59</v>
      </c>
      <c r="W4" s="4">
        <v>58</v>
      </c>
      <c r="X4" s="4">
        <v>144</v>
      </c>
      <c r="Y4" s="4">
        <v>75</v>
      </c>
      <c r="Z4" s="4">
        <v>69</v>
      </c>
      <c r="AA4" s="4">
        <v>265</v>
      </c>
      <c r="AB4" s="4">
        <v>117</v>
      </c>
      <c r="AC4" s="4">
        <v>148</v>
      </c>
      <c r="AD4" s="4">
        <v>350</v>
      </c>
      <c r="AE4" s="4">
        <v>170</v>
      </c>
      <c r="AF4" s="4">
        <v>180</v>
      </c>
      <c r="AG4" s="4">
        <v>250</v>
      </c>
      <c r="AH4" s="4">
        <v>120</v>
      </c>
      <c r="AI4" s="4">
        <v>130</v>
      </c>
    </row>
    <row r="5" spans="1:35" x14ac:dyDescent="0.4">
      <c r="A5" s="32">
        <v>0</v>
      </c>
      <c r="B5" s="4">
        <v>82</v>
      </c>
      <c r="C5" s="4">
        <v>38</v>
      </c>
      <c r="D5" s="4">
        <v>44</v>
      </c>
      <c r="E5" s="4">
        <v>6</v>
      </c>
      <c r="F5" s="4">
        <v>1</v>
      </c>
      <c r="G5" s="4">
        <v>5</v>
      </c>
      <c r="H5" s="4">
        <v>18</v>
      </c>
      <c r="I5" s="4">
        <v>7</v>
      </c>
      <c r="J5" s="4">
        <v>11</v>
      </c>
      <c r="K5" s="4">
        <v>12</v>
      </c>
      <c r="L5" s="4">
        <v>5</v>
      </c>
      <c r="M5" s="4">
        <v>7</v>
      </c>
      <c r="N5" s="4">
        <v>8</v>
      </c>
      <c r="O5" s="4">
        <v>2</v>
      </c>
      <c r="P5" s="4">
        <v>6</v>
      </c>
      <c r="Q5" s="32">
        <v>0</v>
      </c>
      <c r="R5" s="4">
        <v>15</v>
      </c>
      <c r="S5" s="4">
        <v>10</v>
      </c>
      <c r="T5" s="4">
        <v>5</v>
      </c>
      <c r="U5" s="4">
        <v>1</v>
      </c>
      <c r="V5" s="4">
        <v>1</v>
      </c>
      <c r="W5" s="4">
        <v>0</v>
      </c>
      <c r="X5" s="4">
        <v>4</v>
      </c>
      <c r="Y5" s="4">
        <v>3</v>
      </c>
      <c r="Z5" s="4">
        <v>1</v>
      </c>
      <c r="AA5" s="4">
        <v>4</v>
      </c>
      <c r="AB5" s="4">
        <v>3</v>
      </c>
      <c r="AC5" s="4">
        <v>1</v>
      </c>
      <c r="AD5" s="4">
        <v>10</v>
      </c>
      <c r="AE5" s="4">
        <v>5</v>
      </c>
      <c r="AF5" s="4">
        <v>5</v>
      </c>
      <c r="AG5" s="4">
        <v>4</v>
      </c>
      <c r="AH5" s="4">
        <v>1</v>
      </c>
      <c r="AI5" s="4">
        <v>3</v>
      </c>
    </row>
    <row r="6" spans="1:35" x14ac:dyDescent="0.4">
      <c r="A6" s="32">
        <v>1</v>
      </c>
      <c r="B6" s="4">
        <v>68</v>
      </c>
      <c r="C6" s="4">
        <v>32</v>
      </c>
      <c r="D6" s="4">
        <v>36</v>
      </c>
      <c r="E6" s="4">
        <v>7</v>
      </c>
      <c r="F6" s="4">
        <v>5</v>
      </c>
      <c r="G6" s="4">
        <v>2</v>
      </c>
      <c r="H6" s="4">
        <v>11</v>
      </c>
      <c r="I6" s="4">
        <v>6</v>
      </c>
      <c r="J6" s="4">
        <v>5</v>
      </c>
      <c r="K6" s="4">
        <v>4</v>
      </c>
      <c r="L6" s="4">
        <v>1</v>
      </c>
      <c r="M6" s="4">
        <v>3</v>
      </c>
      <c r="N6" s="4">
        <v>5</v>
      </c>
      <c r="O6" s="4">
        <v>3</v>
      </c>
      <c r="P6" s="4">
        <v>2</v>
      </c>
      <c r="Q6" s="32">
        <v>1</v>
      </c>
      <c r="R6" s="4">
        <v>9</v>
      </c>
      <c r="S6" s="4">
        <v>4</v>
      </c>
      <c r="T6" s="4">
        <v>5</v>
      </c>
      <c r="U6" s="4">
        <v>7</v>
      </c>
      <c r="V6" s="4">
        <v>2</v>
      </c>
      <c r="W6" s="4">
        <v>5</v>
      </c>
      <c r="X6" s="4">
        <v>6</v>
      </c>
      <c r="Y6" s="4">
        <v>2</v>
      </c>
      <c r="Z6" s="4">
        <v>4</v>
      </c>
      <c r="AA6" s="4">
        <v>3</v>
      </c>
      <c r="AB6" s="4">
        <v>2</v>
      </c>
      <c r="AC6" s="4">
        <v>1</v>
      </c>
      <c r="AD6" s="4">
        <v>9</v>
      </c>
      <c r="AE6" s="4">
        <v>4</v>
      </c>
      <c r="AF6" s="4">
        <v>5</v>
      </c>
      <c r="AG6" s="4">
        <v>7</v>
      </c>
      <c r="AH6" s="4">
        <v>3</v>
      </c>
      <c r="AI6" s="4">
        <v>4</v>
      </c>
    </row>
    <row r="7" spans="1:35" x14ac:dyDescent="0.4">
      <c r="A7" s="32">
        <v>2</v>
      </c>
      <c r="B7" s="4">
        <v>83</v>
      </c>
      <c r="C7" s="4">
        <v>47</v>
      </c>
      <c r="D7" s="4">
        <v>36</v>
      </c>
      <c r="E7" s="4">
        <v>13</v>
      </c>
      <c r="F7" s="4">
        <v>6</v>
      </c>
      <c r="G7" s="4">
        <v>7</v>
      </c>
      <c r="H7" s="4">
        <v>16</v>
      </c>
      <c r="I7" s="4">
        <v>8</v>
      </c>
      <c r="J7" s="4">
        <v>8</v>
      </c>
      <c r="K7" s="4">
        <v>18</v>
      </c>
      <c r="L7" s="4">
        <v>12</v>
      </c>
      <c r="M7" s="4">
        <v>6</v>
      </c>
      <c r="N7" s="4">
        <v>6</v>
      </c>
      <c r="O7" s="4">
        <v>3</v>
      </c>
      <c r="P7" s="4">
        <v>3</v>
      </c>
      <c r="Q7" s="32">
        <v>2</v>
      </c>
      <c r="R7" s="4">
        <v>8</v>
      </c>
      <c r="S7" s="4">
        <v>3</v>
      </c>
      <c r="T7" s="4">
        <v>5</v>
      </c>
      <c r="U7" s="4">
        <v>0</v>
      </c>
      <c r="V7" s="4">
        <v>0</v>
      </c>
      <c r="W7" s="4">
        <v>0</v>
      </c>
      <c r="X7" s="4">
        <v>1</v>
      </c>
      <c r="Y7" s="4">
        <v>0</v>
      </c>
      <c r="Z7" s="4">
        <v>1</v>
      </c>
      <c r="AA7" s="4">
        <v>7</v>
      </c>
      <c r="AB7" s="4">
        <v>5</v>
      </c>
      <c r="AC7" s="4">
        <v>2</v>
      </c>
      <c r="AD7" s="4">
        <v>5</v>
      </c>
      <c r="AE7" s="4">
        <v>2</v>
      </c>
      <c r="AF7" s="4">
        <v>3</v>
      </c>
      <c r="AG7" s="4">
        <v>9</v>
      </c>
      <c r="AH7" s="4">
        <v>8</v>
      </c>
      <c r="AI7" s="4">
        <v>1</v>
      </c>
    </row>
    <row r="8" spans="1:35" x14ac:dyDescent="0.4">
      <c r="A8" s="32">
        <v>3</v>
      </c>
      <c r="B8" s="4">
        <v>72</v>
      </c>
      <c r="C8" s="4">
        <v>30</v>
      </c>
      <c r="D8" s="4">
        <v>42</v>
      </c>
      <c r="E8" s="4">
        <v>6</v>
      </c>
      <c r="F8" s="4">
        <v>2</v>
      </c>
      <c r="G8" s="4">
        <v>4</v>
      </c>
      <c r="H8" s="4">
        <v>19</v>
      </c>
      <c r="I8" s="4">
        <v>9</v>
      </c>
      <c r="J8" s="4">
        <v>10</v>
      </c>
      <c r="K8" s="4">
        <v>10</v>
      </c>
      <c r="L8" s="4">
        <v>6</v>
      </c>
      <c r="M8" s="4">
        <v>4</v>
      </c>
      <c r="N8" s="4">
        <v>6</v>
      </c>
      <c r="O8" s="4">
        <v>1</v>
      </c>
      <c r="P8" s="4">
        <v>5</v>
      </c>
      <c r="Q8" s="32">
        <v>3</v>
      </c>
      <c r="R8" s="4">
        <v>12</v>
      </c>
      <c r="S8" s="4">
        <v>6</v>
      </c>
      <c r="T8" s="4">
        <v>6</v>
      </c>
      <c r="U8" s="4">
        <v>3</v>
      </c>
      <c r="V8" s="4">
        <v>2</v>
      </c>
      <c r="W8" s="4">
        <v>1</v>
      </c>
      <c r="X8" s="4">
        <v>4</v>
      </c>
      <c r="Y8" s="4">
        <v>1</v>
      </c>
      <c r="Z8" s="4">
        <v>3</v>
      </c>
      <c r="AA8" s="4">
        <v>4</v>
      </c>
      <c r="AB8" s="4">
        <v>0</v>
      </c>
      <c r="AC8" s="4">
        <v>4</v>
      </c>
      <c r="AD8" s="4">
        <v>5</v>
      </c>
      <c r="AE8" s="4">
        <v>3</v>
      </c>
      <c r="AF8" s="4">
        <v>2</v>
      </c>
      <c r="AG8" s="4">
        <v>3</v>
      </c>
      <c r="AH8" s="4">
        <v>0</v>
      </c>
      <c r="AI8" s="4">
        <v>3</v>
      </c>
    </row>
    <row r="9" spans="1:35" x14ac:dyDescent="0.4">
      <c r="A9" s="32">
        <v>4</v>
      </c>
      <c r="B9" s="4">
        <v>79</v>
      </c>
      <c r="C9" s="4">
        <v>40</v>
      </c>
      <c r="D9" s="4">
        <v>39</v>
      </c>
      <c r="E9" s="4">
        <v>10</v>
      </c>
      <c r="F9" s="4">
        <v>4</v>
      </c>
      <c r="G9" s="4">
        <v>6</v>
      </c>
      <c r="H9" s="4">
        <v>10</v>
      </c>
      <c r="I9" s="4">
        <v>5</v>
      </c>
      <c r="J9" s="4">
        <v>5</v>
      </c>
      <c r="K9" s="4">
        <v>6</v>
      </c>
      <c r="L9" s="4">
        <v>5</v>
      </c>
      <c r="M9" s="4">
        <v>1</v>
      </c>
      <c r="N9" s="4">
        <v>4</v>
      </c>
      <c r="O9" s="4">
        <v>1</v>
      </c>
      <c r="P9" s="4">
        <v>3</v>
      </c>
      <c r="Q9" s="32">
        <v>4</v>
      </c>
      <c r="R9" s="4">
        <v>23</v>
      </c>
      <c r="S9" s="4">
        <v>11</v>
      </c>
      <c r="T9" s="4">
        <v>12</v>
      </c>
      <c r="U9" s="4">
        <v>3</v>
      </c>
      <c r="V9" s="4">
        <v>2</v>
      </c>
      <c r="W9" s="4">
        <v>1</v>
      </c>
      <c r="X9" s="4">
        <v>5</v>
      </c>
      <c r="Y9" s="4">
        <v>4</v>
      </c>
      <c r="Z9" s="4">
        <v>1</v>
      </c>
      <c r="AA9" s="4">
        <v>7</v>
      </c>
      <c r="AB9" s="4">
        <v>3</v>
      </c>
      <c r="AC9" s="4">
        <v>4</v>
      </c>
      <c r="AD9" s="4">
        <v>4</v>
      </c>
      <c r="AE9" s="4">
        <v>2</v>
      </c>
      <c r="AF9" s="4">
        <v>2</v>
      </c>
      <c r="AG9" s="4">
        <v>7</v>
      </c>
      <c r="AH9" s="4">
        <v>3</v>
      </c>
      <c r="AI9" s="4">
        <v>4</v>
      </c>
    </row>
    <row r="10" spans="1:35" x14ac:dyDescent="0.4">
      <c r="A10" s="32">
        <v>5</v>
      </c>
      <c r="B10" s="4">
        <v>85</v>
      </c>
      <c r="C10" s="4">
        <v>40</v>
      </c>
      <c r="D10" s="4">
        <v>45</v>
      </c>
      <c r="E10" s="4">
        <v>8</v>
      </c>
      <c r="F10" s="4">
        <v>5</v>
      </c>
      <c r="G10" s="4">
        <v>3</v>
      </c>
      <c r="H10" s="4">
        <v>12</v>
      </c>
      <c r="I10" s="4">
        <v>8</v>
      </c>
      <c r="J10" s="4">
        <v>4</v>
      </c>
      <c r="K10" s="4">
        <v>8</v>
      </c>
      <c r="L10" s="4">
        <v>5</v>
      </c>
      <c r="M10" s="4">
        <v>3</v>
      </c>
      <c r="N10" s="4">
        <v>7</v>
      </c>
      <c r="O10" s="4">
        <v>4</v>
      </c>
      <c r="P10" s="4">
        <v>3</v>
      </c>
      <c r="Q10" s="32">
        <v>5</v>
      </c>
      <c r="R10" s="4">
        <v>14</v>
      </c>
      <c r="S10" s="4">
        <v>5</v>
      </c>
      <c r="T10" s="4">
        <v>9</v>
      </c>
      <c r="U10" s="4">
        <v>2</v>
      </c>
      <c r="V10" s="4">
        <v>2</v>
      </c>
      <c r="W10" s="4">
        <v>0</v>
      </c>
      <c r="X10" s="4">
        <v>4</v>
      </c>
      <c r="Y10" s="4">
        <v>1</v>
      </c>
      <c r="Z10" s="4">
        <v>3</v>
      </c>
      <c r="AA10" s="4">
        <v>10</v>
      </c>
      <c r="AB10" s="4">
        <v>2</v>
      </c>
      <c r="AC10" s="4">
        <v>8</v>
      </c>
      <c r="AD10" s="4">
        <v>14</v>
      </c>
      <c r="AE10" s="4">
        <v>6</v>
      </c>
      <c r="AF10" s="4">
        <v>8</v>
      </c>
      <c r="AG10" s="4">
        <v>6</v>
      </c>
      <c r="AH10" s="4">
        <v>2</v>
      </c>
      <c r="AI10" s="4">
        <v>4</v>
      </c>
    </row>
    <row r="11" spans="1:35" x14ac:dyDescent="0.4">
      <c r="A11" s="32">
        <v>6</v>
      </c>
      <c r="B11" s="4">
        <v>84</v>
      </c>
      <c r="C11" s="4">
        <v>44</v>
      </c>
      <c r="D11" s="4">
        <v>40</v>
      </c>
      <c r="E11" s="4">
        <v>7</v>
      </c>
      <c r="F11" s="4">
        <v>3</v>
      </c>
      <c r="G11" s="4">
        <v>4</v>
      </c>
      <c r="H11" s="4">
        <v>13</v>
      </c>
      <c r="I11" s="4">
        <v>11</v>
      </c>
      <c r="J11" s="4">
        <v>2</v>
      </c>
      <c r="K11" s="4">
        <v>12</v>
      </c>
      <c r="L11" s="4">
        <v>3</v>
      </c>
      <c r="M11" s="4">
        <v>9</v>
      </c>
      <c r="N11" s="4">
        <v>5</v>
      </c>
      <c r="O11" s="4">
        <v>5</v>
      </c>
      <c r="P11" s="4">
        <v>0</v>
      </c>
      <c r="Q11" s="32">
        <v>6</v>
      </c>
      <c r="R11" s="4">
        <v>10</v>
      </c>
      <c r="S11" s="4">
        <v>2</v>
      </c>
      <c r="T11" s="4">
        <v>8</v>
      </c>
      <c r="U11" s="4">
        <v>8</v>
      </c>
      <c r="V11" s="4">
        <v>5</v>
      </c>
      <c r="W11" s="4">
        <v>3</v>
      </c>
      <c r="X11" s="4">
        <v>1</v>
      </c>
      <c r="Y11" s="4">
        <v>1</v>
      </c>
      <c r="Z11" s="4">
        <v>0</v>
      </c>
      <c r="AA11" s="4">
        <v>5</v>
      </c>
      <c r="AB11" s="4">
        <v>3</v>
      </c>
      <c r="AC11" s="4">
        <v>2</v>
      </c>
      <c r="AD11" s="4">
        <v>13</v>
      </c>
      <c r="AE11" s="4">
        <v>6</v>
      </c>
      <c r="AF11" s="4">
        <v>7</v>
      </c>
      <c r="AG11" s="4">
        <v>10</v>
      </c>
      <c r="AH11" s="4">
        <v>5</v>
      </c>
      <c r="AI11" s="4">
        <v>5</v>
      </c>
    </row>
    <row r="12" spans="1:35" x14ac:dyDescent="0.4">
      <c r="A12" s="32">
        <v>7</v>
      </c>
      <c r="B12" s="4">
        <v>65</v>
      </c>
      <c r="C12" s="4">
        <v>40</v>
      </c>
      <c r="D12" s="4">
        <v>25</v>
      </c>
      <c r="E12" s="4">
        <v>7</v>
      </c>
      <c r="F12" s="4">
        <v>4</v>
      </c>
      <c r="G12" s="4">
        <v>3</v>
      </c>
      <c r="H12" s="4">
        <v>10</v>
      </c>
      <c r="I12" s="4">
        <v>4</v>
      </c>
      <c r="J12" s="4">
        <v>6</v>
      </c>
      <c r="K12" s="4">
        <v>9</v>
      </c>
      <c r="L12" s="4">
        <v>7</v>
      </c>
      <c r="M12" s="4">
        <v>2</v>
      </c>
      <c r="N12" s="4">
        <v>7</v>
      </c>
      <c r="O12" s="4">
        <v>3</v>
      </c>
      <c r="P12" s="4">
        <v>4</v>
      </c>
      <c r="Q12" s="32">
        <v>7</v>
      </c>
      <c r="R12" s="4">
        <v>13</v>
      </c>
      <c r="S12" s="4">
        <v>10</v>
      </c>
      <c r="T12" s="4">
        <v>3</v>
      </c>
      <c r="U12" s="4">
        <v>0</v>
      </c>
      <c r="V12" s="4">
        <v>0</v>
      </c>
      <c r="W12" s="4">
        <v>0</v>
      </c>
      <c r="X12" s="4">
        <v>2</v>
      </c>
      <c r="Y12" s="4">
        <v>1</v>
      </c>
      <c r="Z12" s="4">
        <v>1</v>
      </c>
      <c r="AA12" s="4">
        <v>3</v>
      </c>
      <c r="AB12" s="4">
        <v>1</v>
      </c>
      <c r="AC12" s="4">
        <v>2</v>
      </c>
      <c r="AD12" s="4">
        <v>10</v>
      </c>
      <c r="AE12" s="4">
        <v>7</v>
      </c>
      <c r="AF12" s="4">
        <v>3</v>
      </c>
      <c r="AG12" s="4">
        <v>4</v>
      </c>
      <c r="AH12" s="4">
        <v>3</v>
      </c>
      <c r="AI12" s="4">
        <v>1</v>
      </c>
    </row>
    <row r="13" spans="1:35" x14ac:dyDescent="0.4">
      <c r="A13" s="32">
        <v>8</v>
      </c>
      <c r="B13" s="4">
        <v>76</v>
      </c>
      <c r="C13" s="4">
        <v>32</v>
      </c>
      <c r="D13" s="4">
        <v>44</v>
      </c>
      <c r="E13" s="4">
        <v>10</v>
      </c>
      <c r="F13" s="4">
        <v>2</v>
      </c>
      <c r="G13" s="4">
        <v>8</v>
      </c>
      <c r="H13" s="4">
        <v>10</v>
      </c>
      <c r="I13" s="4">
        <v>6</v>
      </c>
      <c r="J13" s="4">
        <v>4</v>
      </c>
      <c r="K13" s="4">
        <v>9</v>
      </c>
      <c r="L13" s="4">
        <v>5</v>
      </c>
      <c r="M13" s="4">
        <v>4</v>
      </c>
      <c r="N13" s="4">
        <v>7</v>
      </c>
      <c r="O13" s="4">
        <v>4</v>
      </c>
      <c r="P13" s="4">
        <v>3</v>
      </c>
      <c r="Q13" s="32">
        <v>8</v>
      </c>
      <c r="R13" s="4">
        <v>8</v>
      </c>
      <c r="S13" s="4">
        <v>1</v>
      </c>
      <c r="T13" s="4">
        <v>7</v>
      </c>
      <c r="U13" s="4">
        <v>5</v>
      </c>
      <c r="V13" s="4">
        <v>3</v>
      </c>
      <c r="W13" s="4">
        <v>2</v>
      </c>
      <c r="X13" s="4">
        <v>6</v>
      </c>
      <c r="Y13" s="4">
        <v>2</v>
      </c>
      <c r="Z13" s="4">
        <v>4</v>
      </c>
      <c r="AA13" s="4">
        <v>9</v>
      </c>
      <c r="AB13" s="4">
        <v>4</v>
      </c>
      <c r="AC13" s="4">
        <v>5</v>
      </c>
      <c r="AD13" s="4">
        <v>6</v>
      </c>
      <c r="AE13" s="4">
        <v>1</v>
      </c>
      <c r="AF13" s="4">
        <v>5</v>
      </c>
      <c r="AG13" s="4">
        <v>6</v>
      </c>
      <c r="AH13" s="4">
        <v>4</v>
      </c>
      <c r="AI13" s="4">
        <v>2</v>
      </c>
    </row>
    <row r="14" spans="1:35" x14ac:dyDescent="0.4">
      <c r="A14" s="32">
        <v>9</v>
      </c>
      <c r="B14" s="4">
        <v>87</v>
      </c>
      <c r="C14" s="4">
        <v>42</v>
      </c>
      <c r="D14" s="4">
        <v>45</v>
      </c>
      <c r="E14" s="4">
        <v>10</v>
      </c>
      <c r="F14" s="4">
        <v>4</v>
      </c>
      <c r="G14" s="4">
        <v>6</v>
      </c>
      <c r="H14" s="4">
        <v>11</v>
      </c>
      <c r="I14" s="4">
        <v>3</v>
      </c>
      <c r="J14" s="4">
        <v>8</v>
      </c>
      <c r="K14" s="4">
        <v>13</v>
      </c>
      <c r="L14" s="4">
        <v>6</v>
      </c>
      <c r="M14" s="4">
        <v>7</v>
      </c>
      <c r="N14" s="4">
        <v>5</v>
      </c>
      <c r="O14" s="4">
        <v>4</v>
      </c>
      <c r="P14" s="4">
        <v>1</v>
      </c>
      <c r="Q14" s="32">
        <v>9</v>
      </c>
      <c r="R14" s="4">
        <v>13</v>
      </c>
      <c r="S14" s="4">
        <v>5</v>
      </c>
      <c r="T14" s="4">
        <v>8</v>
      </c>
      <c r="U14" s="4">
        <v>5</v>
      </c>
      <c r="V14" s="4">
        <v>4</v>
      </c>
      <c r="W14" s="4">
        <v>1</v>
      </c>
      <c r="X14" s="4">
        <v>2</v>
      </c>
      <c r="Y14" s="4">
        <v>2</v>
      </c>
      <c r="Z14" s="4">
        <v>0</v>
      </c>
      <c r="AA14" s="4">
        <v>14</v>
      </c>
      <c r="AB14" s="4">
        <v>8</v>
      </c>
      <c r="AC14" s="4">
        <v>6</v>
      </c>
      <c r="AD14" s="4">
        <v>7</v>
      </c>
      <c r="AE14" s="4">
        <v>4</v>
      </c>
      <c r="AF14" s="4">
        <v>3</v>
      </c>
      <c r="AG14" s="4">
        <v>7</v>
      </c>
      <c r="AH14" s="4">
        <v>2</v>
      </c>
      <c r="AI14" s="4">
        <v>5</v>
      </c>
    </row>
    <row r="15" spans="1:35" x14ac:dyDescent="0.4">
      <c r="A15" s="32">
        <v>10</v>
      </c>
      <c r="B15" s="4">
        <v>92</v>
      </c>
      <c r="C15" s="4">
        <v>57</v>
      </c>
      <c r="D15" s="4">
        <v>35</v>
      </c>
      <c r="E15" s="4">
        <v>14</v>
      </c>
      <c r="F15" s="4">
        <v>6</v>
      </c>
      <c r="G15" s="4">
        <v>8</v>
      </c>
      <c r="H15" s="4">
        <v>13</v>
      </c>
      <c r="I15" s="4">
        <v>8</v>
      </c>
      <c r="J15" s="4">
        <v>5</v>
      </c>
      <c r="K15" s="4">
        <v>11</v>
      </c>
      <c r="L15" s="4">
        <v>8</v>
      </c>
      <c r="M15" s="4">
        <v>3</v>
      </c>
      <c r="N15" s="4">
        <v>12</v>
      </c>
      <c r="O15" s="4">
        <v>10</v>
      </c>
      <c r="P15" s="4">
        <v>2</v>
      </c>
      <c r="Q15" s="32">
        <v>10</v>
      </c>
      <c r="R15" s="4">
        <v>22</v>
      </c>
      <c r="S15" s="4">
        <v>17</v>
      </c>
      <c r="T15" s="4">
        <v>5</v>
      </c>
      <c r="U15" s="4">
        <v>2</v>
      </c>
      <c r="V15" s="4">
        <v>1</v>
      </c>
      <c r="W15" s="4">
        <v>1</v>
      </c>
      <c r="X15" s="4">
        <v>6</v>
      </c>
      <c r="Y15" s="4">
        <v>0</v>
      </c>
      <c r="Z15" s="4">
        <v>6</v>
      </c>
      <c r="AA15" s="4">
        <v>3</v>
      </c>
      <c r="AB15" s="4">
        <v>1</v>
      </c>
      <c r="AC15" s="4">
        <v>2</v>
      </c>
      <c r="AD15" s="4">
        <v>6</v>
      </c>
      <c r="AE15" s="4">
        <v>3</v>
      </c>
      <c r="AF15" s="4">
        <v>3</v>
      </c>
      <c r="AG15" s="4">
        <v>3</v>
      </c>
      <c r="AH15" s="4">
        <v>3</v>
      </c>
      <c r="AI15" s="4">
        <v>0</v>
      </c>
    </row>
    <row r="16" spans="1:35" x14ac:dyDescent="0.4">
      <c r="A16" s="32">
        <v>11</v>
      </c>
      <c r="B16" s="4">
        <v>102</v>
      </c>
      <c r="C16" s="4">
        <v>54</v>
      </c>
      <c r="D16" s="4">
        <v>48</v>
      </c>
      <c r="E16" s="4">
        <v>17</v>
      </c>
      <c r="F16" s="4">
        <v>8</v>
      </c>
      <c r="G16" s="4">
        <v>9</v>
      </c>
      <c r="H16" s="4">
        <v>9</v>
      </c>
      <c r="I16" s="4">
        <v>5</v>
      </c>
      <c r="J16" s="4">
        <v>4</v>
      </c>
      <c r="K16" s="4">
        <v>7</v>
      </c>
      <c r="L16" s="4">
        <v>6</v>
      </c>
      <c r="M16" s="4">
        <v>1</v>
      </c>
      <c r="N16" s="4">
        <v>7</v>
      </c>
      <c r="O16" s="4">
        <v>3</v>
      </c>
      <c r="P16" s="4">
        <v>4</v>
      </c>
      <c r="Q16" s="32">
        <v>11</v>
      </c>
      <c r="R16" s="4">
        <v>23</v>
      </c>
      <c r="S16" s="4">
        <v>19</v>
      </c>
      <c r="T16" s="4">
        <v>4</v>
      </c>
      <c r="U16" s="4">
        <v>7</v>
      </c>
      <c r="V16" s="4">
        <v>2</v>
      </c>
      <c r="W16" s="4">
        <v>5</v>
      </c>
      <c r="X16" s="4">
        <v>6</v>
      </c>
      <c r="Y16" s="4">
        <v>5</v>
      </c>
      <c r="Z16" s="4">
        <v>1</v>
      </c>
      <c r="AA16" s="4">
        <v>7</v>
      </c>
      <c r="AB16" s="4">
        <v>1</v>
      </c>
      <c r="AC16" s="4">
        <v>6</v>
      </c>
      <c r="AD16" s="4">
        <v>13</v>
      </c>
      <c r="AE16" s="4">
        <v>3</v>
      </c>
      <c r="AF16" s="4">
        <v>10</v>
      </c>
      <c r="AG16" s="4">
        <v>6</v>
      </c>
      <c r="AH16" s="4">
        <v>2</v>
      </c>
      <c r="AI16" s="4">
        <v>4</v>
      </c>
    </row>
    <row r="17" spans="1:35" x14ac:dyDescent="0.4">
      <c r="A17" s="32">
        <v>12</v>
      </c>
      <c r="B17" s="4">
        <v>91</v>
      </c>
      <c r="C17" s="4">
        <v>50</v>
      </c>
      <c r="D17" s="4">
        <v>41</v>
      </c>
      <c r="E17" s="4">
        <v>5</v>
      </c>
      <c r="F17" s="4">
        <v>2</v>
      </c>
      <c r="G17" s="4">
        <v>3</v>
      </c>
      <c r="H17" s="4">
        <v>14</v>
      </c>
      <c r="I17" s="4">
        <v>7</v>
      </c>
      <c r="J17" s="4">
        <v>7</v>
      </c>
      <c r="K17" s="4">
        <v>17</v>
      </c>
      <c r="L17" s="4">
        <v>11</v>
      </c>
      <c r="M17" s="4">
        <v>6</v>
      </c>
      <c r="N17" s="4">
        <v>4</v>
      </c>
      <c r="O17" s="4">
        <v>4</v>
      </c>
      <c r="P17" s="4">
        <v>0</v>
      </c>
      <c r="Q17" s="32">
        <v>12</v>
      </c>
      <c r="R17" s="4">
        <v>15</v>
      </c>
      <c r="S17" s="4">
        <v>5</v>
      </c>
      <c r="T17" s="4">
        <v>10</v>
      </c>
      <c r="U17" s="4">
        <v>1</v>
      </c>
      <c r="V17" s="4">
        <v>0</v>
      </c>
      <c r="W17" s="4">
        <v>1</v>
      </c>
      <c r="X17" s="4">
        <v>3</v>
      </c>
      <c r="Y17" s="4">
        <v>2</v>
      </c>
      <c r="Z17" s="4">
        <v>1</v>
      </c>
      <c r="AA17" s="4">
        <v>6</v>
      </c>
      <c r="AB17" s="4">
        <v>1</v>
      </c>
      <c r="AC17" s="4">
        <v>5</v>
      </c>
      <c r="AD17" s="4">
        <v>16</v>
      </c>
      <c r="AE17" s="4">
        <v>10</v>
      </c>
      <c r="AF17" s="4">
        <v>6</v>
      </c>
      <c r="AG17" s="4">
        <v>10</v>
      </c>
      <c r="AH17" s="4">
        <v>8</v>
      </c>
      <c r="AI17" s="4">
        <v>2</v>
      </c>
    </row>
    <row r="18" spans="1:35" x14ac:dyDescent="0.4">
      <c r="A18" s="32">
        <v>13</v>
      </c>
      <c r="B18" s="4">
        <v>85</v>
      </c>
      <c r="C18" s="4">
        <v>41</v>
      </c>
      <c r="D18" s="4">
        <v>44</v>
      </c>
      <c r="E18" s="4">
        <v>11</v>
      </c>
      <c r="F18" s="4">
        <v>5</v>
      </c>
      <c r="G18" s="4">
        <v>6</v>
      </c>
      <c r="H18" s="4">
        <v>9</v>
      </c>
      <c r="I18" s="4">
        <v>4</v>
      </c>
      <c r="J18" s="4">
        <v>5</v>
      </c>
      <c r="K18" s="4">
        <v>7</v>
      </c>
      <c r="L18" s="4">
        <v>2</v>
      </c>
      <c r="M18" s="4">
        <v>5</v>
      </c>
      <c r="N18" s="4">
        <v>2</v>
      </c>
      <c r="O18" s="4">
        <v>1</v>
      </c>
      <c r="P18" s="4">
        <v>1</v>
      </c>
      <c r="Q18" s="32">
        <v>13</v>
      </c>
      <c r="R18" s="4">
        <v>22</v>
      </c>
      <c r="S18" s="4">
        <v>15</v>
      </c>
      <c r="T18" s="4">
        <v>7</v>
      </c>
      <c r="U18" s="4">
        <v>0</v>
      </c>
      <c r="V18" s="4">
        <v>0</v>
      </c>
      <c r="W18" s="4">
        <v>0</v>
      </c>
      <c r="X18" s="4">
        <v>1</v>
      </c>
      <c r="Y18" s="4">
        <v>0</v>
      </c>
      <c r="Z18" s="4">
        <v>1</v>
      </c>
      <c r="AA18" s="4">
        <v>8</v>
      </c>
      <c r="AB18" s="4">
        <v>3</v>
      </c>
      <c r="AC18" s="4">
        <v>5</v>
      </c>
      <c r="AD18" s="4">
        <v>12</v>
      </c>
      <c r="AE18" s="4">
        <v>7</v>
      </c>
      <c r="AF18" s="4">
        <v>5</v>
      </c>
      <c r="AG18" s="4">
        <v>13</v>
      </c>
      <c r="AH18" s="4">
        <v>4</v>
      </c>
      <c r="AI18" s="4">
        <v>9</v>
      </c>
    </row>
    <row r="19" spans="1:35" x14ac:dyDescent="0.4">
      <c r="A19" s="32">
        <v>14</v>
      </c>
      <c r="B19" s="4">
        <v>68</v>
      </c>
      <c r="C19" s="4">
        <v>32</v>
      </c>
      <c r="D19" s="4">
        <v>36</v>
      </c>
      <c r="E19" s="4">
        <v>7</v>
      </c>
      <c r="F19" s="4">
        <v>1</v>
      </c>
      <c r="G19" s="4">
        <v>6</v>
      </c>
      <c r="H19" s="4">
        <v>6</v>
      </c>
      <c r="I19" s="4">
        <v>2</v>
      </c>
      <c r="J19" s="4">
        <v>4</v>
      </c>
      <c r="K19" s="4">
        <v>8</v>
      </c>
      <c r="L19" s="4">
        <v>3</v>
      </c>
      <c r="M19" s="4">
        <v>5</v>
      </c>
      <c r="N19" s="4">
        <v>5</v>
      </c>
      <c r="O19" s="4">
        <v>1</v>
      </c>
      <c r="P19" s="4">
        <v>4</v>
      </c>
      <c r="Q19" s="32">
        <v>14</v>
      </c>
      <c r="R19" s="4">
        <v>17</v>
      </c>
      <c r="S19" s="4">
        <v>9</v>
      </c>
      <c r="T19" s="4">
        <v>8</v>
      </c>
      <c r="U19" s="4">
        <v>2</v>
      </c>
      <c r="V19" s="4">
        <v>1</v>
      </c>
      <c r="W19" s="4">
        <v>1</v>
      </c>
      <c r="X19" s="4">
        <v>9</v>
      </c>
      <c r="Y19" s="4">
        <v>7</v>
      </c>
      <c r="Z19" s="4">
        <v>2</v>
      </c>
      <c r="AA19" s="4">
        <v>3</v>
      </c>
      <c r="AB19" s="4">
        <v>2</v>
      </c>
      <c r="AC19" s="4">
        <v>1</v>
      </c>
      <c r="AD19" s="4">
        <v>6</v>
      </c>
      <c r="AE19" s="4">
        <v>4</v>
      </c>
      <c r="AF19" s="4">
        <v>2</v>
      </c>
      <c r="AG19" s="4">
        <v>5</v>
      </c>
      <c r="AH19" s="4">
        <v>2</v>
      </c>
      <c r="AI19" s="4">
        <v>3</v>
      </c>
    </row>
    <row r="20" spans="1:35" x14ac:dyDescent="0.4">
      <c r="A20" s="32">
        <v>15</v>
      </c>
      <c r="B20" s="4">
        <v>59</v>
      </c>
      <c r="C20" s="4">
        <v>37</v>
      </c>
      <c r="D20" s="4">
        <v>22</v>
      </c>
      <c r="E20" s="4">
        <v>4</v>
      </c>
      <c r="F20" s="4">
        <v>2</v>
      </c>
      <c r="G20" s="4">
        <v>2</v>
      </c>
      <c r="H20" s="4">
        <v>5</v>
      </c>
      <c r="I20" s="4">
        <v>2</v>
      </c>
      <c r="J20" s="4">
        <v>3</v>
      </c>
      <c r="K20" s="4">
        <v>6</v>
      </c>
      <c r="L20" s="4">
        <v>5</v>
      </c>
      <c r="M20" s="4">
        <v>1</v>
      </c>
      <c r="N20" s="4">
        <v>8</v>
      </c>
      <c r="O20" s="4">
        <v>5</v>
      </c>
      <c r="P20" s="4">
        <v>3</v>
      </c>
      <c r="Q20" s="32">
        <v>15</v>
      </c>
      <c r="R20" s="4">
        <v>14</v>
      </c>
      <c r="S20" s="4">
        <v>6</v>
      </c>
      <c r="T20" s="4">
        <v>8</v>
      </c>
      <c r="U20" s="4">
        <v>4</v>
      </c>
      <c r="V20" s="4">
        <v>2</v>
      </c>
      <c r="W20" s="4">
        <v>2</v>
      </c>
      <c r="X20" s="4">
        <v>1</v>
      </c>
      <c r="Y20" s="4">
        <v>1</v>
      </c>
      <c r="Z20" s="4">
        <v>0</v>
      </c>
      <c r="AA20" s="4">
        <v>5</v>
      </c>
      <c r="AB20" s="4">
        <v>4</v>
      </c>
      <c r="AC20" s="4">
        <v>1</v>
      </c>
      <c r="AD20" s="4">
        <v>6</v>
      </c>
      <c r="AE20" s="4">
        <v>5</v>
      </c>
      <c r="AF20" s="4">
        <v>1</v>
      </c>
      <c r="AG20" s="4">
        <v>6</v>
      </c>
      <c r="AH20" s="4">
        <v>5</v>
      </c>
      <c r="AI20" s="4">
        <v>1</v>
      </c>
    </row>
    <row r="21" spans="1:35" x14ac:dyDescent="0.4">
      <c r="A21" s="32">
        <v>16</v>
      </c>
      <c r="B21" s="4">
        <v>54</v>
      </c>
      <c r="C21" s="4">
        <v>30</v>
      </c>
      <c r="D21" s="4">
        <v>24</v>
      </c>
      <c r="E21" s="4">
        <v>9</v>
      </c>
      <c r="F21" s="4">
        <v>5</v>
      </c>
      <c r="G21" s="4">
        <v>4</v>
      </c>
      <c r="H21" s="4">
        <v>6</v>
      </c>
      <c r="I21" s="4">
        <v>5</v>
      </c>
      <c r="J21" s="4">
        <v>1</v>
      </c>
      <c r="K21" s="4">
        <v>3</v>
      </c>
      <c r="L21" s="4">
        <v>1</v>
      </c>
      <c r="M21" s="4">
        <v>2</v>
      </c>
      <c r="N21" s="4">
        <v>6</v>
      </c>
      <c r="O21" s="4">
        <v>5</v>
      </c>
      <c r="P21" s="4">
        <v>1</v>
      </c>
      <c r="Q21" s="32">
        <v>16</v>
      </c>
      <c r="R21" s="4">
        <v>4</v>
      </c>
      <c r="S21" s="4">
        <v>2</v>
      </c>
      <c r="T21" s="4">
        <v>2</v>
      </c>
      <c r="U21" s="4">
        <v>4</v>
      </c>
      <c r="V21" s="4">
        <v>2</v>
      </c>
      <c r="W21" s="4">
        <v>2</v>
      </c>
      <c r="X21" s="4">
        <v>2</v>
      </c>
      <c r="Y21" s="4">
        <v>2</v>
      </c>
      <c r="Z21" s="4">
        <v>0</v>
      </c>
      <c r="AA21" s="4">
        <v>12</v>
      </c>
      <c r="AB21" s="4">
        <v>5</v>
      </c>
      <c r="AC21" s="4">
        <v>7</v>
      </c>
      <c r="AD21" s="4">
        <v>6</v>
      </c>
      <c r="AE21" s="4">
        <v>1</v>
      </c>
      <c r="AF21" s="4">
        <v>5</v>
      </c>
      <c r="AG21" s="4">
        <v>2</v>
      </c>
      <c r="AH21" s="4">
        <v>2</v>
      </c>
      <c r="AI21" s="4">
        <v>0</v>
      </c>
    </row>
    <row r="22" spans="1:35" x14ac:dyDescent="0.4">
      <c r="A22" s="32">
        <v>17</v>
      </c>
      <c r="B22" s="4">
        <v>67</v>
      </c>
      <c r="C22" s="4">
        <v>35</v>
      </c>
      <c r="D22" s="4">
        <v>32</v>
      </c>
      <c r="E22" s="4">
        <v>13</v>
      </c>
      <c r="F22" s="4">
        <v>10</v>
      </c>
      <c r="G22" s="4">
        <v>3</v>
      </c>
      <c r="H22" s="4">
        <v>3</v>
      </c>
      <c r="I22" s="4">
        <v>2</v>
      </c>
      <c r="J22" s="4">
        <v>1</v>
      </c>
      <c r="K22" s="4">
        <v>15</v>
      </c>
      <c r="L22" s="4">
        <v>8</v>
      </c>
      <c r="M22" s="4">
        <v>7</v>
      </c>
      <c r="N22" s="4">
        <v>9</v>
      </c>
      <c r="O22" s="4">
        <v>5</v>
      </c>
      <c r="P22" s="4">
        <v>4</v>
      </c>
      <c r="Q22" s="32">
        <v>17</v>
      </c>
      <c r="R22" s="4">
        <v>11</v>
      </c>
      <c r="S22" s="4">
        <v>6</v>
      </c>
      <c r="T22" s="4">
        <v>5</v>
      </c>
      <c r="U22" s="4">
        <v>2</v>
      </c>
      <c r="V22" s="4">
        <v>0</v>
      </c>
      <c r="W22" s="4">
        <v>2</v>
      </c>
      <c r="X22" s="4">
        <v>1</v>
      </c>
      <c r="Y22" s="4">
        <v>0</v>
      </c>
      <c r="Z22" s="4">
        <v>1</v>
      </c>
      <c r="AA22" s="4">
        <v>2</v>
      </c>
      <c r="AB22" s="4">
        <v>0</v>
      </c>
      <c r="AC22" s="4">
        <v>2</v>
      </c>
      <c r="AD22" s="4">
        <v>8</v>
      </c>
      <c r="AE22" s="4">
        <v>4</v>
      </c>
      <c r="AF22" s="4">
        <v>4</v>
      </c>
      <c r="AG22" s="4">
        <v>3</v>
      </c>
      <c r="AH22" s="4">
        <v>0</v>
      </c>
      <c r="AI22" s="4">
        <v>3</v>
      </c>
    </row>
    <row r="23" spans="1:35" x14ac:dyDescent="0.4">
      <c r="A23" s="32">
        <v>18</v>
      </c>
      <c r="B23" s="4">
        <v>39</v>
      </c>
      <c r="C23" s="4">
        <v>16</v>
      </c>
      <c r="D23" s="4">
        <v>23</v>
      </c>
      <c r="E23" s="4">
        <v>3</v>
      </c>
      <c r="F23" s="4">
        <v>2</v>
      </c>
      <c r="G23" s="4">
        <v>1</v>
      </c>
      <c r="H23" s="4">
        <v>4</v>
      </c>
      <c r="I23" s="4">
        <v>2</v>
      </c>
      <c r="J23" s="4">
        <v>2</v>
      </c>
      <c r="K23" s="4">
        <v>4</v>
      </c>
      <c r="L23" s="4">
        <v>3</v>
      </c>
      <c r="M23" s="4">
        <v>1</v>
      </c>
      <c r="N23" s="4">
        <v>3</v>
      </c>
      <c r="O23" s="4">
        <v>1</v>
      </c>
      <c r="P23" s="4">
        <v>2</v>
      </c>
      <c r="Q23" s="32">
        <v>18</v>
      </c>
      <c r="R23" s="4">
        <v>6</v>
      </c>
      <c r="S23" s="4">
        <v>2</v>
      </c>
      <c r="T23" s="4">
        <v>4</v>
      </c>
      <c r="U23" s="4">
        <v>2</v>
      </c>
      <c r="V23" s="4">
        <v>1</v>
      </c>
      <c r="W23" s="4">
        <v>1</v>
      </c>
      <c r="X23" s="4">
        <v>1</v>
      </c>
      <c r="Y23" s="4">
        <v>0</v>
      </c>
      <c r="Z23" s="4">
        <v>1</v>
      </c>
      <c r="AA23" s="4">
        <v>4</v>
      </c>
      <c r="AB23" s="4">
        <v>3</v>
      </c>
      <c r="AC23" s="4">
        <v>1</v>
      </c>
      <c r="AD23" s="4">
        <v>10</v>
      </c>
      <c r="AE23" s="4">
        <v>2</v>
      </c>
      <c r="AF23" s="4">
        <v>8</v>
      </c>
      <c r="AG23" s="4">
        <v>2</v>
      </c>
      <c r="AH23" s="4">
        <v>0</v>
      </c>
      <c r="AI23" s="4">
        <v>2</v>
      </c>
    </row>
    <row r="24" spans="1:35" x14ac:dyDescent="0.4">
      <c r="A24" s="32">
        <v>19</v>
      </c>
      <c r="B24" s="4">
        <v>41</v>
      </c>
      <c r="C24" s="4">
        <v>23</v>
      </c>
      <c r="D24" s="4">
        <v>18</v>
      </c>
      <c r="E24" s="4">
        <v>8</v>
      </c>
      <c r="F24" s="4">
        <v>7</v>
      </c>
      <c r="G24" s="4">
        <v>1</v>
      </c>
      <c r="H24" s="4">
        <v>8</v>
      </c>
      <c r="I24" s="4">
        <v>1</v>
      </c>
      <c r="J24" s="4">
        <v>7</v>
      </c>
      <c r="K24" s="4">
        <v>2</v>
      </c>
      <c r="L24" s="4">
        <v>1</v>
      </c>
      <c r="M24" s="4">
        <v>1</v>
      </c>
      <c r="N24" s="4">
        <v>2</v>
      </c>
      <c r="O24" s="4">
        <v>0</v>
      </c>
      <c r="P24" s="4">
        <v>2</v>
      </c>
      <c r="Q24" s="32">
        <v>19</v>
      </c>
      <c r="R24" s="4">
        <v>9</v>
      </c>
      <c r="S24" s="4">
        <v>4</v>
      </c>
      <c r="T24" s="4">
        <v>5</v>
      </c>
      <c r="U24" s="4">
        <v>1</v>
      </c>
      <c r="V24" s="4">
        <v>0</v>
      </c>
      <c r="W24" s="4">
        <v>1</v>
      </c>
      <c r="X24" s="4">
        <v>2</v>
      </c>
      <c r="Y24" s="4">
        <v>2</v>
      </c>
      <c r="Z24" s="4">
        <v>0</v>
      </c>
      <c r="AA24" s="4">
        <v>6</v>
      </c>
      <c r="AB24" s="4">
        <v>6</v>
      </c>
      <c r="AC24" s="4">
        <v>0</v>
      </c>
      <c r="AD24" s="4">
        <v>3</v>
      </c>
      <c r="AE24" s="4">
        <v>2</v>
      </c>
      <c r="AF24" s="4">
        <v>1</v>
      </c>
      <c r="AG24" s="4">
        <v>0</v>
      </c>
      <c r="AH24" s="4">
        <v>0</v>
      </c>
      <c r="AI24" s="4">
        <v>0</v>
      </c>
    </row>
    <row r="25" spans="1:35" x14ac:dyDescent="0.4">
      <c r="A25" s="32">
        <v>20</v>
      </c>
      <c r="B25" s="4">
        <v>51</v>
      </c>
      <c r="C25" s="4">
        <v>26</v>
      </c>
      <c r="D25" s="4">
        <v>25</v>
      </c>
      <c r="E25" s="4">
        <v>10</v>
      </c>
      <c r="F25" s="4">
        <v>6</v>
      </c>
      <c r="G25" s="4">
        <v>4</v>
      </c>
      <c r="H25" s="4">
        <v>4</v>
      </c>
      <c r="I25" s="4">
        <v>2</v>
      </c>
      <c r="J25" s="4">
        <v>2</v>
      </c>
      <c r="K25" s="4">
        <v>5</v>
      </c>
      <c r="L25" s="4">
        <v>3</v>
      </c>
      <c r="M25" s="4">
        <v>2</v>
      </c>
      <c r="N25" s="4">
        <v>2</v>
      </c>
      <c r="O25" s="4">
        <v>2</v>
      </c>
      <c r="P25" s="4">
        <v>0</v>
      </c>
      <c r="Q25" s="32">
        <v>20</v>
      </c>
      <c r="R25" s="4">
        <v>18</v>
      </c>
      <c r="S25" s="4">
        <v>5</v>
      </c>
      <c r="T25" s="4">
        <v>13</v>
      </c>
      <c r="U25" s="4">
        <v>0</v>
      </c>
      <c r="V25" s="4">
        <v>0</v>
      </c>
      <c r="W25" s="4">
        <v>0</v>
      </c>
      <c r="X25" s="4">
        <v>2</v>
      </c>
      <c r="Y25" s="4">
        <v>2</v>
      </c>
      <c r="Z25" s="4">
        <v>0</v>
      </c>
      <c r="AA25" s="4">
        <v>2</v>
      </c>
      <c r="AB25" s="4">
        <v>1</v>
      </c>
      <c r="AC25" s="4">
        <v>1</v>
      </c>
      <c r="AD25" s="4">
        <v>4</v>
      </c>
      <c r="AE25" s="4">
        <v>2</v>
      </c>
      <c r="AF25" s="4">
        <v>2</v>
      </c>
      <c r="AG25" s="4">
        <v>4</v>
      </c>
      <c r="AH25" s="4">
        <v>3</v>
      </c>
      <c r="AI25" s="4">
        <v>1</v>
      </c>
    </row>
    <row r="26" spans="1:35" x14ac:dyDescent="0.4">
      <c r="A26" s="32">
        <v>21</v>
      </c>
      <c r="B26" s="4">
        <v>26</v>
      </c>
      <c r="C26" s="4">
        <v>11</v>
      </c>
      <c r="D26" s="4">
        <v>15</v>
      </c>
      <c r="E26" s="4">
        <v>4</v>
      </c>
      <c r="F26" s="4">
        <v>3</v>
      </c>
      <c r="G26" s="4">
        <v>1</v>
      </c>
      <c r="H26" s="4">
        <v>8</v>
      </c>
      <c r="I26" s="4">
        <v>4</v>
      </c>
      <c r="J26" s="4">
        <v>4</v>
      </c>
      <c r="K26" s="4">
        <v>4</v>
      </c>
      <c r="L26" s="4">
        <v>2</v>
      </c>
      <c r="M26" s="4">
        <v>2</v>
      </c>
      <c r="N26" s="4">
        <v>5</v>
      </c>
      <c r="O26" s="4">
        <v>2</v>
      </c>
      <c r="P26" s="4">
        <v>3</v>
      </c>
      <c r="Q26" s="32">
        <v>21</v>
      </c>
      <c r="R26" s="4">
        <v>0</v>
      </c>
      <c r="S26" s="4">
        <v>0</v>
      </c>
      <c r="T26" s="4">
        <v>0</v>
      </c>
      <c r="U26" s="4">
        <v>0</v>
      </c>
      <c r="V26" s="4">
        <v>0</v>
      </c>
      <c r="W26" s="4">
        <v>0</v>
      </c>
      <c r="X26" s="4">
        <v>0</v>
      </c>
      <c r="Y26" s="4">
        <v>0</v>
      </c>
      <c r="Z26" s="4">
        <v>0</v>
      </c>
      <c r="AA26" s="4">
        <v>1</v>
      </c>
      <c r="AB26" s="4">
        <v>0</v>
      </c>
      <c r="AC26" s="4">
        <v>1</v>
      </c>
      <c r="AD26" s="4">
        <v>1</v>
      </c>
      <c r="AE26" s="4">
        <v>0</v>
      </c>
      <c r="AF26" s="4">
        <v>1</v>
      </c>
      <c r="AG26" s="4">
        <v>3</v>
      </c>
      <c r="AH26" s="4">
        <v>0</v>
      </c>
      <c r="AI26" s="4">
        <v>3</v>
      </c>
    </row>
    <row r="27" spans="1:35" x14ac:dyDescent="0.4">
      <c r="A27" s="32">
        <v>22</v>
      </c>
      <c r="B27" s="4">
        <v>47</v>
      </c>
      <c r="C27" s="4">
        <v>19</v>
      </c>
      <c r="D27" s="4">
        <v>28</v>
      </c>
      <c r="E27" s="4">
        <v>2</v>
      </c>
      <c r="F27" s="4">
        <v>0</v>
      </c>
      <c r="G27" s="4">
        <v>2</v>
      </c>
      <c r="H27" s="4">
        <v>8</v>
      </c>
      <c r="I27" s="4">
        <v>5</v>
      </c>
      <c r="J27" s="4">
        <v>3</v>
      </c>
      <c r="K27" s="4">
        <v>4</v>
      </c>
      <c r="L27" s="4">
        <v>2</v>
      </c>
      <c r="M27" s="4">
        <v>2</v>
      </c>
      <c r="N27" s="4">
        <v>4</v>
      </c>
      <c r="O27" s="4">
        <v>3</v>
      </c>
      <c r="P27" s="4">
        <v>1</v>
      </c>
      <c r="Q27" s="32">
        <v>22</v>
      </c>
      <c r="R27" s="4">
        <v>17</v>
      </c>
      <c r="S27" s="4">
        <v>5</v>
      </c>
      <c r="T27" s="4">
        <v>12</v>
      </c>
      <c r="U27" s="4">
        <v>1</v>
      </c>
      <c r="V27" s="4">
        <v>0</v>
      </c>
      <c r="W27" s="4">
        <v>1</v>
      </c>
      <c r="X27" s="4">
        <v>2</v>
      </c>
      <c r="Y27" s="4">
        <v>1</v>
      </c>
      <c r="Z27" s="4">
        <v>1</v>
      </c>
      <c r="AA27" s="4">
        <v>3</v>
      </c>
      <c r="AB27" s="4">
        <v>2</v>
      </c>
      <c r="AC27" s="4">
        <v>1</v>
      </c>
      <c r="AD27" s="4">
        <v>3</v>
      </c>
      <c r="AE27" s="4">
        <v>1</v>
      </c>
      <c r="AF27" s="4">
        <v>2</v>
      </c>
      <c r="AG27" s="4">
        <v>3</v>
      </c>
      <c r="AH27" s="4">
        <v>0</v>
      </c>
      <c r="AI27" s="4">
        <v>3</v>
      </c>
    </row>
    <row r="28" spans="1:35" x14ac:dyDescent="0.4">
      <c r="A28" s="32">
        <v>23</v>
      </c>
      <c r="B28" s="4">
        <v>48</v>
      </c>
      <c r="C28" s="4">
        <v>19</v>
      </c>
      <c r="D28" s="4">
        <v>29</v>
      </c>
      <c r="E28" s="4">
        <v>3</v>
      </c>
      <c r="F28" s="4">
        <v>2</v>
      </c>
      <c r="G28" s="4">
        <v>1</v>
      </c>
      <c r="H28" s="4">
        <v>7</v>
      </c>
      <c r="I28" s="4">
        <v>3</v>
      </c>
      <c r="J28" s="4">
        <v>4</v>
      </c>
      <c r="K28" s="4">
        <v>2</v>
      </c>
      <c r="L28" s="4">
        <v>0</v>
      </c>
      <c r="M28" s="4">
        <v>2</v>
      </c>
      <c r="N28" s="4">
        <v>9</v>
      </c>
      <c r="O28" s="4">
        <v>3</v>
      </c>
      <c r="P28" s="4">
        <v>6</v>
      </c>
      <c r="Q28" s="32">
        <v>23</v>
      </c>
      <c r="R28" s="4">
        <v>12</v>
      </c>
      <c r="S28" s="4">
        <v>3</v>
      </c>
      <c r="T28" s="4">
        <v>9</v>
      </c>
      <c r="U28" s="4">
        <v>1</v>
      </c>
      <c r="V28" s="4">
        <v>1</v>
      </c>
      <c r="W28" s="4">
        <v>0</v>
      </c>
      <c r="X28" s="4">
        <v>2</v>
      </c>
      <c r="Y28" s="4">
        <v>1</v>
      </c>
      <c r="Z28" s="4">
        <v>1</v>
      </c>
      <c r="AA28" s="4">
        <v>4</v>
      </c>
      <c r="AB28" s="4">
        <v>3</v>
      </c>
      <c r="AC28" s="4">
        <v>1</v>
      </c>
      <c r="AD28" s="4">
        <v>5</v>
      </c>
      <c r="AE28" s="4">
        <v>3</v>
      </c>
      <c r="AF28" s="4">
        <v>2</v>
      </c>
      <c r="AG28" s="4">
        <v>3</v>
      </c>
      <c r="AH28" s="4">
        <v>0</v>
      </c>
      <c r="AI28" s="4">
        <v>3</v>
      </c>
    </row>
    <row r="29" spans="1:35" x14ac:dyDescent="0.4">
      <c r="A29" s="32">
        <v>24</v>
      </c>
      <c r="B29" s="4">
        <v>44</v>
      </c>
      <c r="C29" s="4">
        <v>31</v>
      </c>
      <c r="D29" s="4">
        <v>13</v>
      </c>
      <c r="E29" s="4">
        <v>3</v>
      </c>
      <c r="F29" s="4">
        <v>3</v>
      </c>
      <c r="G29" s="4">
        <v>0</v>
      </c>
      <c r="H29" s="4">
        <v>4</v>
      </c>
      <c r="I29" s="4">
        <v>1</v>
      </c>
      <c r="J29" s="4">
        <v>3</v>
      </c>
      <c r="K29" s="4">
        <v>5</v>
      </c>
      <c r="L29" s="4">
        <v>2</v>
      </c>
      <c r="M29" s="4">
        <v>3</v>
      </c>
      <c r="N29" s="4">
        <v>3</v>
      </c>
      <c r="O29" s="4">
        <v>3</v>
      </c>
      <c r="P29" s="4">
        <v>0</v>
      </c>
      <c r="Q29" s="32">
        <v>24</v>
      </c>
      <c r="R29" s="4">
        <v>14</v>
      </c>
      <c r="S29" s="4">
        <v>11</v>
      </c>
      <c r="T29" s="4">
        <v>3</v>
      </c>
      <c r="U29" s="4">
        <v>1</v>
      </c>
      <c r="V29" s="4">
        <v>1</v>
      </c>
      <c r="W29" s="4">
        <v>0</v>
      </c>
      <c r="X29" s="4">
        <v>2</v>
      </c>
      <c r="Y29" s="4">
        <v>1</v>
      </c>
      <c r="Z29" s="4">
        <v>1</v>
      </c>
      <c r="AA29" s="4">
        <v>4</v>
      </c>
      <c r="AB29" s="4">
        <v>3</v>
      </c>
      <c r="AC29" s="4">
        <v>1</v>
      </c>
      <c r="AD29" s="4">
        <v>3</v>
      </c>
      <c r="AE29" s="4">
        <v>2</v>
      </c>
      <c r="AF29" s="4">
        <v>1</v>
      </c>
      <c r="AG29" s="4">
        <v>5</v>
      </c>
      <c r="AH29" s="4">
        <v>4</v>
      </c>
      <c r="AI29" s="4">
        <v>1</v>
      </c>
    </row>
    <row r="30" spans="1:35" x14ac:dyDescent="0.4">
      <c r="A30" s="32">
        <v>25</v>
      </c>
      <c r="B30" s="4">
        <v>26</v>
      </c>
      <c r="C30" s="4">
        <v>16</v>
      </c>
      <c r="D30" s="4">
        <v>10</v>
      </c>
      <c r="E30" s="4">
        <v>1</v>
      </c>
      <c r="F30" s="4">
        <v>1</v>
      </c>
      <c r="G30" s="4">
        <v>0</v>
      </c>
      <c r="H30" s="4">
        <v>5</v>
      </c>
      <c r="I30" s="4">
        <v>4</v>
      </c>
      <c r="J30" s="4">
        <v>1</v>
      </c>
      <c r="K30" s="4">
        <v>4</v>
      </c>
      <c r="L30" s="4">
        <v>3</v>
      </c>
      <c r="M30" s="4">
        <v>1</v>
      </c>
      <c r="N30" s="4">
        <v>1</v>
      </c>
      <c r="O30" s="4">
        <v>0</v>
      </c>
      <c r="P30" s="4">
        <v>1</v>
      </c>
      <c r="Q30" s="32">
        <v>25</v>
      </c>
      <c r="R30" s="4">
        <v>2</v>
      </c>
      <c r="S30" s="4">
        <v>0</v>
      </c>
      <c r="T30" s="4">
        <v>2</v>
      </c>
      <c r="U30" s="4">
        <v>2</v>
      </c>
      <c r="V30" s="4">
        <v>2</v>
      </c>
      <c r="W30" s="4">
        <v>0</v>
      </c>
      <c r="X30" s="4">
        <v>3</v>
      </c>
      <c r="Y30" s="4">
        <v>2</v>
      </c>
      <c r="Z30" s="4">
        <v>1</v>
      </c>
      <c r="AA30" s="4">
        <v>1</v>
      </c>
      <c r="AB30" s="4">
        <v>1</v>
      </c>
      <c r="AC30" s="4">
        <v>0</v>
      </c>
      <c r="AD30" s="4">
        <v>5</v>
      </c>
      <c r="AE30" s="4">
        <v>3</v>
      </c>
      <c r="AF30" s="4">
        <v>2</v>
      </c>
      <c r="AG30" s="4">
        <v>2</v>
      </c>
      <c r="AH30" s="4">
        <v>0</v>
      </c>
      <c r="AI30" s="4">
        <v>2</v>
      </c>
    </row>
    <row r="31" spans="1:35" x14ac:dyDescent="0.4">
      <c r="A31" s="32">
        <v>26</v>
      </c>
      <c r="B31" s="4">
        <v>40</v>
      </c>
      <c r="C31" s="4">
        <v>27</v>
      </c>
      <c r="D31" s="4">
        <v>13</v>
      </c>
      <c r="E31" s="4">
        <v>7</v>
      </c>
      <c r="F31" s="4">
        <v>5</v>
      </c>
      <c r="G31" s="4">
        <v>2</v>
      </c>
      <c r="H31" s="4">
        <v>7</v>
      </c>
      <c r="I31" s="4">
        <v>2</v>
      </c>
      <c r="J31" s="4">
        <v>5</v>
      </c>
      <c r="K31" s="4">
        <v>1</v>
      </c>
      <c r="L31" s="4">
        <v>0</v>
      </c>
      <c r="M31" s="4">
        <v>1</v>
      </c>
      <c r="N31" s="4">
        <v>2</v>
      </c>
      <c r="O31" s="4">
        <v>1</v>
      </c>
      <c r="P31" s="4">
        <v>1</v>
      </c>
      <c r="Q31" s="32">
        <v>26</v>
      </c>
      <c r="R31" s="4">
        <v>7</v>
      </c>
      <c r="S31" s="4">
        <v>7</v>
      </c>
      <c r="T31" s="4">
        <v>0</v>
      </c>
      <c r="U31" s="4">
        <v>1</v>
      </c>
      <c r="V31" s="4">
        <v>1</v>
      </c>
      <c r="W31" s="4">
        <v>0</v>
      </c>
      <c r="X31" s="4">
        <v>0</v>
      </c>
      <c r="Y31" s="4">
        <v>0</v>
      </c>
      <c r="Z31" s="4">
        <v>0</v>
      </c>
      <c r="AA31" s="4">
        <v>1</v>
      </c>
      <c r="AB31" s="4">
        <v>1</v>
      </c>
      <c r="AC31" s="4">
        <v>0</v>
      </c>
      <c r="AD31" s="4">
        <v>7</v>
      </c>
      <c r="AE31" s="4">
        <v>5</v>
      </c>
      <c r="AF31" s="4">
        <v>2</v>
      </c>
      <c r="AG31" s="4">
        <v>7</v>
      </c>
      <c r="AH31" s="4">
        <v>5</v>
      </c>
      <c r="AI31" s="4">
        <v>2</v>
      </c>
    </row>
    <row r="32" spans="1:35" x14ac:dyDescent="0.4">
      <c r="A32" s="32">
        <v>27</v>
      </c>
      <c r="B32" s="4">
        <v>23</v>
      </c>
      <c r="C32" s="4">
        <v>11</v>
      </c>
      <c r="D32" s="4">
        <v>12</v>
      </c>
      <c r="E32" s="4">
        <v>4</v>
      </c>
      <c r="F32" s="4">
        <v>2</v>
      </c>
      <c r="G32" s="4">
        <v>2</v>
      </c>
      <c r="H32" s="4">
        <v>4</v>
      </c>
      <c r="I32" s="4">
        <v>3</v>
      </c>
      <c r="J32" s="4">
        <v>1</v>
      </c>
      <c r="K32" s="4">
        <v>3</v>
      </c>
      <c r="L32" s="4">
        <v>1</v>
      </c>
      <c r="M32" s="4">
        <v>2</v>
      </c>
      <c r="N32" s="4">
        <v>0</v>
      </c>
      <c r="O32" s="4">
        <v>0</v>
      </c>
      <c r="P32" s="4">
        <v>0</v>
      </c>
      <c r="Q32" s="32">
        <v>27</v>
      </c>
      <c r="R32" s="4">
        <v>4</v>
      </c>
      <c r="S32" s="4">
        <v>1</v>
      </c>
      <c r="T32" s="4">
        <v>3</v>
      </c>
      <c r="U32" s="4">
        <v>1</v>
      </c>
      <c r="V32" s="4">
        <v>0</v>
      </c>
      <c r="W32" s="4">
        <v>1</v>
      </c>
      <c r="X32" s="4">
        <v>0</v>
      </c>
      <c r="Y32" s="4">
        <v>0</v>
      </c>
      <c r="Z32" s="4">
        <v>0</v>
      </c>
      <c r="AA32" s="4">
        <v>0</v>
      </c>
      <c r="AB32" s="4">
        <v>0</v>
      </c>
      <c r="AC32" s="4">
        <v>0</v>
      </c>
      <c r="AD32" s="4">
        <v>7</v>
      </c>
      <c r="AE32" s="4">
        <v>4</v>
      </c>
      <c r="AF32" s="4">
        <v>3</v>
      </c>
      <c r="AG32" s="4">
        <v>0</v>
      </c>
      <c r="AH32" s="4">
        <v>0</v>
      </c>
      <c r="AI32" s="4">
        <v>0</v>
      </c>
    </row>
    <row r="33" spans="1:35" x14ac:dyDescent="0.4">
      <c r="A33" s="32">
        <v>28</v>
      </c>
      <c r="B33" s="4">
        <v>28</v>
      </c>
      <c r="C33" s="4">
        <v>10</v>
      </c>
      <c r="D33" s="4">
        <v>18</v>
      </c>
      <c r="E33" s="4">
        <v>5</v>
      </c>
      <c r="F33" s="4">
        <v>2</v>
      </c>
      <c r="G33" s="4">
        <v>3</v>
      </c>
      <c r="H33" s="4">
        <v>4</v>
      </c>
      <c r="I33" s="4">
        <v>1</v>
      </c>
      <c r="J33" s="4">
        <v>3</v>
      </c>
      <c r="K33" s="4">
        <v>3</v>
      </c>
      <c r="L33" s="4">
        <v>2</v>
      </c>
      <c r="M33" s="4">
        <v>1</v>
      </c>
      <c r="N33" s="4">
        <v>2</v>
      </c>
      <c r="O33" s="4">
        <v>0</v>
      </c>
      <c r="P33" s="4">
        <v>2</v>
      </c>
      <c r="Q33" s="32">
        <v>28</v>
      </c>
      <c r="R33" s="4">
        <v>1</v>
      </c>
      <c r="S33" s="4">
        <v>0</v>
      </c>
      <c r="T33" s="4">
        <v>1</v>
      </c>
      <c r="U33" s="4">
        <v>0</v>
      </c>
      <c r="V33" s="4">
        <v>0</v>
      </c>
      <c r="W33" s="4">
        <v>0</v>
      </c>
      <c r="X33" s="4">
        <v>6</v>
      </c>
      <c r="Y33" s="4">
        <v>3</v>
      </c>
      <c r="Z33" s="4">
        <v>3</v>
      </c>
      <c r="AA33" s="4">
        <v>2</v>
      </c>
      <c r="AB33" s="4">
        <v>0</v>
      </c>
      <c r="AC33" s="4">
        <v>2</v>
      </c>
      <c r="AD33" s="4">
        <v>2</v>
      </c>
      <c r="AE33" s="4">
        <v>1</v>
      </c>
      <c r="AF33" s="4">
        <v>1</v>
      </c>
      <c r="AG33" s="4">
        <v>3</v>
      </c>
      <c r="AH33" s="4">
        <v>1</v>
      </c>
      <c r="AI33" s="4">
        <v>2</v>
      </c>
    </row>
    <row r="34" spans="1:35" x14ac:dyDescent="0.4">
      <c r="A34" s="32">
        <v>29</v>
      </c>
      <c r="B34" s="4">
        <v>34</v>
      </c>
      <c r="C34" s="4">
        <v>18</v>
      </c>
      <c r="D34" s="4">
        <v>16</v>
      </c>
      <c r="E34" s="4">
        <v>4</v>
      </c>
      <c r="F34" s="4">
        <v>3</v>
      </c>
      <c r="G34" s="4">
        <v>1</v>
      </c>
      <c r="H34" s="4">
        <v>6</v>
      </c>
      <c r="I34" s="4">
        <v>4</v>
      </c>
      <c r="J34" s="4">
        <v>2</v>
      </c>
      <c r="K34" s="4">
        <v>5</v>
      </c>
      <c r="L34" s="4">
        <v>2</v>
      </c>
      <c r="M34" s="4">
        <v>3</v>
      </c>
      <c r="N34" s="4">
        <v>3</v>
      </c>
      <c r="O34" s="4">
        <v>1</v>
      </c>
      <c r="P34" s="4">
        <v>2</v>
      </c>
      <c r="Q34" s="32">
        <v>29</v>
      </c>
      <c r="R34" s="4">
        <v>3</v>
      </c>
      <c r="S34" s="4">
        <v>1</v>
      </c>
      <c r="T34" s="4">
        <v>2</v>
      </c>
      <c r="U34" s="4">
        <v>5</v>
      </c>
      <c r="V34" s="4">
        <v>2</v>
      </c>
      <c r="W34" s="4">
        <v>3</v>
      </c>
      <c r="X34" s="4">
        <v>3</v>
      </c>
      <c r="Y34" s="4">
        <v>2</v>
      </c>
      <c r="Z34" s="4">
        <v>1</v>
      </c>
      <c r="AA34" s="4">
        <v>2</v>
      </c>
      <c r="AB34" s="4">
        <v>0</v>
      </c>
      <c r="AC34" s="4">
        <v>2</v>
      </c>
      <c r="AD34" s="4">
        <v>3</v>
      </c>
      <c r="AE34" s="4">
        <v>3</v>
      </c>
      <c r="AF34" s="4">
        <v>0</v>
      </c>
      <c r="AG34" s="4">
        <v>0</v>
      </c>
      <c r="AH34" s="4">
        <v>0</v>
      </c>
      <c r="AI34" s="4">
        <v>0</v>
      </c>
    </row>
    <row r="35" spans="1:35" x14ac:dyDescent="0.4">
      <c r="A35" s="32">
        <v>30</v>
      </c>
      <c r="B35" s="4">
        <v>43</v>
      </c>
      <c r="C35" s="4">
        <v>22</v>
      </c>
      <c r="D35" s="4">
        <v>21</v>
      </c>
      <c r="E35" s="4">
        <v>8</v>
      </c>
      <c r="F35" s="4">
        <v>2</v>
      </c>
      <c r="G35" s="4">
        <v>6</v>
      </c>
      <c r="H35" s="4">
        <v>8</v>
      </c>
      <c r="I35" s="4">
        <v>2</v>
      </c>
      <c r="J35" s="4">
        <v>6</v>
      </c>
      <c r="K35" s="4">
        <v>2</v>
      </c>
      <c r="L35" s="4">
        <v>0</v>
      </c>
      <c r="M35" s="4">
        <v>2</v>
      </c>
      <c r="N35" s="4">
        <v>4</v>
      </c>
      <c r="O35" s="4">
        <v>3</v>
      </c>
      <c r="P35" s="4">
        <v>1</v>
      </c>
      <c r="Q35" s="32">
        <v>30</v>
      </c>
      <c r="R35" s="4">
        <v>7</v>
      </c>
      <c r="S35" s="4">
        <v>7</v>
      </c>
      <c r="T35" s="4">
        <v>0</v>
      </c>
      <c r="U35" s="4">
        <v>1</v>
      </c>
      <c r="V35" s="4">
        <v>1</v>
      </c>
      <c r="W35" s="4">
        <v>0</v>
      </c>
      <c r="X35" s="4">
        <v>3</v>
      </c>
      <c r="Y35" s="4">
        <v>1</v>
      </c>
      <c r="Z35" s="4">
        <v>2</v>
      </c>
      <c r="AA35" s="4">
        <v>1</v>
      </c>
      <c r="AB35" s="4">
        <v>0</v>
      </c>
      <c r="AC35" s="4">
        <v>1</v>
      </c>
      <c r="AD35" s="4">
        <v>6</v>
      </c>
      <c r="AE35" s="4">
        <v>3</v>
      </c>
      <c r="AF35" s="4">
        <v>3</v>
      </c>
      <c r="AG35" s="4">
        <v>3</v>
      </c>
      <c r="AH35" s="4">
        <v>3</v>
      </c>
      <c r="AI35" s="4">
        <v>0</v>
      </c>
    </row>
    <row r="36" spans="1:35" x14ac:dyDescent="0.4">
      <c r="A36" s="32">
        <v>31</v>
      </c>
      <c r="B36" s="4">
        <v>53</v>
      </c>
      <c r="C36" s="4">
        <v>27</v>
      </c>
      <c r="D36" s="4">
        <v>26</v>
      </c>
      <c r="E36" s="4">
        <v>3</v>
      </c>
      <c r="F36" s="4">
        <v>1</v>
      </c>
      <c r="G36" s="4">
        <v>2</v>
      </c>
      <c r="H36" s="4">
        <v>5</v>
      </c>
      <c r="I36" s="4">
        <v>4</v>
      </c>
      <c r="J36" s="4">
        <v>1</v>
      </c>
      <c r="K36" s="4">
        <v>6</v>
      </c>
      <c r="L36" s="4">
        <v>6</v>
      </c>
      <c r="M36" s="4">
        <v>0</v>
      </c>
      <c r="N36" s="4">
        <v>9</v>
      </c>
      <c r="O36" s="4">
        <v>8</v>
      </c>
      <c r="P36" s="4">
        <v>1</v>
      </c>
      <c r="Q36" s="32">
        <v>31</v>
      </c>
      <c r="R36" s="4">
        <v>10</v>
      </c>
      <c r="S36" s="4">
        <v>5</v>
      </c>
      <c r="T36" s="4">
        <v>5</v>
      </c>
      <c r="U36" s="4">
        <v>2</v>
      </c>
      <c r="V36" s="4">
        <v>0</v>
      </c>
      <c r="W36" s="4">
        <v>2</v>
      </c>
      <c r="X36" s="4">
        <v>2</v>
      </c>
      <c r="Y36" s="4">
        <v>2</v>
      </c>
      <c r="Z36" s="4">
        <v>0</v>
      </c>
      <c r="AA36" s="4">
        <v>7</v>
      </c>
      <c r="AB36" s="4">
        <v>1</v>
      </c>
      <c r="AC36" s="4">
        <v>6</v>
      </c>
      <c r="AD36" s="4">
        <v>7</v>
      </c>
      <c r="AE36" s="4">
        <v>0</v>
      </c>
      <c r="AF36" s="4">
        <v>7</v>
      </c>
      <c r="AG36" s="4">
        <v>2</v>
      </c>
      <c r="AH36" s="4">
        <v>0</v>
      </c>
      <c r="AI36" s="4">
        <v>2</v>
      </c>
    </row>
    <row r="37" spans="1:35" x14ac:dyDescent="0.4">
      <c r="A37" s="32">
        <v>32</v>
      </c>
      <c r="B37" s="4">
        <v>28</v>
      </c>
      <c r="C37" s="4">
        <v>9</v>
      </c>
      <c r="D37" s="4">
        <v>19</v>
      </c>
      <c r="E37" s="4">
        <v>3</v>
      </c>
      <c r="F37" s="4">
        <v>0</v>
      </c>
      <c r="G37" s="4">
        <v>3</v>
      </c>
      <c r="H37" s="4">
        <v>7</v>
      </c>
      <c r="I37" s="4">
        <v>2</v>
      </c>
      <c r="J37" s="4">
        <v>5</v>
      </c>
      <c r="K37" s="4">
        <v>1</v>
      </c>
      <c r="L37" s="4">
        <v>0</v>
      </c>
      <c r="M37" s="4">
        <v>1</v>
      </c>
      <c r="N37" s="4">
        <v>0</v>
      </c>
      <c r="O37" s="4">
        <v>0</v>
      </c>
      <c r="P37" s="4">
        <v>0</v>
      </c>
      <c r="Q37" s="32">
        <v>32</v>
      </c>
      <c r="R37" s="4">
        <v>8</v>
      </c>
      <c r="S37" s="4">
        <v>4</v>
      </c>
      <c r="T37" s="4">
        <v>4</v>
      </c>
      <c r="U37" s="4">
        <v>1</v>
      </c>
      <c r="V37" s="4">
        <v>0</v>
      </c>
      <c r="W37" s="4">
        <v>1</v>
      </c>
      <c r="X37" s="4">
        <v>0</v>
      </c>
      <c r="Y37" s="4">
        <v>0</v>
      </c>
      <c r="Z37" s="4">
        <v>0</v>
      </c>
      <c r="AA37" s="4">
        <v>5</v>
      </c>
      <c r="AB37" s="4">
        <v>3</v>
      </c>
      <c r="AC37" s="4">
        <v>2</v>
      </c>
      <c r="AD37" s="4">
        <v>2</v>
      </c>
      <c r="AE37" s="4">
        <v>0</v>
      </c>
      <c r="AF37" s="4">
        <v>2</v>
      </c>
      <c r="AG37" s="4">
        <v>1</v>
      </c>
      <c r="AH37" s="4">
        <v>0</v>
      </c>
      <c r="AI37" s="4">
        <v>1</v>
      </c>
    </row>
    <row r="38" spans="1:35" x14ac:dyDescent="0.4">
      <c r="A38" s="32">
        <v>33</v>
      </c>
      <c r="B38" s="4">
        <v>43</v>
      </c>
      <c r="C38" s="4">
        <v>22</v>
      </c>
      <c r="D38" s="4">
        <v>21</v>
      </c>
      <c r="E38" s="4">
        <v>5</v>
      </c>
      <c r="F38" s="4">
        <v>2</v>
      </c>
      <c r="G38" s="4">
        <v>3</v>
      </c>
      <c r="H38" s="4">
        <v>6</v>
      </c>
      <c r="I38" s="4">
        <v>2</v>
      </c>
      <c r="J38" s="4">
        <v>4</v>
      </c>
      <c r="K38" s="4">
        <v>8</v>
      </c>
      <c r="L38" s="4">
        <v>2</v>
      </c>
      <c r="M38" s="4">
        <v>6</v>
      </c>
      <c r="N38" s="4">
        <v>4</v>
      </c>
      <c r="O38" s="4">
        <v>2</v>
      </c>
      <c r="P38" s="4">
        <v>2</v>
      </c>
      <c r="Q38" s="32">
        <v>33</v>
      </c>
      <c r="R38" s="4">
        <v>6</v>
      </c>
      <c r="S38" s="4">
        <v>6</v>
      </c>
      <c r="T38" s="4">
        <v>0</v>
      </c>
      <c r="U38" s="4">
        <v>1</v>
      </c>
      <c r="V38" s="4">
        <v>1</v>
      </c>
      <c r="W38" s="4">
        <v>0</v>
      </c>
      <c r="X38" s="4">
        <v>3</v>
      </c>
      <c r="Y38" s="4">
        <v>1</v>
      </c>
      <c r="Z38" s="4">
        <v>2</v>
      </c>
      <c r="AA38" s="4">
        <v>1</v>
      </c>
      <c r="AB38" s="4">
        <v>1</v>
      </c>
      <c r="AC38" s="4">
        <v>0</v>
      </c>
      <c r="AD38" s="4">
        <v>3</v>
      </c>
      <c r="AE38" s="4">
        <v>3</v>
      </c>
      <c r="AF38" s="4">
        <v>0</v>
      </c>
      <c r="AG38" s="4">
        <v>6</v>
      </c>
      <c r="AH38" s="4">
        <v>2</v>
      </c>
      <c r="AI38" s="4">
        <v>4</v>
      </c>
    </row>
    <row r="39" spans="1:35" x14ac:dyDescent="0.4">
      <c r="A39" s="32">
        <v>34</v>
      </c>
      <c r="B39" s="4">
        <v>36</v>
      </c>
      <c r="C39" s="4">
        <v>22</v>
      </c>
      <c r="D39" s="4">
        <v>14</v>
      </c>
      <c r="E39" s="4">
        <v>1</v>
      </c>
      <c r="F39" s="4">
        <v>1</v>
      </c>
      <c r="G39" s="4">
        <v>0</v>
      </c>
      <c r="H39" s="4">
        <v>3</v>
      </c>
      <c r="I39" s="4">
        <v>3</v>
      </c>
      <c r="J39" s="4">
        <v>0</v>
      </c>
      <c r="K39" s="4">
        <v>7</v>
      </c>
      <c r="L39" s="4">
        <v>6</v>
      </c>
      <c r="M39" s="4">
        <v>1</v>
      </c>
      <c r="N39" s="4">
        <v>3</v>
      </c>
      <c r="O39" s="4">
        <v>1</v>
      </c>
      <c r="P39" s="4">
        <v>2</v>
      </c>
      <c r="Q39" s="32">
        <v>34</v>
      </c>
      <c r="R39" s="4">
        <v>5</v>
      </c>
      <c r="S39" s="4">
        <v>0</v>
      </c>
      <c r="T39" s="4">
        <v>5</v>
      </c>
      <c r="U39" s="4">
        <v>2</v>
      </c>
      <c r="V39" s="4">
        <v>2</v>
      </c>
      <c r="W39" s="4">
        <v>0</v>
      </c>
      <c r="X39" s="4">
        <v>1</v>
      </c>
      <c r="Y39" s="4">
        <v>0</v>
      </c>
      <c r="Z39" s="4">
        <v>1</v>
      </c>
      <c r="AA39" s="4">
        <v>4</v>
      </c>
      <c r="AB39" s="4">
        <v>1</v>
      </c>
      <c r="AC39" s="4">
        <v>3</v>
      </c>
      <c r="AD39" s="4">
        <v>3</v>
      </c>
      <c r="AE39" s="4">
        <v>3</v>
      </c>
      <c r="AF39" s="4">
        <v>0</v>
      </c>
      <c r="AG39" s="4">
        <v>7</v>
      </c>
      <c r="AH39" s="4">
        <v>5</v>
      </c>
      <c r="AI39" s="4">
        <v>2</v>
      </c>
    </row>
    <row r="40" spans="1:35" x14ac:dyDescent="0.4">
      <c r="A40" s="32">
        <v>35</v>
      </c>
      <c r="B40" s="4">
        <v>44</v>
      </c>
      <c r="C40" s="4">
        <v>18</v>
      </c>
      <c r="D40" s="4">
        <v>26</v>
      </c>
      <c r="E40" s="4">
        <v>7</v>
      </c>
      <c r="F40" s="4">
        <v>2</v>
      </c>
      <c r="G40" s="4">
        <v>5</v>
      </c>
      <c r="H40" s="4">
        <v>4</v>
      </c>
      <c r="I40" s="4">
        <v>3</v>
      </c>
      <c r="J40" s="4">
        <v>1</v>
      </c>
      <c r="K40" s="4">
        <v>9</v>
      </c>
      <c r="L40" s="4">
        <v>4</v>
      </c>
      <c r="M40" s="4">
        <v>5</v>
      </c>
      <c r="N40" s="4">
        <v>0</v>
      </c>
      <c r="O40" s="4">
        <v>0</v>
      </c>
      <c r="P40" s="4">
        <v>0</v>
      </c>
      <c r="Q40" s="32">
        <v>35</v>
      </c>
      <c r="R40" s="4">
        <v>7</v>
      </c>
      <c r="S40" s="4">
        <v>0</v>
      </c>
      <c r="T40" s="4">
        <v>7</v>
      </c>
      <c r="U40" s="4">
        <v>4</v>
      </c>
      <c r="V40" s="4">
        <v>4</v>
      </c>
      <c r="W40" s="4">
        <v>0</v>
      </c>
      <c r="X40" s="4">
        <v>7</v>
      </c>
      <c r="Y40" s="4">
        <v>3</v>
      </c>
      <c r="Z40" s="4">
        <v>4</v>
      </c>
      <c r="AA40" s="4">
        <v>3</v>
      </c>
      <c r="AB40" s="4">
        <v>2</v>
      </c>
      <c r="AC40" s="4">
        <v>1</v>
      </c>
      <c r="AD40" s="4">
        <v>3</v>
      </c>
      <c r="AE40" s="4">
        <v>0</v>
      </c>
      <c r="AF40" s="4">
        <v>3</v>
      </c>
      <c r="AG40" s="4">
        <v>0</v>
      </c>
      <c r="AH40" s="4">
        <v>0</v>
      </c>
      <c r="AI40" s="4">
        <v>0</v>
      </c>
    </row>
    <row r="41" spans="1:35" x14ac:dyDescent="0.4">
      <c r="A41" s="32">
        <v>36</v>
      </c>
      <c r="B41" s="4">
        <v>27</v>
      </c>
      <c r="C41" s="4">
        <v>13</v>
      </c>
      <c r="D41" s="4">
        <v>14</v>
      </c>
      <c r="E41" s="4">
        <v>4</v>
      </c>
      <c r="F41" s="4">
        <v>3</v>
      </c>
      <c r="G41" s="4">
        <v>1</v>
      </c>
      <c r="H41" s="4">
        <v>4</v>
      </c>
      <c r="I41" s="4">
        <v>4</v>
      </c>
      <c r="J41" s="4">
        <v>0</v>
      </c>
      <c r="K41" s="4">
        <v>5</v>
      </c>
      <c r="L41" s="4">
        <v>2</v>
      </c>
      <c r="M41" s="4">
        <v>3</v>
      </c>
      <c r="N41" s="4">
        <v>0</v>
      </c>
      <c r="O41" s="4">
        <v>0</v>
      </c>
      <c r="P41" s="4">
        <v>0</v>
      </c>
      <c r="Q41" s="32">
        <v>36</v>
      </c>
      <c r="R41" s="4">
        <v>2</v>
      </c>
      <c r="S41" s="4">
        <v>0</v>
      </c>
      <c r="T41" s="4">
        <v>2</v>
      </c>
      <c r="U41" s="4">
        <v>3</v>
      </c>
      <c r="V41" s="4">
        <v>2</v>
      </c>
      <c r="W41" s="4">
        <v>1</v>
      </c>
      <c r="X41" s="4">
        <v>0</v>
      </c>
      <c r="Y41" s="4">
        <v>0</v>
      </c>
      <c r="Z41" s="4">
        <v>0</v>
      </c>
      <c r="AA41" s="4">
        <v>4</v>
      </c>
      <c r="AB41" s="4">
        <v>2</v>
      </c>
      <c r="AC41" s="4">
        <v>2</v>
      </c>
      <c r="AD41" s="4">
        <v>2</v>
      </c>
      <c r="AE41" s="4">
        <v>0</v>
      </c>
      <c r="AF41" s="4">
        <v>2</v>
      </c>
      <c r="AG41" s="4">
        <v>3</v>
      </c>
      <c r="AH41" s="4">
        <v>0</v>
      </c>
      <c r="AI41" s="4">
        <v>3</v>
      </c>
    </row>
    <row r="42" spans="1:35" x14ac:dyDescent="0.4">
      <c r="A42" s="32">
        <v>37</v>
      </c>
      <c r="B42" s="4">
        <v>35</v>
      </c>
      <c r="C42" s="4">
        <v>23</v>
      </c>
      <c r="D42" s="4">
        <v>12</v>
      </c>
      <c r="E42" s="4">
        <v>3</v>
      </c>
      <c r="F42" s="4">
        <v>1</v>
      </c>
      <c r="G42" s="4">
        <v>2</v>
      </c>
      <c r="H42" s="4">
        <v>6</v>
      </c>
      <c r="I42" s="4">
        <v>4</v>
      </c>
      <c r="J42" s="4">
        <v>2</v>
      </c>
      <c r="K42" s="4">
        <v>5</v>
      </c>
      <c r="L42" s="4">
        <v>5</v>
      </c>
      <c r="M42" s="4">
        <v>0</v>
      </c>
      <c r="N42" s="4">
        <v>5</v>
      </c>
      <c r="O42" s="4">
        <v>2</v>
      </c>
      <c r="P42" s="4">
        <v>3</v>
      </c>
      <c r="Q42" s="32">
        <v>37</v>
      </c>
      <c r="R42" s="4">
        <v>0</v>
      </c>
      <c r="S42" s="4">
        <v>0</v>
      </c>
      <c r="T42" s="4">
        <v>0</v>
      </c>
      <c r="U42" s="4">
        <v>1</v>
      </c>
      <c r="V42" s="4">
        <v>0</v>
      </c>
      <c r="W42" s="4">
        <v>1</v>
      </c>
      <c r="X42" s="4">
        <v>2</v>
      </c>
      <c r="Y42" s="4">
        <v>2</v>
      </c>
      <c r="Z42" s="4">
        <v>0</v>
      </c>
      <c r="AA42" s="4">
        <v>4</v>
      </c>
      <c r="AB42" s="4">
        <v>4</v>
      </c>
      <c r="AC42" s="4">
        <v>0</v>
      </c>
      <c r="AD42" s="4">
        <v>4</v>
      </c>
      <c r="AE42" s="4">
        <v>4</v>
      </c>
      <c r="AF42" s="4">
        <v>0</v>
      </c>
      <c r="AG42" s="4">
        <v>5</v>
      </c>
      <c r="AH42" s="4">
        <v>1</v>
      </c>
      <c r="AI42" s="4">
        <v>4</v>
      </c>
    </row>
    <row r="43" spans="1:35" x14ac:dyDescent="0.4">
      <c r="A43" s="32">
        <v>38</v>
      </c>
      <c r="B43" s="4">
        <v>24</v>
      </c>
      <c r="C43" s="4">
        <v>8</v>
      </c>
      <c r="D43" s="4">
        <v>16</v>
      </c>
      <c r="E43" s="4">
        <v>3</v>
      </c>
      <c r="F43" s="4">
        <v>2</v>
      </c>
      <c r="G43" s="4">
        <v>1</v>
      </c>
      <c r="H43" s="4">
        <v>2</v>
      </c>
      <c r="I43" s="4">
        <v>1</v>
      </c>
      <c r="J43" s="4">
        <v>1</v>
      </c>
      <c r="K43" s="4">
        <v>4</v>
      </c>
      <c r="L43" s="4">
        <v>1</v>
      </c>
      <c r="M43" s="4">
        <v>3</v>
      </c>
      <c r="N43" s="4">
        <v>2</v>
      </c>
      <c r="O43" s="4">
        <v>1</v>
      </c>
      <c r="P43" s="4">
        <v>1</v>
      </c>
      <c r="Q43" s="32">
        <v>38</v>
      </c>
      <c r="R43" s="4">
        <v>5</v>
      </c>
      <c r="S43" s="4">
        <v>2</v>
      </c>
      <c r="T43" s="4">
        <v>3</v>
      </c>
      <c r="U43" s="4">
        <v>0</v>
      </c>
      <c r="V43" s="4">
        <v>0</v>
      </c>
      <c r="W43" s="4">
        <v>0</v>
      </c>
      <c r="X43" s="4">
        <v>1</v>
      </c>
      <c r="Y43" s="4">
        <v>0</v>
      </c>
      <c r="Z43" s="4">
        <v>1</v>
      </c>
      <c r="AA43" s="4">
        <v>4</v>
      </c>
      <c r="AB43" s="4">
        <v>0</v>
      </c>
      <c r="AC43" s="4">
        <v>4</v>
      </c>
      <c r="AD43" s="4">
        <v>2</v>
      </c>
      <c r="AE43" s="4">
        <v>0</v>
      </c>
      <c r="AF43" s="4">
        <v>2</v>
      </c>
      <c r="AG43" s="4">
        <v>1</v>
      </c>
      <c r="AH43" s="4">
        <v>1</v>
      </c>
      <c r="AI43" s="4">
        <v>0</v>
      </c>
    </row>
    <row r="44" spans="1:35" x14ac:dyDescent="0.4">
      <c r="A44" s="32">
        <v>39</v>
      </c>
      <c r="B44" s="4">
        <v>41</v>
      </c>
      <c r="C44" s="4">
        <v>24</v>
      </c>
      <c r="D44" s="4">
        <v>17</v>
      </c>
      <c r="E44" s="4">
        <v>1</v>
      </c>
      <c r="F44" s="4">
        <v>0</v>
      </c>
      <c r="G44" s="4">
        <v>1</v>
      </c>
      <c r="H44" s="4">
        <v>5</v>
      </c>
      <c r="I44" s="4">
        <v>2</v>
      </c>
      <c r="J44" s="4">
        <v>3</v>
      </c>
      <c r="K44" s="4">
        <v>6</v>
      </c>
      <c r="L44" s="4">
        <v>2</v>
      </c>
      <c r="M44" s="4">
        <v>4</v>
      </c>
      <c r="N44" s="4">
        <v>7</v>
      </c>
      <c r="O44" s="4">
        <v>5</v>
      </c>
      <c r="P44" s="4">
        <v>2</v>
      </c>
      <c r="Q44" s="32">
        <v>39</v>
      </c>
      <c r="R44" s="4">
        <v>9</v>
      </c>
      <c r="S44" s="4">
        <v>6</v>
      </c>
      <c r="T44" s="4">
        <v>3</v>
      </c>
      <c r="U44" s="4">
        <v>4</v>
      </c>
      <c r="V44" s="4">
        <v>3</v>
      </c>
      <c r="W44" s="4">
        <v>1</v>
      </c>
      <c r="X44" s="4">
        <v>2</v>
      </c>
      <c r="Y44" s="4">
        <v>2</v>
      </c>
      <c r="Z44" s="4">
        <v>0</v>
      </c>
      <c r="AA44" s="4">
        <v>3</v>
      </c>
      <c r="AB44" s="4">
        <v>3</v>
      </c>
      <c r="AC44" s="4">
        <v>0</v>
      </c>
      <c r="AD44" s="4">
        <v>4</v>
      </c>
      <c r="AE44" s="4">
        <v>1</v>
      </c>
      <c r="AF44" s="4">
        <v>3</v>
      </c>
      <c r="AG44" s="4">
        <v>0</v>
      </c>
      <c r="AH44" s="4">
        <v>0</v>
      </c>
      <c r="AI44" s="4">
        <v>0</v>
      </c>
    </row>
    <row r="45" spans="1:35" x14ac:dyDescent="0.4">
      <c r="A45" s="32">
        <v>40</v>
      </c>
      <c r="B45" s="4">
        <v>38</v>
      </c>
      <c r="C45" s="4">
        <v>20</v>
      </c>
      <c r="D45" s="4">
        <v>18</v>
      </c>
      <c r="E45" s="4">
        <v>6</v>
      </c>
      <c r="F45" s="4">
        <v>3</v>
      </c>
      <c r="G45" s="4">
        <v>3</v>
      </c>
      <c r="H45" s="4">
        <v>5</v>
      </c>
      <c r="I45" s="4">
        <v>5</v>
      </c>
      <c r="J45" s="4">
        <v>0</v>
      </c>
      <c r="K45" s="4">
        <v>7</v>
      </c>
      <c r="L45" s="4">
        <v>3</v>
      </c>
      <c r="M45" s="4">
        <v>4</v>
      </c>
      <c r="N45" s="4">
        <v>3</v>
      </c>
      <c r="O45" s="4">
        <v>2</v>
      </c>
      <c r="P45" s="4">
        <v>1</v>
      </c>
      <c r="Q45" s="32">
        <v>40</v>
      </c>
      <c r="R45" s="4">
        <v>7</v>
      </c>
      <c r="S45" s="4">
        <v>4</v>
      </c>
      <c r="T45" s="4">
        <v>3</v>
      </c>
      <c r="U45" s="4">
        <v>2</v>
      </c>
      <c r="V45" s="4">
        <v>1</v>
      </c>
      <c r="W45" s="4">
        <v>1</v>
      </c>
      <c r="X45" s="4">
        <v>2</v>
      </c>
      <c r="Y45" s="4">
        <v>2</v>
      </c>
      <c r="Z45" s="4">
        <v>0</v>
      </c>
      <c r="AA45" s="4">
        <v>2</v>
      </c>
      <c r="AB45" s="4">
        <v>0</v>
      </c>
      <c r="AC45" s="4">
        <v>2</v>
      </c>
      <c r="AD45" s="4">
        <v>2</v>
      </c>
      <c r="AE45" s="4">
        <v>0</v>
      </c>
      <c r="AF45" s="4">
        <v>2</v>
      </c>
      <c r="AG45" s="4">
        <v>2</v>
      </c>
      <c r="AH45" s="4">
        <v>0</v>
      </c>
      <c r="AI45" s="4">
        <v>2</v>
      </c>
    </row>
    <row r="46" spans="1:35" x14ac:dyDescent="0.4">
      <c r="A46" s="32">
        <v>41</v>
      </c>
      <c r="B46" s="4">
        <v>25</v>
      </c>
      <c r="C46" s="4">
        <v>12</v>
      </c>
      <c r="D46" s="4">
        <v>13</v>
      </c>
      <c r="E46" s="4">
        <v>2</v>
      </c>
      <c r="F46" s="4">
        <v>0</v>
      </c>
      <c r="G46" s="4">
        <v>2</v>
      </c>
      <c r="H46" s="4">
        <v>3</v>
      </c>
      <c r="I46" s="4">
        <v>1</v>
      </c>
      <c r="J46" s="4">
        <v>2</v>
      </c>
      <c r="K46" s="4">
        <v>2</v>
      </c>
      <c r="L46" s="4">
        <v>0</v>
      </c>
      <c r="M46" s="4">
        <v>2</v>
      </c>
      <c r="N46" s="4">
        <v>6</v>
      </c>
      <c r="O46" s="4">
        <v>1</v>
      </c>
      <c r="P46" s="4">
        <v>5</v>
      </c>
      <c r="Q46" s="32">
        <v>41</v>
      </c>
      <c r="R46" s="4">
        <v>7</v>
      </c>
      <c r="S46" s="4">
        <v>7</v>
      </c>
      <c r="T46" s="4">
        <v>0</v>
      </c>
      <c r="U46" s="4">
        <v>0</v>
      </c>
      <c r="V46" s="4">
        <v>0</v>
      </c>
      <c r="W46" s="4">
        <v>0</v>
      </c>
      <c r="X46" s="4">
        <v>1</v>
      </c>
      <c r="Y46" s="4">
        <v>1</v>
      </c>
      <c r="Z46" s="4">
        <v>0</v>
      </c>
      <c r="AA46" s="4">
        <v>2</v>
      </c>
      <c r="AB46" s="4">
        <v>1</v>
      </c>
      <c r="AC46" s="4">
        <v>1</v>
      </c>
      <c r="AD46" s="4">
        <v>1</v>
      </c>
      <c r="AE46" s="4">
        <v>0</v>
      </c>
      <c r="AF46" s="4">
        <v>1</v>
      </c>
      <c r="AG46" s="4">
        <v>1</v>
      </c>
      <c r="AH46" s="4">
        <v>1</v>
      </c>
      <c r="AI46" s="4">
        <v>0</v>
      </c>
    </row>
    <row r="47" spans="1:35" x14ac:dyDescent="0.4">
      <c r="A47" s="32">
        <v>42</v>
      </c>
      <c r="B47" s="4">
        <v>24</v>
      </c>
      <c r="C47" s="4">
        <v>17</v>
      </c>
      <c r="D47" s="4">
        <v>7</v>
      </c>
      <c r="E47" s="4">
        <v>6</v>
      </c>
      <c r="F47" s="4">
        <v>6</v>
      </c>
      <c r="G47" s="4">
        <v>0</v>
      </c>
      <c r="H47" s="4">
        <v>4</v>
      </c>
      <c r="I47" s="4">
        <v>4</v>
      </c>
      <c r="J47" s="4">
        <v>0</v>
      </c>
      <c r="K47" s="4">
        <v>2</v>
      </c>
      <c r="L47" s="4">
        <v>0</v>
      </c>
      <c r="M47" s="4">
        <v>2</v>
      </c>
      <c r="N47" s="4">
        <v>0</v>
      </c>
      <c r="O47" s="4">
        <v>0</v>
      </c>
      <c r="P47" s="4">
        <v>0</v>
      </c>
      <c r="Q47" s="32">
        <v>42</v>
      </c>
      <c r="R47" s="4">
        <v>7</v>
      </c>
      <c r="S47" s="4">
        <v>4</v>
      </c>
      <c r="T47" s="4">
        <v>3</v>
      </c>
      <c r="U47" s="4">
        <v>0</v>
      </c>
      <c r="V47" s="4">
        <v>0</v>
      </c>
      <c r="W47" s="4">
        <v>0</v>
      </c>
      <c r="X47" s="4">
        <v>0</v>
      </c>
      <c r="Y47" s="4">
        <v>0</v>
      </c>
      <c r="Z47" s="4">
        <v>0</v>
      </c>
      <c r="AA47" s="4">
        <v>1</v>
      </c>
      <c r="AB47" s="4">
        <v>0</v>
      </c>
      <c r="AC47" s="4">
        <v>1</v>
      </c>
      <c r="AD47" s="4">
        <v>0</v>
      </c>
      <c r="AE47" s="4">
        <v>0</v>
      </c>
      <c r="AF47" s="4">
        <v>0</v>
      </c>
      <c r="AG47" s="4">
        <v>4</v>
      </c>
      <c r="AH47" s="4">
        <v>3</v>
      </c>
      <c r="AI47" s="4">
        <v>1</v>
      </c>
    </row>
    <row r="48" spans="1:35" x14ac:dyDescent="0.4">
      <c r="A48" s="32">
        <v>43</v>
      </c>
      <c r="B48" s="4">
        <v>16</v>
      </c>
      <c r="C48" s="4">
        <v>6</v>
      </c>
      <c r="D48" s="4">
        <v>10</v>
      </c>
      <c r="E48" s="4">
        <v>5</v>
      </c>
      <c r="F48" s="4">
        <v>2</v>
      </c>
      <c r="G48" s="4">
        <v>3</v>
      </c>
      <c r="H48" s="4">
        <v>1</v>
      </c>
      <c r="I48" s="4">
        <v>0</v>
      </c>
      <c r="J48" s="4">
        <v>1</v>
      </c>
      <c r="K48" s="4">
        <v>3</v>
      </c>
      <c r="L48" s="4">
        <v>2</v>
      </c>
      <c r="M48" s="4">
        <v>1</v>
      </c>
      <c r="N48" s="4">
        <v>2</v>
      </c>
      <c r="O48" s="4">
        <v>2</v>
      </c>
      <c r="P48" s="4">
        <v>0</v>
      </c>
      <c r="Q48" s="32">
        <v>43</v>
      </c>
      <c r="R48" s="4">
        <v>0</v>
      </c>
      <c r="S48" s="4">
        <v>0</v>
      </c>
      <c r="T48" s="4">
        <v>0</v>
      </c>
      <c r="U48" s="4">
        <v>0</v>
      </c>
      <c r="V48" s="4">
        <v>0</v>
      </c>
      <c r="W48" s="4">
        <v>0</v>
      </c>
      <c r="X48" s="4">
        <v>2</v>
      </c>
      <c r="Y48" s="4">
        <v>0</v>
      </c>
      <c r="Z48" s="4">
        <v>2</v>
      </c>
      <c r="AA48" s="4">
        <v>2</v>
      </c>
      <c r="AB48" s="4">
        <v>0</v>
      </c>
      <c r="AC48" s="4">
        <v>2</v>
      </c>
      <c r="AD48" s="4">
        <v>1</v>
      </c>
      <c r="AE48" s="4">
        <v>0</v>
      </c>
      <c r="AF48" s="4">
        <v>1</v>
      </c>
      <c r="AG48" s="4">
        <v>0</v>
      </c>
      <c r="AH48" s="4">
        <v>0</v>
      </c>
      <c r="AI48" s="4">
        <v>0</v>
      </c>
    </row>
    <row r="49" spans="1:35" x14ac:dyDescent="0.4">
      <c r="A49" s="32">
        <v>44</v>
      </c>
      <c r="B49" s="4">
        <v>17</v>
      </c>
      <c r="C49" s="4">
        <v>6</v>
      </c>
      <c r="D49" s="4">
        <v>11</v>
      </c>
      <c r="E49" s="4">
        <v>3</v>
      </c>
      <c r="F49" s="4">
        <v>1</v>
      </c>
      <c r="G49" s="4">
        <v>2</v>
      </c>
      <c r="H49" s="4">
        <v>0</v>
      </c>
      <c r="I49" s="4">
        <v>0</v>
      </c>
      <c r="J49" s="4">
        <v>0</v>
      </c>
      <c r="K49" s="4">
        <v>4</v>
      </c>
      <c r="L49" s="4">
        <v>3</v>
      </c>
      <c r="M49" s="4">
        <v>1</v>
      </c>
      <c r="N49" s="4">
        <v>1</v>
      </c>
      <c r="O49" s="4">
        <v>0</v>
      </c>
      <c r="P49" s="4">
        <v>1</v>
      </c>
      <c r="Q49" s="32">
        <v>44</v>
      </c>
      <c r="R49" s="4">
        <v>1</v>
      </c>
      <c r="S49" s="4">
        <v>0</v>
      </c>
      <c r="T49" s="4">
        <v>1</v>
      </c>
      <c r="U49" s="4">
        <v>0</v>
      </c>
      <c r="V49" s="4">
        <v>0</v>
      </c>
      <c r="W49" s="4">
        <v>0</v>
      </c>
      <c r="X49" s="4">
        <v>0</v>
      </c>
      <c r="Y49" s="4">
        <v>0</v>
      </c>
      <c r="Z49" s="4">
        <v>0</v>
      </c>
      <c r="AA49" s="4">
        <v>4</v>
      </c>
      <c r="AB49" s="4">
        <v>0</v>
      </c>
      <c r="AC49" s="4">
        <v>4</v>
      </c>
      <c r="AD49" s="4">
        <v>3</v>
      </c>
      <c r="AE49" s="4">
        <v>2</v>
      </c>
      <c r="AF49" s="4">
        <v>1</v>
      </c>
      <c r="AG49" s="4">
        <v>1</v>
      </c>
      <c r="AH49" s="4">
        <v>0</v>
      </c>
      <c r="AI49" s="4">
        <v>1</v>
      </c>
    </row>
    <row r="50" spans="1:35" x14ac:dyDescent="0.4">
      <c r="A50" s="32">
        <v>45</v>
      </c>
      <c r="B50" s="4">
        <v>36</v>
      </c>
      <c r="C50" s="4">
        <v>16</v>
      </c>
      <c r="D50" s="4">
        <v>20</v>
      </c>
      <c r="E50" s="4">
        <v>3</v>
      </c>
      <c r="F50" s="4">
        <v>0</v>
      </c>
      <c r="G50" s="4">
        <v>3</v>
      </c>
      <c r="H50" s="4">
        <v>2</v>
      </c>
      <c r="I50" s="4">
        <v>1</v>
      </c>
      <c r="J50" s="4">
        <v>1</v>
      </c>
      <c r="K50" s="4">
        <v>7</v>
      </c>
      <c r="L50" s="4">
        <v>5</v>
      </c>
      <c r="M50" s="4">
        <v>2</v>
      </c>
      <c r="N50" s="4">
        <v>4</v>
      </c>
      <c r="O50" s="4">
        <v>1</v>
      </c>
      <c r="P50" s="4">
        <v>3</v>
      </c>
      <c r="Q50" s="32">
        <v>45</v>
      </c>
      <c r="R50" s="4">
        <v>13</v>
      </c>
      <c r="S50" s="4">
        <v>7</v>
      </c>
      <c r="T50" s="4">
        <v>6</v>
      </c>
      <c r="U50" s="4">
        <v>0</v>
      </c>
      <c r="V50" s="4">
        <v>0</v>
      </c>
      <c r="W50" s="4">
        <v>0</v>
      </c>
      <c r="X50" s="4">
        <v>1</v>
      </c>
      <c r="Y50" s="4">
        <v>0</v>
      </c>
      <c r="Z50" s="4">
        <v>1</v>
      </c>
      <c r="AA50" s="4">
        <v>1</v>
      </c>
      <c r="AB50" s="4">
        <v>0</v>
      </c>
      <c r="AC50" s="4">
        <v>1</v>
      </c>
      <c r="AD50" s="4">
        <v>4</v>
      </c>
      <c r="AE50" s="4">
        <v>2</v>
      </c>
      <c r="AF50" s="4">
        <v>2</v>
      </c>
      <c r="AG50" s="4">
        <v>1</v>
      </c>
      <c r="AH50" s="4">
        <v>0</v>
      </c>
      <c r="AI50" s="4">
        <v>1</v>
      </c>
    </row>
    <row r="51" spans="1:35" x14ac:dyDescent="0.4">
      <c r="A51" s="32">
        <v>46</v>
      </c>
      <c r="B51" s="4">
        <v>24</v>
      </c>
      <c r="C51" s="4">
        <v>13</v>
      </c>
      <c r="D51" s="4">
        <v>11</v>
      </c>
      <c r="E51" s="4">
        <v>4</v>
      </c>
      <c r="F51" s="4">
        <v>1</v>
      </c>
      <c r="G51" s="4">
        <v>3</v>
      </c>
      <c r="H51" s="4">
        <v>3</v>
      </c>
      <c r="I51" s="4">
        <v>2</v>
      </c>
      <c r="J51" s="4">
        <v>1</v>
      </c>
      <c r="K51" s="4">
        <v>2</v>
      </c>
      <c r="L51" s="4">
        <v>2</v>
      </c>
      <c r="M51" s="4">
        <v>0</v>
      </c>
      <c r="N51" s="4">
        <v>0</v>
      </c>
      <c r="O51" s="4">
        <v>0</v>
      </c>
      <c r="P51" s="4">
        <v>0</v>
      </c>
      <c r="Q51" s="32">
        <v>46</v>
      </c>
      <c r="R51" s="4">
        <v>4</v>
      </c>
      <c r="S51" s="4">
        <v>1</v>
      </c>
      <c r="T51" s="4">
        <v>3</v>
      </c>
      <c r="U51" s="4">
        <v>1</v>
      </c>
      <c r="V51" s="4">
        <v>1</v>
      </c>
      <c r="W51" s="4">
        <v>0</v>
      </c>
      <c r="X51" s="4">
        <v>0</v>
      </c>
      <c r="Y51" s="4">
        <v>0</v>
      </c>
      <c r="Z51" s="4">
        <v>0</v>
      </c>
      <c r="AA51" s="4">
        <v>3</v>
      </c>
      <c r="AB51" s="4">
        <v>1</v>
      </c>
      <c r="AC51" s="4">
        <v>2</v>
      </c>
      <c r="AD51" s="4">
        <v>3</v>
      </c>
      <c r="AE51" s="4">
        <v>2</v>
      </c>
      <c r="AF51" s="4">
        <v>1</v>
      </c>
      <c r="AG51" s="4">
        <v>4</v>
      </c>
      <c r="AH51" s="4">
        <v>3</v>
      </c>
      <c r="AI51" s="4">
        <v>1</v>
      </c>
    </row>
    <row r="52" spans="1:35" x14ac:dyDescent="0.4">
      <c r="A52" s="32">
        <v>47</v>
      </c>
      <c r="B52" s="4">
        <v>20</v>
      </c>
      <c r="C52" s="4">
        <v>7</v>
      </c>
      <c r="D52" s="4">
        <v>13</v>
      </c>
      <c r="E52" s="4">
        <v>0</v>
      </c>
      <c r="F52" s="4">
        <v>0</v>
      </c>
      <c r="G52" s="4">
        <v>0</v>
      </c>
      <c r="H52" s="4">
        <v>1</v>
      </c>
      <c r="I52" s="4">
        <v>0</v>
      </c>
      <c r="J52" s="4">
        <v>1</v>
      </c>
      <c r="K52" s="4">
        <v>4</v>
      </c>
      <c r="L52" s="4">
        <v>3</v>
      </c>
      <c r="M52" s="4">
        <v>1</v>
      </c>
      <c r="N52" s="4">
        <v>1</v>
      </c>
      <c r="O52" s="4">
        <v>0</v>
      </c>
      <c r="P52" s="4">
        <v>1</v>
      </c>
      <c r="Q52" s="32">
        <v>47</v>
      </c>
      <c r="R52" s="4">
        <v>3</v>
      </c>
      <c r="S52" s="4">
        <v>2</v>
      </c>
      <c r="T52" s="4">
        <v>1</v>
      </c>
      <c r="U52" s="4">
        <v>2</v>
      </c>
      <c r="V52" s="4">
        <v>0</v>
      </c>
      <c r="W52" s="4">
        <v>2</v>
      </c>
      <c r="X52" s="4">
        <v>2</v>
      </c>
      <c r="Y52" s="4">
        <v>0</v>
      </c>
      <c r="Z52" s="4">
        <v>2</v>
      </c>
      <c r="AA52" s="4">
        <v>3</v>
      </c>
      <c r="AB52" s="4">
        <v>1</v>
      </c>
      <c r="AC52" s="4">
        <v>2</v>
      </c>
      <c r="AD52" s="4">
        <v>4</v>
      </c>
      <c r="AE52" s="4">
        <v>1</v>
      </c>
      <c r="AF52" s="4">
        <v>3</v>
      </c>
      <c r="AG52" s="4">
        <v>0</v>
      </c>
      <c r="AH52" s="4">
        <v>0</v>
      </c>
      <c r="AI52" s="4">
        <v>0</v>
      </c>
    </row>
    <row r="53" spans="1:35" x14ac:dyDescent="0.4">
      <c r="A53" s="32">
        <v>48</v>
      </c>
      <c r="B53" s="4">
        <v>38</v>
      </c>
      <c r="C53" s="4">
        <v>14</v>
      </c>
      <c r="D53" s="4">
        <v>24</v>
      </c>
      <c r="E53" s="4">
        <v>5</v>
      </c>
      <c r="F53" s="4">
        <v>1</v>
      </c>
      <c r="G53" s="4">
        <v>4</v>
      </c>
      <c r="H53" s="4">
        <v>2</v>
      </c>
      <c r="I53" s="4">
        <v>2</v>
      </c>
      <c r="J53" s="4">
        <v>0</v>
      </c>
      <c r="K53" s="4">
        <v>4</v>
      </c>
      <c r="L53" s="4">
        <v>0</v>
      </c>
      <c r="M53" s="4">
        <v>4</v>
      </c>
      <c r="N53" s="4">
        <v>2</v>
      </c>
      <c r="O53" s="4">
        <v>2</v>
      </c>
      <c r="P53" s="4">
        <v>0</v>
      </c>
      <c r="Q53" s="32">
        <v>48</v>
      </c>
      <c r="R53" s="4">
        <v>12</v>
      </c>
      <c r="S53" s="4">
        <v>1</v>
      </c>
      <c r="T53" s="4">
        <v>11</v>
      </c>
      <c r="U53" s="4">
        <v>1</v>
      </c>
      <c r="V53" s="4">
        <v>0</v>
      </c>
      <c r="W53" s="4">
        <v>1</v>
      </c>
      <c r="X53" s="4">
        <v>0</v>
      </c>
      <c r="Y53" s="4">
        <v>0</v>
      </c>
      <c r="Z53" s="4">
        <v>0</v>
      </c>
      <c r="AA53" s="4">
        <v>7</v>
      </c>
      <c r="AB53" s="4">
        <v>6</v>
      </c>
      <c r="AC53" s="4">
        <v>1</v>
      </c>
      <c r="AD53" s="4">
        <v>0</v>
      </c>
      <c r="AE53" s="4">
        <v>0</v>
      </c>
      <c r="AF53" s="4">
        <v>0</v>
      </c>
      <c r="AG53" s="4">
        <v>5</v>
      </c>
      <c r="AH53" s="4">
        <v>2</v>
      </c>
      <c r="AI53" s="4">
        <v>3</v>
      </c>
    </row>
    <row r="54" spans="1:35" x14ac:dyDescent="0.4">
      <c r="A54" s="32">
        <v>49</v>
      </c>
      <c r="B54" s="4">
        <v>13</v>
      </c>
      <c r="C54" s="4">
        <v>9</v>
      </c>
      <c r="D54" s="4">
        <v>4</v>
      </c>
      <c r="E54" s="4">
        <v>3</v>
      </c>
      <c r="F54" s="4">
        <v>2</v>
      </c>
      <c r="G54" s="4">
        <v>1</v>
      </c>
      <c r="H54" s="4">
        <v>0</v>
      </c>
      <c r="I54" s="4">
        <v>0</v>
      </c>
      <c r="J54" s="4">
        <v>0</v>
      </c>
      <c r="K54" s="4">
        <v>1</v>
      </c>
      <c r="L54" s="4">
        <v>0</v>
      </c>
      <c r="M54" s="4">
        <v>1</v>
      </c>
      <c r="N54" s="4">
        <v>5</v>
      </c>
      <c r="O54" s="4">
        <v>4</v>
      </c>
      <c r="P54" s="4">
        <v>1</v>
      </c>
      <c r="Q54" s="32">
        <v>49</v>
      </c>
      <c r="R54" s="4">
        <v>0</v>
      </c>
      <c r="S54" s="4">
        <v>0</v>
      </c>
      <c r="T54" s="4">
        <v>0</v>
      </c>
      <c r="U54" s="4">
        <v>0</v>
      </c>
      <c r="V54" s="4">
        <v>0</v>
      </c>
      <c r="W54" s="4">
        <v>0</v>
      </c>
      <c r="X54" s="4">
        <v>0</v>
      </c>
      <c r="Y54" s="4">
        <v>0</v>
      </c>
      <c r="Z54" s="4">
        <v>0</v>
      </c>
      <c r="AA54" s="4">
        <v>2</v>
      </c>
      <c r="AB54" s="4">
        <v>2</v>
      </c>
      <c r="AC54" s="4">
        <v>0</v>
      </c>
      <c r="AD54" s="4">
        <v>1</v>
      </c>
      <c r="AE54" s="4">
        <v>0</v>
      </c>
      <c r="AF54" s="4">
        <v>1</v>
      </c>
      <c r="AG54" s="4">
        <v>1</v>
      </c>
      <c r="AH54" s="4">
        <v>1</v>
      </c>
      <c r="AI54" s="4">
        <v>0</v>
      </c>
    </row>
    <row r="55" spans="1:35" x14ac:dyDescent="0.4">
      <c r="A55" s="32">
        <v>50</v>
      </c>
      <c r="B55" s="4">
        <v>47</v>
      </c>
      <c r="C55" s="4">
        <v>25</v>
      </c>
      <c r="D55" s="4">
        <v>22</v>
      </c>
      <c r="E55" s="4">
        <v>1</v>
      </c>
      <c r="F55" s="4">
        <v>0</v>
      </c>
      <c r="G55" s="4">
        <v>1</v>
      </c>
      <c r="H55" s="4">
        <v>2</v>
      </c>
      <c r="I55" s="4">
        <v>1</v>
      </c>
      <c r="J55" s="4">
        <v>1</v>
      </c>
      <c r="K55" s="4">
        <v>2</v>
      </c>
      <c r="L55" s="4">
        <v>2</v>
      </c>
      <c r="M55" s="4">
        <v>0</v>
      </c>
      <c r="N55" s="4">
        <v>1</v>
      </c>
      <c r="O55" s="4">
        <v>1</v>
      </c>
      <c r="P55" s="4">
        <v>0</v>
      </c>
      <c r="Q55" s="32">
        <v>50</v>
      </c>
      <c r="R55" s="4">
        <v>25</v>
      </c>
      <c r="S55" s="4">
        <v>17</v>
      </c>
      <c r="T55" s="4">
        <v>8</v>
      </c>
      <c r="U55" s="4">
        <v>2</v>
      </c>
      <c r="V55" s="4">
        <v>0</v>
      </c>
      <c r="W55" s="4">
        <v>2</v>
      </c>
      <c r="X55" s="4">
        <v>2</v>
      </c>
      <c r="Y55" s="4">
        <v>0</v>
      </c>
      <c r="Z55" s="4">
        <v>2</v>
      </c>
      <c r="AA55" s="4">
        <v>8</v>
      </c>
      <c r="AB55" s="4">
        <v>2</v>
      </c>
      <c r="AC55" s="4">
        <v>6</v>
      </c>
      <c r="AD55" s="4">
        <v>3</v>
      </c>
      <c r="AE55" s="4">
        <v>2</v>
      </c>
      <c r="AF55" s="4">
        <v>1</v>
      </c>
      <c r="AG55" s="4">
        <v>1</v>
      </c>
      <c r="AH55" s="4">
        <v>0</v>
      </c>
      <c r="AI55" s="4">
        <v>1</v>
      </c>
    </row>
    <row r="56" spans="1:35" x14ac:dyDescent="0.4">
      <c r="A56" s="32">
        <v>51</v>
      </c>
      <c r="B56" s="4">
        <v>32</v>
      </c>
      <c r="C56" s="4">
        <v>18</v>
      </c>
      <c r="D56" s="4">
        <v>14</v>
      </c>
      <c r="E56" s="4">
        <v>5</v>
      </c>
      <c r="F56" s="4">
        <v>3</v>
      </c>
      <c r="G56" s="4">
        <v>2</v>
      </c>
      <c r="H56" s="4">
        <v>3</v>
      </c>
      <c r="I56" s="4">
        <v>3</v>
      </c>
      <c r="J56" s="4">
        <v>0</v>
      </c>
      <c r="K56" s="4">
        <v>3</v>
      </c>
      <c r="L56" s="4">
        <v>3</v>
      </c>
      <c r="M56" s="4">
        <v>0</v>
      </c>
      <c r="N56" s="4">
        <v>3</v>
      </c>
      <c r="O56" s="4">
        <v>2</v>
      </c>
      <c r="P56" s="4">
        <v>1</v>
      </c>
      <c r="Q56" s="32">
        <v>51</v>
      </c>
      <c r="R56" s="4">
        <v>5</v>
      </c>
      <c r="S56" s="4">
        <v>2</v>
      </c>
      <c r="T56" s="4">
        <v>3</v>
      </c>
      <c r="U56" s="4">
        <v>0</v>
      </c>
      <c r="V56" s="4">
        <v>0</v>
      </c>
      <c r="W56" s="4">
        <v>0</v>
      </c>
      <c r="X56" s="4">
        <v>5</v>
      </c>
      <c r="Y56" s="4">
        <v>1</v>
      </c>
      <c r="Z56" s="4">
        <v>4</v>
      </c>
      <c r="AA56" s="4">
        <v>0</v>
      </c>
      <c r="AB56" s="4">
        <v>0</v>
      </c>
      <c r="AC56" s="4">
        <v>0</v>
      </c>
      <c r="AD56" s="4">
        <v>4</v>
      </c>
      <c r="AE56" s="4">
        <v>3</v>
      </c>
      <c r="AF56" s="4">
        <v>1</v>
      </c>
      <c r="AG56" s="4">
        <v>4</v>
      </c>
      <c r="AH56" s="4">
        <v>1</v>
      </c>
      <c r="AI56" s="4">
        <v>3</v>
      </c>
    </row>
    <row r="57" spans="1:35" x14ac:dyDescent="0.4">
      <c r="A57" s="32">
        <v>52</v>
      </c>
      <c r="B57" s="4">
        <v>22</v>
      </c>
      <c r="C57" s="4">
        <v>16</v>
      </c>
      <c r="D57" s="4">
        <v>6</v>
      </c>
      <c r="E57" s="4">
        <v>6</v>
      </c>
      <c r="F57" s="4">
        <v>3</v>
      </c>
      <c r="G57" s="4">
        <v>3</v>
      </c>
      <c r="H57" s="4">
        <v>0</v>
      </c>
      <c r="I57" s="4">
        <v>0</v>
      </c>
      <c r="J57" s="4">
        <v>0</v>
      </c>
      <c r="K57" s="4">
        <v>1</v>
      </c>
      <c r="L57" s="4">
        <v>0</v>
      </c>
      <c r="M57" s="4">
        <v>1</v>
      </c>
      <c r="N57" s="4">
        <v>1</v>
      </c>
      <c r="O57" s="4">
        <v>1</v>
      </c>
      <c r="P57" s="4">
        <v>0</v>
      </c>
      <c r="Q57" s="32">
        <v>52</v>
      </c>
      <c r="R57" s="4">
        <v>10</v>
      </c>
      <c r="S57" s="4">
        <v>10</v>
      </c>
      <c r="T57" s="4">
        <v>0</v>
      </c>
      <c r="U57" s="4">
        <v>1</v>
      </c>
      <c r="V57" s="4">
        <v>1</v>
      </c>
      <c r="W57" s="4">
        <v>0</v>
      </c>
      <c r="X57" s="4">
        <v>0</v>
      </c>
      <c r="Y57" s="4">
        <v>0</v>
      </c>
      <c r="Z57" s="4">
        <v>0</v>
      </c>
      <c r="AA57" s="4">
        <v>1</v>
      </c>
      <c r="AB57" s="4">
        <v>0</v>
      </c>
      <c r="AC57" s="4">
        <v>1</v>
      </c>
      <c r="AD57" s="4">
        <v>2</v>
      </c>
      <c r="AE57" s="4">
        <v>1</v>
      </c>
      <c r="AF57" s="4">
        <v>1</v>
      </c>
      <c r="AG57" s="4">
        <v>0</v>
      </c>
      <c r="AH57" s="4">
        <v>0</v>
      </c>
      <c r="AI57" s="4">
        <v>0</v>
      </c>
    </row>
    <row r="58" spans="1:35" x14ac:dyDescent="0.4">
      <c r="A58" s="32">
        <v>53</v>
      </c>
      <c r="B58" s="4">
        <v>19</v>
      </c>
      <c r="C58" s="4">
        <v>9</v>
      </c>
      <c r="D58" s="4">
        <v>10</v>
      </c>
      <c r="E58" s="4">
        <v>2</v>
      </c>
      <c r="F58" s="4">
        <v>1</v>
      </c>
      <c r="G58" s="4">
        <v>1</v>
      </c>
      <c r="H58" s="4">
        <v>2</v>
      </c>
      <c r="I58" s="4">
        <v>0</v>
      </c>
      <c r="J58" s="4">
        <v>2</v>
      </c>
      <c r="K58" s="4">
        <v>4</v>
      </c>
      <c r="L58" s="4">
        <v>3</v>
      </c>
      <c r="M58" s="4">
        <v>1</v>
      </c>
      <c r="N58" s="4">
        <v>1</v>
      </c>
      <c r="O58" s="4">
        <v>0</v>
      </c>
      <c r="P58" s="4">
        <v>1</v>
      </c>
      <c r="Q58" s="32">
        <v>53</v>
      </c>
      <c r="R58" s="4">
        <v>5</v>
      </c>
      <c r="S58" s="4">
        <v>1</v>
      </c>
      <c r="T58" s="4">
        <v>4</v>
      </c>
      <c r="U58" s="4">
        <v>0</v>
      </c>
      <c r="V58" s="4">
        <v>0</v>
      </c>
      <c r="W58" s="4">
        <v>0</v>
      </c>
      <c r="X58" s="4">
        <v>1</v>
      </c>
      <c r="Y58" s="4">
        <v>1</v>
      </c>
      <c r="Z58" s="4">
        <v>0</v>
      </c>
      <c r="AA58" s="4">
        <v>1</v>
      </c>
      <c r="AB58" s="4">
        <v>0</v>
      </c>
      <c r="AC58" s="4">
        <v>1</v>
      </c>
      <c r="AD58" s="4">
        <v>1</v>
      </c>
      <c r="AE58" s="4">
        <v>1</v>
      </c>
      <c r="AF58" s="4">
        <v>0</v>
      </c>
      <c r="AG58" s="4">
        <v>2</v>
      </c>
      <c r="AH58" s="4">
        <v>2</v>
      </c>
      <c r="AI58" s="4">
        <v>0</v>
      </c>
    </row>
    <row r="59" spans="1:35" x14ac:dyDescent="0.4">
      <c r="A59" s="32">
        <v>54</v>
      </c>
      <c r="B59" s="4">
        <v>13</v>
      </c>
      <c r="C59" s="4">
        <v>10</v>
      </c>
      <c r="D59" s="4">
        <v>3</v>
      </c>
      <c r="E59" s="4">
        <v>6</v>
      </c>
      <c r="F59" s="4">
        <v>6</v>
      </c>
      <c r="G59" s="4">
        <v>0</v>
      </c>
      <c r="H59" s="4">
        <v>1</v>
      </c>
      <c r="I59" s="4">
        <v>1</v>
      </c>
      <c r="J59" s="4">
        <v>0</v>
      </c>
      <c r="K59" s="4">
        <v>0</v>
      </c>
      <c r="L59" s="4">
        <v>0</v>
      </c>
      <c r="M59" s="4">
        <v>0</v>
      </c>
      <c r="N59" s="4">
        <v>2</v>
      </c>
      <c r="O59" s="4">
        <v>2</v>
      </c>
      <c r="P59" s="4">
        <v>0</v>
      </c>
      <c r="Q59" s="32">
        <v>54</v>
      </c>
      <c r="R59" s="4">
        <v>2</v>
      </c>
      <c r="S59" s="4">
        <v>0</v>
      </c>
      <c r="T59" s="4">
        <v>2</v>
      </c>
      <c r="U59" s="4">
        <v>1</v>
      </c>
      <c r="V59" s="4">
        <v>1</v>
      </c>
      <c r="W59" s="4">
        <v>0</v>
      </c>
      <c r="X59" s="4">
        <v>0</v>
      </c>
      <c r="Y59" s="4">
        <v>0</v>
      </c>
      <c r="Z59" s="4">
        <v>0</v>
      </c>
      <c r="AA59" s="4">
        <v>0</v>
      </c>
      <c r="AB59" s="4">
        <v>0</v>
      </c>
      <c r="AC59" s="4">
        <v>0</v>
      </c>
      <c r="AD59" s="4">
        <v>1</v>
      </c>
      <c r="AE59" s="4">
        <v>0</v>
      </c>
      <c r="AF59" s="4">
        <v>1</v>
      </c>
      <c r="AG59" s="4">
        <v>0</v>
      </c>
      <c r="AH59" s="4">
        <v>0</v>
      </c>
      <c r="AI59" s="4">
        <v>0</v>
      </c>
    </row>
    <row r="60" spans="1:35" x14ac:dyDescent="0.4">
      <c r="A60" s="32">
        <v>55</v>
      </c>
      <c r="B60" s="4">
        <v>28</v>
      </c>
      <c r="C60" s="4">
        <v>14</v>
      </c>
      <c r="D60" s="4">
        <v>14</v>
      </c>
      <c r="E60" s="4">
        <v>1</v>
      </c>
      <c r="F60" s="4">
        <v>1</v>
      </c>
      <c r="G60" s="4">
        <v>0</v>
      </c>
      <c r="H60" s="4">
        <v>1</v>
      </c>
      <c r="I60" s="4">
        <v>1</v>
      </c>
      <c r="J60" s="4">
        <v>0</v>
      </c>
      <c r="K60" s="4">
        <v>7</v>
      </c>
      <c r="L60" s="4">
        <v>1</v>
      </c>
      <c r="M60" s="4">
        <v>6</v>
      </c>
      <c r="N60" s="4">
        <v>2</v>
      </c>
      <c r="O60" s="4">
        <v>2</v>
      </c>
      <c r="P60" s="4">
        <v>0</v>
      </c>
      <c r="Q60" s="32">
        <v>55</v>
      </c>
      <c r="R60" s="4">
        <v>5</v>
      </c>
      <c r="S60" s="4">
        <v>5</v>
      </c>
      <c r="T60" s="4">
        <v>0</v>
      </c>
      <c r="U60" s="4">
        <v>0</v>
      </c>
      <c r="V60" s="4">
        <v>0</v>
      </c>
      <c r="W60" s="4">
        <v>0</v>
      </c>
      <c r="X60" s="4">
        <v>0</v>
      </c>
      <c r="Y60" s="4">
        <v>0</v>
      </c>
      <c r="Z60" s="4">
        <v>0</v>
      </c>
      <c r="AA60" s="4">
        <v>6</v>
      </c>
      <c r="AB60" s="4">
        <v>1</v>
      </c>
      <c r="AC60" s="4">
        <v>5</v>
      </c>
      <c r="AD60" s="4">
        <v>5</v>
      </c>
      <c r="AE60" s="4">
        <v>2</v>
      </c>
      <c r="AF60" s="4">
        <v>3</v>
      </c>
      <c r="AG60" s="4">
        <v>1</v>
      </c>
      <c r="AH60" s="4">
        <v>1</v>
      </c>
      <c r="AI60" s="4">
        <v>0</v>
      </c>
    </row>
    <row r="61" spans="1:35" x14ac:dyDescent="0.4">
      <c r="A61" s="32">
        <v>56</v>
      </c>
      <c r="B61" s="4">
        <v>51</v>
      </c>
      <c r="C61" s="4">
        <v>34</v>
      </c>
      <c r="D61" s="4">
        <v>17</v>
      </c>
      <c r="E61" s="4">
        <v>9</v>
      </c>
      <c r="F61" s="4">
        <v>7</v>
      </c>
      <c r="G61" s="4">
        <v>2</v>
      </c>
      <c r="H61" s="4">
        <v>4</v>
      </c>
      <c r="I61" s="4">
        <v>1</v>
      </c>
      <c r="J61" s="4">
        <v>3</v>
      </c>
      <c r="K61" s="4">
        <v>5</v>
      </c>
      <c r="L61" s="4">
        <v>4</v>
      </c>
      <c r="M61" s="4">
        <v>1</v>
      </c>
      <c r="N61" s="4">
        <v>2</v>
      </c>
      <c r="O61" s="4">
        <v>2</v>
      </c>
      <c r="P61" s="4">
        <v>0</v>
      </c>
      <c r="Q61" s="32">
        <v>56</v>
      </c>
      <c r="R61" s="4">
        <v>7</v>
      </c>
      <c r="S61" s="4">
        <v>7</v>
      </c>
      <c r="T61" s="4">
        <v>0</v>
      </c>
      <c r="U61" s="4">
        <v>4</v>
      </c>
      <c r="V61" s="4">
        <v>2</v>
      </c>
      <c r="W61" s="4">
        <v>2</v>
      </c>
      <c r="X61" s="4">
        <v>5</v>
      </c>
      <c r="Y61" s="4">
        <v>1</v>
      </c>
      <c r="Z61" s="4">
        <v>4</v>
      </c>
      <c r="AA61" s="4">
        <v>3</v>
      </c>
      <c r="AB61" s="4">
        <v>2</v>
      </c>
      <c r="AC61" s="4">
        <v>1</v>
      </c>
      <c r="AD61" s="4">
        <v>11</v>
      </c>
      <c r="AE61" s="4">
        <v>8</v>
      </c>
      <c r="AF61" s="4">
        <v>3</v>
      </c>
      <c r="AG61" s="4">
        <v>1</v>
      </c>
      <c r="AH61" s="4">
        <v>0</v>
      </c>
      <c r="AI61" s="4">
        <v>1</v>
      </c>
    </row>
    <row r="62" spans="1:35" x14ac:dyDescent="0.4">
      <c r="A62" s="32">
        <v>57</v>
      </c>
      <c r="B62" s="4">
        <v>23</v>
      </c>
      <c r="C62" s="4">
        <v>20</v>
      </c>
      <c r="D62" s="4">
        <v>3</v>
      </c>
      <c r="E62" s="4">
        <v>3</v>
      </c>
      <c r="F62" s="4">
        <v>3</v>
      </c>
      <c r="G62" s="4">
        <v>0</v>
      </c>
      <c r="H62" s="4">
        <v>3</v>
      </c>
      <c r="I62" s="4">
        <v>2</v>
      </c>
      <c r="J62" s="4">
        <v>1</v>
      </c>
      <c r="K62" s="4">
        <v>6</v>
      </c>
      <c r="L62" s="4">
        <v>6</v>
      </c>
      <c r="M62" s="4">
        <v>0</v>
      </c>
      <c r="N62" s="4">
        <v>0</v>
      </c>
      <c r="O62" s="4">
        <v>0</v>
      </c>
      <c r="P62" s="4">
        <v>0</v>
      </c>
      <c r="Q62" s="32">
        <v>57</v>
      </c>
      <c r="R62" s="4">
        <v>4</v>
      </c>
      <c r="S62" s="4">
        <v>4</v>
      </c>
      <c r="T62" s="4">
        <v>0</v>
      </c>
      <c r="U62" s="4">
        <v>0</v>
      </c>
      <c r="V62" s="4">
        <v>0</v>
      </c>
      <c r="W62" s="4">
        <v>0</v>
      </c>
      <c r="X62" s="4">
        <v>4</v>
      </c>
      <c r="Y62" s="4">
        <v>4</v>
      </c>
      <c r="Z62" s="4">
        <v>0</v>
      </c>
      <c r="AA62" s="4">
        <v>0</v>
      </c>
      <c r="AB62" s="4">
        <v>0</v>
      </c>
      <c r="AC62" s="4">
        <v>0</v>
      </c>
      <c r="AD62" s="4">
        <v>1</v>
      </c>
      <c r="AE62" s="4">
        <v>0</v>
      </c>
      <c r="AF62" s="4">
        <v>1</v>
      </c>
      <c r="AG62" s="4">
        <v>2</v>
      </c>
      <c r="AH62" s="4">
        <v>1</v>
      </c>
      <c r="AI62" s="4">
        <v>1</v>
      </c>
    </row>
    <row r="63" spans="1:35" x14ac:dyDescent="0.4">
      <c r="A63" s="32">
        <v>58</v>
      </c>
      <c r="B63" s="4">
        <v>13</v>
      </c>
      <c r="C63" s="4">
        <v>3</v>
      </c>
      <c r="D63" s="4">
        <v>10</v>
      </c>
      <c r="E63" s="4">
        <v>1</v>
      </c>
      <c r="F63" s="4">
        <v>0</v>
      </c>
      <c r="G63" s="4">
        <v>1</v>
      </c>
      <c r="H63" s="4">
        <v>1</v>
      </c>
      <c r="I63" s="4">
        <v>1</v>
      </c>
      <c r="J63" s="4">
        <v>0</v>
      </c>
      <c r="K63" s="4">
        <v>0</v>
      </c>
      <c r="L63" s="4">
        <v>0</v>
      </c>
      <c r="M63" s="4">
        <v>0</v>
      </c>
      <c r="N63" s="4">
        <v>2</v>
      </c>
      <c r="O63" s="4">
        <v>1</v>
      </c>
      <c r="P63" s="4">
        <v>1</v>
      </c>
      <c r="Q63" s="32">
        <v>58</v>
      </c>
      <c r="R63" s="4">
        <v>5</v>
      </c>
      <c r="S63" s="4">
        <v>0</v>
      </c>
      <c r="T63" s="4">
        <v>5</v>
      </c>
      <c r="U63" s="4">
        <v>0</v>
      </c>
      <c r="V63" s="4">
        <v>0</v>
      </c>
      <c r="W63" s="4">
        <v>0</v>
      </c>
      <c r="X63" s="4">
        <v>0</v>
      </c>
      <c r="Y63" s="4">
        <v>0</v>
      </c>
      <c r="Z63" s="4">
        <v>0</v>
      </c>
      <c r="AA63" s="4">
        <v>3</v>
      </c>
      <c r="AB63" s="4">
        <v>0</v>
      </c>
      <c r="AC63" s="4">
        <v>3</v>
      </c>
      <c r="AD63" s="4">
        <v>1</v>
      </c>
      <c r="AE63" s="4">
        <v>1</v>
      </c>
      <c r="AF63" s="4">
        <v>0</v>
      </c>
      <c r="AG63" s="4">
        <v>0</v>
      </c>
      <c r="AH63" s="4">
        <v>0</v>
      </c>
      <c r="AI63" s="4">
        <v>0</v>
      </c>
    </row>
    <row r="64" spans="1:35" x14ac:dyDescent="0.4">
      <c r="A64" s="32">
        <v>59</v>
      </c>
      <c r="B64" s="4">
        <v>20</v>
      </c>
      <c r="C64" s="4">
        <v>10</v>
      </c>
      <c r="D64" s="4">
        <v>10</v>
      </c>
      <c r="E64" s="4">
        <v>5</v>
      </c>
      <c r="F64" s="4">
        <v>3</v>
      </c>
      <c r="G64" s="4">
        <v>2</v>
      </c>
      <c r="H64" s="4">
        <v>3</v>
      </c>
      <c r="I64" s="4">
        <v>1</v>
      </c>
      <c r="J64" s="4">
        <v>2</v>
      </c>
      <c r="K64" s="4">
        <v>1</v>
      </c>
      <c r="L64" s="4">
        <v>0</v>
      </c>
      <c r="M64" s="4">
        <v>1</v>
      </c>
      <c r="N64" s="4">
        <v>0</v>
      </c>
      <c r="O64" s="4">
        <v>0</v>
      </c>
      <c r="P64" s="4">
        <v>0</v>
      </c>
      <c r="Q64" s="32">
        <v>59</v>
      </c>
      <c r="R64" s="4">
        <v>1</v>
      </c>
      <c r="S64" s="4">
        <v>0</v>
      </c>
      <c r="T64" s="4">
        <v>1</v>
      </c>
      <c r="U64" s="4">
        <v>1</v>
      </c>
      <c r="V64" s="4">
        <v>0</v>
      </c>
      <c r="W64" s="4">
        <v>1</v>
      </c>
      <c r="X64" s="4">
        <v>0</v>
      </c>
      <c r="Y64" s="4">
        <v>0</v>
      </c>
      <c r="Z64" s="4">
        <v>0</v>
      </c>
      <c r="AA64" s="4">
        <v>1</v>
      </c>
      <c r="AB64" s="4">
        <v>1</v>
      </c>
      <c r="AC64" s="4">
        <v>0</v>
      </c>
      <c r="AD64" s="4">
        <v>7</v>
      </c>
      <c r="AE64" s="4">
        <v>5</v>
      </c>
      <c r="AF64" s="4">
        <v>2</v>
      </c>
      <c r="AG64" s="4">
        <v>1</v>
      </c>
      <c r="AH64" s="4">
        <v>0</v>
      </c>
      <c r="AI64" s="4">
        <v>1</v>
      </c>
    </row>
    <row r="65" spans="1:35" x14ac:dyDescent="0.4">
      <c r="A65" s="32">
        <v>60</v>
      </c>
      <c r="B65" s="4">
        <v>19</v>
      </c>
      <c r="C65" s="4">
        <v>14</v>
      </c>
      <c r="D65" s="4">
        <v>5</v>
      </c>
      <c r="E65" s="4">
        <v>1</v>
      </c>
      <c r="F65" s="4">
        <v>1</v>
      </c>
      <c r="G65" s="4">
        <v>0</v>
      </c>
      <c r="H65" s="4">
        <v>1</v>
      </c>
      <c r="I65" s="4">
        <v>0</v>
      </c>
      <c r="J65" s="4">
        <v>1</v>
      </c>
      <c r="K65" s="4">
        <v>1</v>
      </c>
      <c r="L65" s="4">
        <v>0</v>
      </c>
      <c r="M65" s="4">
        <v>1</v>
      </c>
      <c r="N65" s="4">
        <v>2</v>
      </c>
      <c r="O65" s="4">
        <v>0</v>
      </c>
      <c r="P65" s="4">
        <v>2</v>
      </c>
      <c r="Q65" s="32">
        <v>60</v>
      </c>
      <c r="R65" s="4">
        <v>1</v>
      </c>
      <c r="S65" s="4">
        <v>1</v>
      </c>
      <c r="T65" s="4">
        <v>0</v>
      </c>
      <c r="U65" s="4">
        <v>0</v>
      </c>
      <c r="V65" s="4">
        <v>0</v>
      </c>
      <c r="W65" s="4">
        <v>0</v>
      </c>
      <c r="X65" s="4">
        <v>1</v>
      </c>
      <c r="Y65" s="4">
        <v>0</v>
      </c>
      <c r="Z65" s="4">
        <v>1</v>
      </c>
      <c r="AA65" s="4">
        <v>0</v>
      </c>
      <c r="AB65" s="4">
        <v>0</v>
      </c>
      <c r="AC65" s="4">
        <v>0</v>
      </c>
      <c r="AD65" s="4">
        <v>3</v>
      </c>
      <c r="AE65" s="4">
        <v>3</v>
      </c>
      <c r="AF65" s="4">
        <v>0</v>
      </c>
      <c r="AG65" s="4">
        <v>9</v>
      </c>
      <c r="AH65" s="4">
        <v>9</v>
      </c>
      <c r="AI65" s="4">
        <v>0</v>
      </c>
    </row>
    <row r="66" spans="1:35" x14ac:dyDescent="0.4">
      <c r="A66" s="35" t="s">
        <v>318</v>
      </c>
      <c r="B66" s="25"/>
      <c r="C66" s="25"/>
      <c r="D66" s="25"/>
      <c r="E66" s="25"/>
      <c r="F66" s="25"/>
      <c r="G66" s="25"/>
      <c r="H66" s="25"/>
      <c r="I66" s="25"/>
      <c r="J66" s="25"/>
      <c r="K66" s="25"/>
      <c r="L66" s="25"/>
      <c r="M66" s="25"/>
      <c r="N66" s="25"/>
      <c r="O66" s="25"/>
      <c r="P66" s="25"/>
      <c r="Q66" s="35" t="s">
        <v>318</v>
      </c>
      <c r="R66" s="25"/>
      <c r="S66" s="25"/>
      <c r="T66" s="25"/>
      <c r="U66" s="25"/>
      <c r="V66" s="25"/>
      <c r="W66" s="25"/>
      <c r="X66" s="25"/>
      <c r="Y66" s="25"/>
      <c r="Z66" s="25"/>
      <c r="AA66" s="25"/>
      <c r="AB66" s="25"/>
      <c r="AC66" s="25"/>
      <c r="AD66" s="25"/>
      <c r="AE66" s="25"/>
      <c r="AF66" s="25"/>
      <c r="AG66" s="25"/>
      <c r="AH66" s="25"/>
      <c r="AI66" s="25"/>
    </row>
    <row r="68" spans="1:35" x14ac:dyDescent="0.4">
      <c r="A68" s="32" t="s">
        <v>320</v>
      </c>
      <c r="Q68" s="32" t="s">
        <v>320</v>
      </c>
    </row>
    <row r="69" spans="1:35" s="5" customFormat="1" ht="9" x14ac:dyDescent="0.35">
      <c r="A69" s="33"/>
      <c r="B69" s="37" t="s">
        <v>0</v>
      </c>
      <c r="C69" s="37"/>
      <c r="D69" s="37"/>
      <c r="E69" s="37" t="s">
        <v>1</v>
      </c>
      <c r="F69" s="37"/>
      <c r="G69" s="37"/>
      <c r="H69" s="37" t="s">
        <v>2</v>
      </c>
      <c r="I69" s="37"/>
      <c r="J69" s="37"/>
      <c r="K69" s="37" t="s">
        <v>3</v>
      </c>
      <c r="L69" s="37"/>
      <c r="M69" s="37"/>
      <c r="N69" s="37" t="s">
        <v>4</v>
      </c>
      <c r="O69" s="37"/>
      <c r="P69" s="38"/>
      <c r="Q69" s="33"/>
      <c r="R69" s="37" t="s">
        <v>5</v>
      </c>
      <c r="S69" s="37"/>
      <c r="T69" s="37"/>
      <c r="U69" s="37" t="s">
        <v>6</v>
      </c>
      <c r="V69" s="37"/>
      <c r="W69" s="37"/>
      <c r="X69" s="37" t="s">
        <v>7</v>
      </c>
      <c r="Y69" s="37"/>
      <c r="Z69" s="37"/>
      <c r="AA69" s="37" t="s">
        <v>8</v>
      </c>
      <c r="AB69" s="37"/>
      <c r="AC69" s="37"/>
      <c r="AD69" s="37" t="s">
        <v>9</v>
      </c>
      <c r="AE69" s="37"/>
      <c r="AF69" s="37"/>
      <c r="AG69" s="37" t="s">
        <v>10</v>
      </c>
      <c r="AH69" s="37"/>
      <c r="AI69" s="38"/>
    </row>
    <row r="70" spans="1:35" s="6" customFormat="1" ht="9" x14ac:dyDescent="0.35">
      <c r="A70" s="34"/>
      <c r="B70" s="8" t="s">
        <v>0</v>
      </c>
      <c r="C70" s="8" t="s">
        <v>11</v>
      </c>
      <c r="D70" s="8" t="s">
        <v>12</v>
      </c>
      <c r="E70" s="8" t="s">
        <v>0</v>
      </c>
      <c r="F70" s="8" t="s">
        <v>11</v>
      </c>
      <c r="G70" s="8" t="s">
        <v>12</v>
      </c>
      <c r="H70" s="8" t="s">
        <v>0</v>
      </c>
      <c r="I70" s="8" t="s">
        <v>11</v>
      </c>
      <c r="J70" s="8" t="s">
        <v>12</v>
      </c>
      <c r="K70" s="8" t="s">
        <v>0</v>
      </c>
      <c r="L70" s="8" t="s">
        <v>11</v>
      </c>
      <c r="M70" s="8" t="s">
        <v>12</v>
      </c>
      <c r="N70" s="8" t="s">
        <v>0</v>
      </c>
      <c r="O70" s="8" t="s">
        <v>11</v>
      </c>
      <c r="P70" s="10" t="s">
        <v>12</v>
      </c>
      <c r="Q70" s="34"/>
      <c r="R70" s="8" t="s">
        <v>0</v>
      </c>
      <c r="S70" s="8" t="s">
        <v>11</v>
      </c>
      <c r="T70" s="8" t="s">
        <v>12</v>
      </c>
      <c r="U70" s="8" t="s">
        <v>0</v>
      </c>
      <c r="V70" s="8" t="s">
        <v>11</v>
      </c>
      <c r="W70" s="8" t="s">
        <v>12</v>
      </c>
      <c r="X70" s="8" t="s">
        <v>0</v>
      </c>
      <c r="Y70" s="8" t="s">
        <v>11</v>
      </c>
      <c r="Z70" s="8" t="s">
        <v>12</v>
      </c>
      <c r="AA70" s="8" t="s">
        <v>0</v>
      </c>
      <c r="AB70" s="8" t="s">
        <v>11</v>
      </c>
      <c r="AC70" s="8" t="s">
        <v>12</v>
      </c>
      <c r="AD70" s="8" t="s">
        <v>0</v>
      </c>
      <c r="AE70" s="8" t="s">
        <v>11</v>
      </c>
      <c r="AF70" s="8" t="s">
        <v>12</v>
      </c>
      <c r="AG70" s="8" t="s">
        <v>0</v>
      </c>
      <c r="AH70" s="8" t="s">
        <v>11</v>
      </c>
      <c r="AI70" s="10" t="s">
        <v>12</v>
      </c>
    </row>
    <row r="71" spans="1:35" x14ac:dyDescent="0.4">
      <c r="A71" s="32">
        <v>61</v>
      </c>
      <c r="B71" s="4">
        <v>19</v>
      </c>
      <c r="C71" s="4">
        <v>7</v>
      </c>
      <c r="D71" s="4">
        <v>12</v>
      </c>
      <c r="E71" s="4">
        <v>3</v>
      </c>
      <c r="F71" s="4">
        <v>1</v>
      </c>
      <c r="G71" s="4">
        <v>2</v>
      </c>
      <c r="H71" s="4">
        <v>2</v>
      </c>
      <c r="I71" s="4">
        <v>0</v>
      </c>
      <c r="J71" s="4">
        <v>2</v>
      </c>
      <c r="K71" s="4">
        <v>5</v>
      </c>
      <c r="L71" s="4">
        <v>4</v>
      </c>
      <c r="M71" s="4">
        <v>1</v>
      </c>
      <c r="N71" s="4">
        <v>0</v>
      </c>
      <c r="O71" s="4">
        <v>0</v>
      </c>
      <c r="P71" s="4">
        <v>0</v>
      </c>
      <c r="Q71" s="32">
        <v>61</v>
      </c>
      <c r="R71" s="4">
        <v>2</v>
      </c>
      <c r="S71" s="4">
        <v>0</v>
      </c>
      <c r="T71" s="4">
        <v>2</v>
      </c>
      <c r="U71" s="4">
        <v>0</v>
      </c>
      <c r="V71" s="4">
        <v>0</v>
      </c>
      <c r="W71" s="4">
        <v>0</v>
      </c>
      <c r="X71" s="4">
        <v>1</v>
      </c>
      <c r="Y71" s="4">
        <v>0</v>
      </c>
      <c r="Z71" s="4">
        <v>1</v>
      </c>
      <c r="AA71" s="4">
        <v>1</v>
      </c>
      <c r="AB71" s="4">
        <v>0</v>
      </c>
      <c r="AC71" s="4">
        <v>1</v>
      </c>
      <c r="AD71" s="4">
        <v>2</v>
      </c>
      <c r="AE71" s="4">
        <v>1</v>
      </c>
      <c r="AF71" s="4">
        <v>1</v>
      </c>
      <c r="AG71" s="4">
        <v>3</v>
      </c>
      <c r="AH71" s="4">
        <v>1</v>
      </c>
      <c r="AI71" s="4">
        <v>2</v>
      </c>
    </row>
    <row r="72" spans="1:35" x14ac:dyDescent="0.4">
      <c r="A72" s="32">
        <v>62</v>
      </c>
      <c r="B72" s="4">
        <v>18</v>
      </c>
      <c r="C72" s="4">
        <v>5</v>
      </c>
      <c r="D72" s="4">
        <v>13</v>
      </c>
      <c r="E72" s="4">
        <v>3</v>
      </c>
      <c r="F72" s="4">
        <v>0</v>
      </c>
      <c r="G72" s="4">
        <v>3</v>
      </c>
      <c r="H72" s="4">
        <v>0</v>
      </c>
      <c r="I72" s="4">
        <v>0</v>
      </c>
      <c r="J72" s="4">
        <v>0</v>
      </c>
      <c r="K72" s="4">
        <v>4</v>
      </c>
      <c r="L72" s="4">
        <v>0</v>
      </c>
      <c r="M72" s="4">
        <v>4</v>
      </c>
      <c r="N72" s="4">
        <v>2</v>
      </c>
      <c r="O72" s="4">
        <v>2</v>
      </c>
      <c r="P72" s="4">
        <v>0</v>
      </c>
      <c r="Q72" s="32">
        <v>62</v>
      </c>
      <c r="R72" s="4">
        <v>3</v>
      </c>
      <c r="S72" s="4">
        <v>2</v>
      </c>
      <c r="T72" s="4">
        <v>1</v>
      </c>
      <c r="U72" s="4">
        <v>2</v>
      </c>
      <c r="V72" s="4">
        <v>1</v>
      </c>
      <c r="W72" s="4">
        <v>1</v>
      </c>
      <c r="X72" s="4">
        <v>0</v>
      </c>
      <c r="Y72" s="4">
        <v>0</v>
      </c>
      <c r="Z72" s="4">
        <v>0</v>
      </c>
      <c r="AA72" s="4">
        <v>1</v>
      </c>
      <c r="AB72" s="4">
        <v>0</v>
      </c>
      <c r="AC72" s="4">
        <v>1</v>
      </c>
      <c r="AD72" s="4">
        <v>2</v>
      </c>
      <c r="AE72" s="4">
        <v>0</v>
      </c>
      <c r="AF72" s="4">
        <v>2</v>
      </c>
      <c r="AG72" s="4">
        <v>1</v>
      </c>
      <c r="AH72" s="4">
        <v>0</v>
      </c>
      <c r="AI72" s="4">
        <v>1</v>
      </c>
    </row>
    <row r="73" spans="1:35" x14ac:dyDescent="0.4">
      <c r="A73" s="32">
        <v>63</v>
      </c>
      <c r="B73" s="4">
        <v>22</v>
      </c>
      <c r="C73" s="4">
        <v>10</v>
      </c>
      <c r="D73" s="4">
        <v>12</v>
      </c>
      <c r="E73" s="4">
        <v>4</v>
      </c>
      <c r="F73" s="4">
        <v>4</v>
      </c>
      <c r="G73" s="4">
        <v>0</v>
      </c>
      <c r="H73" s="4">
        <v>1</v>
      </c>
      <c r="I73" s="4">
        <v>1</v>
      </c>
      <c r="J73" s="4">
        <v>0</v>
      </c>
      <c r="K73" s="4">
        <v>2</v>
      </c>
      <c r="L73" s="4">
        <v>2</v>
      </c>
      <c r="M73" s="4">
        <v>0</v>
      </c>
      <c r="N73" s="4">
        <v>0</v>
      </c>
      <c r="O73" s="4">
        <v>0</v>
      </c>
      <c r="P73" s="4">
        <v>0</v>
      </c>
      <c r="Q73" s="32">
        <v>63</v>
      </c>
      <c r="R73" s="4">
        <v>0</v>
      </c>
      <c r="S73" s="4">
        <v>0</v>
      </c>
      <c r="T73" s="4">
        <v>0</v>
      </c>
      <c r="U73" s="4">
        <v>2</v>
      </c>
      <c r="V73" s="4">
        <v>0</v>
      </c>
      <c r="W73" s="4">
        <v>2</v>
      </c>
      <c r="X73" s="4">
        <v>0</v>
      </c>
      <c r="Y73" s="4">
        <v>0</v>
      </c>
      <c r="Z73" s="4">
        <v>0</v>
      </c>
      <c r="AA73" s="4">
        <v>0</v>
      </c>
      <c r="AB73" s="4">
        <v>0</v>
      </c>
      <c r="AC73" s="4">
        <v>0</v>
      </c>
      <c r="AD73" s="4">
        <v>13</v>
      </c>
      <c r="AE73" s="4">
        <v>3</v>
      </c>
      <c r="AF73" s="4">
        <v>10</v>
      </c>
      <c r="AG73" s="4">
        <v>0</v>
      </c>
      <c r="AH73" s="4">
        <v>0</v>
      </c>
      <c r="AI73" s="4">
        <v>0</v>
      </c>
    </row>
    <row r="74" spans="1:35" x14ac:dyDescent="0.4">
      <c r="A74" s="32">
        <v>64</v>
      </c>
      <c r="B74" s="4">
        <v>15</v>
      </c>
      <c r="C74" s="4">
        <v>8</v>
      </c>
      <c r="D74" s="4">
        <v>7</v>
      </c>
      <c r="E74" s="4">
        <v>0</v>
      </c>
      <c r="F74" s="4">
        <v>0</v>
      </c>
      <c r="G74" s="4">
        <v>0</v>
      </c>
      <c r="H74" s="4">
        <v>1</v>
      </c>
      <c r="I74" s="4">
        <v>0</v>
      </c>
      <c r="J74" s="4">
        <v>1</v>
      </c>
      <c r="K74" s="4">
        <v>5</v>
      </c>
      <c r="L74" s="4">
        <v>5</v>
      </c>
      <c r="M74" s="4">
        <v>0</v>
      </c>
      <c r="N74" s="4">
        <v>0</v>
      </c>
      <c r="O74" s="4">
        <v>0</v>
      </c>
      <c r="P74" s="4">
        <v>0</v>
      </c>
      <c r="Q74" s="32">
        <v>64</v>
      </c>
      <c r="R74" s="4">
        <v>1</v>
      </c>
      <c r="S74" s="4">
        <v>0</v>
      </c>
      <c r="T74" s="4">
        <v>1</v>
      </c>
      <c r="U74" s="4">
        <v>0</v>
      </c>
      <c r="V74" s="4">
        <v>0</v>
      </c>
      <c r="W74" s="4">
        <v>0</v>
      </c>
      <c r="X74" s="4">
        <v>2</v>
      </c>
      <c r="Y74" s="4">
        <v>1</v>
      </c>
      <c r="Z74" s="4">
        <v>1</v>
      </c>
      <c r="AA74" s="4">
        <v>0</v>
      </c>
      <c r="AB74" s="4">
        <v>0</v>
      </c>
      <c r="AC74" s="4">
        <v>0</v>
      </c>
      <c r="AD74" s="4">
        <v>5</v>
      </c>
      <c r="AE74" s="4">
        <v>2</v>
      </c>
      <c r="AF74" s="4">
        <v>3</v>
      </c>
      <c r="AG74" s="4">
        <v>1</v>
      </c>
      <c r="AH74" s="4">
        <v>0</v>
      </c>
      <c r="AI74" s="4">
        <v>1</v>
      </c>
    </row>
    <row r="75" spans="1:35" x14ac:dyDescent="0.4">
      <c r="A75" s="32">
        <v>65</v>
      </c>
      <c r="B75" s="4">
        <v>5</v>
      </c>
      <c r="C75" s="4">
        <v>2</v>
      </c>
      <c r="D75" s="4">
        <v>3</v>
      </c>
      <c r="E75" s="4">
        <v>0</v>
      </c>
      <c r="F75" s="4">
        <v>0</v>
      </c>
      <c r="G75" s="4">
        <v>0</v>
      </c>
      <c r="H75" s="4">
        <v>3</v>
      </c>
      <c r="I75" s="4">
        <v>2</v>
      </c>
      <c r="J75" s="4">
        <v>1</v>
      </c>
      <c r="K75" s="4">
        <v>2</v>
      </c>
      <c r="L75" s="4">
        <v>0</v>
      </c>
      <c r="M75" s="4">
        <v>2</v>
      </c>
      <c r="N75" s="4">
        <v>0</v>
      </c>
      <c r="O75" s="4">
        <v>0</v>
      </c>
      <c r="P75" s="4">
        <v>0</v>
      </c>
      <c r="Q75" s="32">
        <v>65</v>
      </c>
      <c r="R75" s="4">
        <v>0</v>
      </c>
      <c r="S75" s="4">
        <v>0</v>
      </c>
      <c r="T75" s="4">
        <v>0</v>
      </c>
      <c r="U75" s="4">
        <v>0</v>
      </c>
      <c r="V75" s="4">
        <v>0</v>
      </c>
      <c r="W75" s="4">
        <v>0</v>
      </c>
      <c r="X75" s="4">
        <v>0</v>
      </c>
      <c r="Y75" s="4">
        <v>0</v>
      </c>
      <c r="Z75" s="4">
        <v>0</v>
      </c>
      <c r="AA75" s="4">
        <v>0</v>
      </c>
      <c r="AB75" s="4">
        <v>0</v>
      </c>
      <c r="AC75" s="4">
        <v>0</v>
      </c>
      <c r="AD75" s="4">
        <v>0</v>
      </c>
      <c r="AE75" s="4">
        <v>0</v>
      </c>
      <c r="AF75" s="4">
        <v>0</v>
      </c>
      <c r="AG75" s="4">
        <v>0</v>
      </c>
      <c r="AH75" s="4">
        <v>0</v>
      </c>
      <c r="AI75" s="4">
        <v>0</v>
      </c>
    </row>
    <row r="76" spans="1:35" x14ac:dyDescent="0.4">
      <c r="A76" s="32">
        <v>66</v>
      </c>
      <c r="B76" s="4">
        <v>20</v>
      </c>
      <c r="C76" s="4">
        <v>4</v>
      </c>
      <c r="D76" s="4">
        <v>16</v>
      </c>
      <c r="E76" s="4">
        <v>1</v>
      </c>
      <c r="F76" s="4">
        <v>0</v>
      </c>
      <c r="G76" s="4">
        <v>1</v>
      </c>
      <c r="H76" s="4">
        <v>2</v>
      </c>
      <c r="I76" s="4">
        <v>1</v>
      </c>
      <c r="J76" s="4">
        <v>1</v>
      </c>
      <c r="K76" s="4">
        <v>1</v>
      </c>
      <c r="L76" s="4">
        <v>0</v>
      </c>
      <c r="M76" s="4">
        <v>1</v>
      </c>
      <c r="N76" s="4">
        <v>1</v>
      </c>
      <c r="O76" s="4">
        <v>0</v>
      </c>
      <c r="P76" s="4">
        <v>1</v>
      </c>
      <c r="Q76" s="32">
        <v>66</v>
      </c>
      <c r="R76" s="4">
        <v>1</v>
      </c>
      <c r="S76" s="4">
        <v>0</v>
      </c>
      <c r="T76" s="4">
        <v>1</v>
      </c>
      <c r="U76" s="4">
        <v>0</v>
      </c>
      <c r="V76" s="4">
        <v>0</v>
      </c>
      <c r="W76" s="4">
        <v>0</v>
      </c>
      <c r="X76" s="4">
        <v>1</v>
      </c>
      <c r="Y76" s="4">
        <v>1</v>
      </c>
      <c r="Z76" s="4">
        <v>0</v>
      </c>
      <c r="AA76" s="4">
        <v>0</v>
      </c>
      <c r="AB76" s="4">
        <v>0</v>
      </c>
      <c r="AC76" s="4">
        <v>0</v>
      </c>
      <c r="AD76" s="4">
        <v>0</v>
      </c>
      <c r="AE76" s="4">
        <v>0</v>
      </c>
      <c r="AF76" s="4">
        <v>0</v>
      </c>
      <c r="AG76" s="4">
        <v>13</v>
      </c>
      <c r="AH76" s="4">
        <v>2</v>
      </c>
      <c r="AI76" s="4">
        <v>11</v>
      </c>
    </row>
    <row r="77" spans="1:35" x14ac:dyDescent="0.4">
      <c r="A77" s="32">
        <v>67</v>
      </c>
      <c r="B77" s="4">
        <v>13</v>
      </c>
      <c r="C77" s="4">
        <v>1</v>
      </c>
      <c r="D77" s="4">
        <v>12</v>
      </c>
      <c r="E77" s="4">
        <v>1</v>
      </c>
      <c r="F77" s="4">
        <v>0</v>
      </c>
      <c r="G77" s="4">
        <v>1</v>
      </c>
      <c r="H77" s="4">
        <v>3</v>
      </c>
      <c r="I77" s="4">
        <v>1</v>
      </c>
      <c r="J77" s="4">
        <v>2</v>
      </c>
      <c r="K77" s="4">
        <v>2</v>
      </c>
      <c r="L77" s="4">
        <v>0</v>
      </c>
      <c r="M77" s="4">
        <v>2</v>
      </c>
      <c r="N77" s="4">
        <v>2</v>
      </c>
      <c r="O77" s="4">
        <v>0</v>
      </c>
      <c r="P77" s="4">
        <v>2</v>
      </c>
      <c r="Q77" s="32">
        <v>67</v>
      </c>
      <c r="R77" s="4">
        <v>0</v>
      </c>
      <c r="S77" s="4">
        <v>0</v>
      </c>
      <c r="T77" s="4">
        <v>0</v>
      </c>
      <c r="U77" s="4">
        <v>1</v>
      </c>
      <c r="V77" s="4">
        <v>0</v>
      </c>
      <c r="W77" s="4">
        <v>1</v>
      </c>
      <c r="X77" s="4">
        <v>0</v>
      </c>
      <c r="Y77" s="4">
        <v>0</v>
      </c>
      <c r="Z77" s="4">
        <v>0</v>
      </c>
      <c r="AA77" s="4">
        <v>1</v>
      </c>
      <c r="AB77" s="4">
        <v>0</v>
      </c>
      <c r="AC77" s="4">
        <v>1</v>
      </c>
      <c r="AD77" s="4">
        <v>2</v>
      </c>
      <c r="AE77" s="4">
        <v>0</v>
      </c>
      <c r="AF77" s="4">
        <v>2</v>
      </c>
      <c r="AG77" s="4">
        <v>1</v>
      </c>
      <c r="AH77" s="4">
        <v>0</v>
      </c>
      <c r="AI77" s="4">
        <v>1</v>
      </c>
    </row>
    <row r="78" spans="1:35" x14ac:dyDescent="0.4">
      <c r="A78" s="32">
        <v>68</v>
      </c>
      <c r="B78" s="4">
        <v>7</v>
      </c>
      <c r="C78" s="4">
        <v>4</v>
      </c>
      <c r="D78" s="4">
        <v>3</v>
      </c>
      <c r="E78" s="4">
        <v>1</v>
      </c>
      <c r="F78" s="4">
        <v>0</v>
      </c>
      <c r="G78" s="4">
        <v>1</v>
      </c>
      <c r="H78" s="4">
        <v>1</v>
      </c>
      <c r="I78" s="4">
        <v>1</v>
      </c>
      <c r="J78" s="4">
        <v>0</v>
      </c>
      <c r="K78" s="4">
        <v>1</v>
      </c>
      <c r="L78" s="4">
        <v>0</v>
      </c>
      <c r="M78" s="4">
        <v>1</v>
      </c>
      <c r="N78" s="4">
        <v>0</v>
      </c>
      <c r="O78" s="4">
        <v>0</v>
      </c>
      <c r="P78" s="4">
        <v>0</v>
      </c>
      <c r="Q78" s="32">
        <v>68</v>
      </c>
      <c r="R78" s="4">
        <v>0</v>
      </c>
      <c r="S78" s="4">
        <v>0</v>
      </c>
      <c r="T78" s="4">
        <v>0</v>
      </c>
      <c r="U78" s="4">
        <v>0</v>
      </c>
      <c r="V78" s="4">
        <v>0</v>
      </c>
      <c r="W78" s="4">
        <v>0</v>
      </c>
      <c r="X78" s="4">
        <v>0</v>
      </c>
      <c r="Y78" s="4">
        <v>0</v>
      </c>
      <c r="Z78" s="4">
        <v>0</v>
      </c>
      <c r="AA78" s="4">
        <v>0</v>
      </c>
      <c r="AB78" s="4">
        <v>0</v>
      </c>
      <c r="AC78" s="4">
        <v>0</v>
      </c>
      <c r="AD78" s="4">
        <v>1</v>
      </c>
      <c r="AE78" s="4">
        <v>1</v>
      </c>
      <c r="AF78" s="4">
        <v>0</v>
      </c>
      <c r="AG78" s="4">
        <v>3</v>
      </c>
      <c r="AH78" s="4">
        <v>2</v>
      </c>
      <c r="AI78" s="4">
        <v>1</v>
      </c>
    </row>
    <row r="79" spans="1:35" x14ac:dyDescent="0.4">
      <c r="A79" s="32">
        <v>69</v>
      </c>
      <c r="B79" s="4">
        <v>4</v>
      </c>
      <c r="C79" s="4">
        <v>2</v>
      </c>
      <c r="D79" s="4">
        <v>2</v>
      </c>
      <c r="E79" s="4">
        <v>1</v>
      </c>
      <c r="F79" s="4">
        <v>1</v>
      </c>
      <c r="G79" s="4">
        <v>0</v>
      </c>
      <c r="H79" s="4">
        <v>0</v>
      </c>
      <c r="I79" s="4">
        <v>0</v>
      </c>
      <c r="J79" s="4">
        <v>0</v>
      </c>
      <c r="K79" s="4">
        <v>0</v>
      </c>
      <c r="L79" s="4">
        <v>0</v>
      </c>
      <c r="M79" s="4">
        <v>0</v>
      </c>
      <c r="N79" s="4">
        <v>0</v>
      </c>
      <c r="O79" s="4">
        <v>0</v>
      </c>
      <c r="P79" s="4">
        <v>0</v>
      </c>
      <c r="Q79" s="32">
        <v>69</v>
      </c>
      <c r="R79" s="4">
        <v>0</v>
      </c>
      <c r="S79" s="4">
        <v>0</v>
      </c>
      <c r="T79" s="4">
        <v>0</v>
      </c>
      <c r="U79" s="4">
        <v>1</v>
      </c>
      <c r="V79" s="4">
        <v>0</v>
      </c>
      <c r="W79" s="4">
        <v>1</v>
      </c>
      <c r="X79" s="4">
        <v>0</v>
      </c>
      <c r="Y79" s="4">
        <v>0</v>
      </c>
      <c r="Z79" s="4">
        <v>0</v>
      </c>
      <c r="AA79" s="4">
        <v>0</v>
      </c>
      <c r="AB79" s="4">
        <v>0</v>
      </c>
      <c r="AC79" s="4">
        <v>0</v>
      </c>
      <c r="AD79" s="4">
        <v>1</v>
      </c>
      <c r="AE79" s="4">
        <v>0</v>
      </c>
      <c r="AF79" s="4">
        <v>1</v>
      </c>
      <c r="AG79" s="4">
        <v>1</v>
      </c>
      <c r="AH79" s="4">
        <v>1</v>
      </c>
      <c r="AI79" s="4">
        <v>0</v>
      </c>
    </row>
    <row r="80" spans="1:35" x14ac:dyDescent="0.4">
      <c r="A80" s="32">
        <v>70</v>
      </c>
      <c r="B80" s="4">
        <v>3</v>
      </c>
      <c r="C80" s="4">
        <v>1</v>
      </c>
      <c r="D80" s="4">
        <v>2</v>
      </c>
      <c r="E80" s="4">
        <v>1</v>
      </c>
      <c r="F80" s="4">
        <v>0</v>
      </c>
      <c r="G80" s="4">
        <v>1</v>
      </c>
      <c r="H80" s="4">
        <v>0</v>
      </c>
      <c r="I80" s="4">
        <v>0</v>
      </c>
      <c r="J80" s="4">
        <v>0</v>
      </c>
      <c r="K80" s="4">
        <v>0</v>
      </c>
      <c r="L80" s="4">
        <v>0</v>
      </c>
      <c r="M80" s="4">
        <v>0</v>
      </c>
      <c r="N80" s="4">
        <v>0</v>
      </c>
      <c r="O80" s="4">
        <v>0</v>
      </c>
      <c r="P80" s="4">
        <v>0</v>
      </c>
      <c r="Q80" s="32">
        <v>70</v>
      </c>
      <c r="R80" s="4">
        <v>0</v>
      </c>
      <c r="S80" s="4">
        <v>0</v>
      </c>
      <c r="T80" s="4">
        <v>0</v>
      </c>
      <c r="U80" s="4">
        <v>0</v>
      </c>
      <c r="V80" s="4">
        <v>0</v>
      </c>
      <c r="W80" s="4">
        <v>0</v>
      </c>
      <c r="X80" s="4">
        <v>0</v>
      </c>
      <c r="Y80" s="4">
        <v>0</v>
      </c>
      <c r="Z80" s="4">
        <v>0</v>
      </c>
      <c r="AA80" s="4">
        <v>1</v>
      </c>
      <c r="AB80" s="4">
        <v>0</v>
      </c>
      <c r="AC80" s="4">
        <v>1</v>
      </c>
      <c r="AD80" s="4">
        <v>0</v>
      </c>
      <c r="AE80" s="4">
        <v>0</v>
      </c>
      <c r="AF80" s="4">
        <v>0</v>
      </c>
      <c r="AG80" s="4">
        <v>1</v>
      </c>
      <c r="AH80" s="4">
        <v>1</v>
      </c>
      <c r="AI80" s="4">
        <v>0</v>
      </c>
    </row>
    <row r="81" spans="1:35" x14ac:dyDescent="0.4">
      <c r="A81" s="32">
        <v>71</v>
      </c>
      <c r="B81" s="4">
        <v>12</v>
      </c>
      <c r="C81" s="4">
        <v>3</v>
      </c>
      <c r="D81" s="4">
        <v>9</v>
      </c>
      <c r="E81" s="4">
        <v>2</v>
      </c>
      <c r="F81" s="4">
        <v>0</v>
      </c>
      <c r="G81" s="4">
        <v>2</v>
      </c>
      <c r="H81" s="4">
        <v>0</v>
      </c>
      <c r="I81" s="4">
        <v>0</v>
      </c>
      <c r="J81" s="4">
        <v>0</v>
      </c>
      <c r="K81" s="4">
        <v>0</v>
      </c>
      <c r="L81" s="4">
        <v>0</v>
      </c>
      <c r="M81" s="4">
        <v>0</v>
      </c>
      <c r="N81" s="4">
        <v>0</v>
      </c>
      <c r="O81" s="4">
        <v>0</v>
      </c>
      <c r="P81" s="4">
        <v>0</v>
      </c>
      <c r="Q81" s="32">
        <v>71</v>
      </c>
      <c r="R81" s="4">
        <v>5</v>
      </c>
      <c r="S81" s="4">
        <v>1</v>
      </c>
      <c r="T81" s="4">
        <v>4</v>
      </c>
      <c r="U81" s="4">
        <v>0</v>
      </c>
      <c r="V81" s="4">
        <v>0</v>
      </c>
      <c r="W81" s="4">
        <v>0</v>
      </c>
      <c r="X81" s="4">
        <v>0</v>
      </c>
      <c r="Y81" s="4">
        <v>0</v>
      </c>
      <c r="Z81" s="4">
        <v>0</v>
      </c>
      <c r="AA81" s="4">
        <v>0</v>
      </c>
      <c r="AB81" s="4">
        <v>0</v>
      </c>
      <c r="AC81" s="4">
        <v>0</v>
      </c>
      <c r="AD81" s="4">
        <v>1</v>
      </c>
      <c r="AE81" s="4">
        <v>0</v>
      </c>
      <c r="AF81" s="4">
        <v>1</v>
      </c>
      <c r="AG81" s="4">
        <v>4</v>
      </c>
      <c r="AH81" s="4">
        <v>2</v>
      </c>
      <c r="AI81" s="4">
        <v>2</v>
      </c>
    </row>
    <row r="82" spans="1:35" x14ac:dyDescent="0.4">
      <c r="A82" s="32">
        <v>72</v>
      </c>
      <c r="B82" s="4">
        <v>11</v>
      </c>
      <c r="C82" s="4">
        <v>2</v>
      </c>
      <c r="D82" s="4">
        <v>9</v>
      </c>
      <c r="E82" s="4">
        <v>2</v>
      </c>
      <c r="F82" s="4">
        <v>1</v>
      </c>
      <c r="G82" s="4">
        <v>1</v>
      </c>
      <c r="H82" s="4">
        <v>0</v>
      </c>
      <c r="I82" s="4">
        <v>0</v>
      </c>
      <c r="J82" s="4">
        <v>0</v>
      </c>
      <c r="K82" s="4">
        <v>0</v>
      </c>
      <c r="L82" s="4">
        <v>0</v>
      </c>
      <c r="M82" s="4">
        <v>0</v>
      </c>
      <c r="N82" s="4">
        <v>0</v>
      </c>
      <c r="O82" s="4">
        <v>0</v>
      </c>
      <c r="P82" s="4">
        <v>0</v>
      </c>
      <c r="Q82" s="32">
        <v>72</v>
      </c>
      <c r="R82" s="4">
        <v>1</v>
      </c>
      <c r="S82" s="4">
        <v>1</v>
      </c>
      <c r="T82" s="4">
        <v>0</v>
      </c>
      <c r="U82" s="4">
        <v>0</v>
      </c>
      <c r="V82" s="4">
        <v>0</v>
      </c>
      <c r="W82" s="4">
        <v>0</v>
      </c>
      <c r="X82" s="4">
        <v>0</v>
      </c>
      <c r="Y82" s="4">
        <v>0</v>
      </c>
      <c r="Z82" s="4">
        <v>0</v>
      </c>
      <c r="AA82" s="4">
        <v>7</v>
      </c>
      <c r="AB82" s="4">
        <v>0</v>
      </c>
      <c r="AC82" s="4">
        <v>7</v>
      </c>
      <c r="AD82" s="4">
        <v>1</v>
      </c>
      <c r="AE82" s="4">
        <v>0</v>
      </c>
      <c r="AF82" s="4">
        <v>1</v>
      </c>
      <c r="AG82" s="4">
        <v>0</v>
      </c>
      <c r="AH82" s="4">
        <v>0</v>
      </c>
      <c r="AI82" s="4">
        <v>0</v>
      </c>
    </row>
    <row r="83" spans="1:35" x14ac:dyDescent="0.4">
      <c r="A83" s="32">
        <v>73</v>
      </c>
      <c r="B83" s="4">
        <v>19</v>
      </c>
      <c r="C83" s="4">
        <v>10</v>
      </c>
      <c r="D83" s="4">
        <v>9</v>
      </c>
      <c r="E83" s="4">
        <v>2</v>
      </c>
      <c r="F83" s="4">
        <v>1</v>
      </c>
      <c r="G83" s="4">
        <v>1</v>
      </c>
      <c r="H83" s="4">
        <v>0</v>
      </c>
      <c r="I83" s="4">
        <v>0</v>
      </c>
      <c r="J83" s="4">
        <v>0</v>
      </c>
      <c r="K83" s="4">
        <v>2</v>
      </c>
      <c r="L83" s="4">
        <v>2</v>
      </c>
      <c r="M83" s="4">
        <v>0</v>
      </c>
      <c r="N83" s="4">
        <v>0</v>
      </c>
      <c r="O83" s="4">
        <v>0</v>
      </c>
      <c r="P83" s="4">
        <v>0</v>
      </c>
      <c r="Q83" s="32">
        <v>73</v>
      </c>
      <c r="R83" s="4">
        <v>0</v>
      </c>
      <c r="S83" s="4">
        <v>0</v>
      </c>
      <c r="T83" s="4">
        <v>0</v>
      </c>
      <c r="U83" s="4">
        <v>0</v>
      </c>
      <c r="V83" s="4">
        <v>0</v>
      </c>
      <c r="W83" s="4">
        <v>0</v>
      </c>
      <c r="X83" s="4">
        <v>2</v>
      </c>
      <c r="Y83" s="4">
        <v>0</v>
      </c>
      <c r="Z83" s="4">
        <v>2</v>
      </c>
      <c r="AA83" s="4">
        <v>8</v>
      </c>
      <c r="AB83" s="4">
        <v>7</v>
      </c>
      <c r="AC83" s="4">
        <v>1</v>
      </c>
      <c r="AD83" s="4">
        <v>5</v>
      </c>
      <c r="AE83" s="4">
        <v>0</v>
      </c>
      <c r="AF83" s="4">
        <v>5</v>
      </c>
      <c r="AG83" s="4">
        <v>0</v>
      </c>
      <c r="AH83" s="4">
        <v>0</v>
      </c>
      <c r="AI83" s="4">
        <v>0</v>
      </c>
    </row>
    <row r="84" spans="1:35" x14ac:dyDescent="0.4">
      <c r="A84" s="32">
        <v>74</v>
      </c>
      <c r="B84" s="4">
        <v>17</v>
      </c>
      <c r="C84" s="4">
        <v>10</v>
      </c>
      <c r="D84" s="4">
        <v>7</v>
      </c>
      <c r="E84" s="4">
        <v>6</v>
      </c>
      <c r="F84" s="4">
        <v>3</v>
      </c>
      <c r="G84" s="4">
        <v>3</v>
      </c>
      <c r="H84" s="4">
        <v>3</v>
      </c>
      <c r="I84" s="4">
        <v>3</v>
      </c>
      <c r="J84" s="4">
        <v>0</v>
      </c>
      <c r="K84" s="4">
        <v>0</v>
      </c>
      <c r="L84" s="4">
        <v>0</v>
      </c>
      <c r="M84" s="4">
        <v>0</v>
      </c>
      <c r="N84" s="4">
        <v>1</v>
      </c>
      <c r="O84" s="4">
        <v>0</v>
      </c>
      <c r="P84" s="4">
        <v>1</v>
      </c>
      <c r="Q84" s="32">
        <v>74</v>
      </c>
      <c r="R84" s="4">
        <v>0</v>
      </c>
      <c r="S84" s="4">
        <v>0</v>
      </c>
      <c r="T84" s="4">
        <v>0</v>
      </c>
      <c r="U84" s="4">
        <v>0</v>
      </c>
      <c r="V84" s="4">
        <v>0</v>
      </c>
      <c r="W84" s="4">
        <v>0</v>
      </c>
      <c r="X84" s="4">
        <v>0</v>
      </c>
      <c r="Y84" s="4">
        <v>0</v>
      </c>
      <c r="Z84" s="4">
        <v>0</v>
      </c>
      <c r="AA84" s="4">
        <v>3</v>
      </c>
      <c r="AB84" s="4">
        <v>2</v>
      </c>
      <c r="AC84" s="4">
        <v>1</v>
      </c>
      <c r="AD84" s="4">
        <v>3</v>
      </c>
      <c r="AE84" s="4">
        <v>2</v>
      </c>
      <c r="AF84" s="4">
        <v>1</v>
      </c>
      <c r="AG84" s="4">
        <v>1</v>
      </c>
      <c r="AH84" s="4">
        <v>0</v>
      </c>
      <c r="AI84" s="4">
        <v>1</v>
      </c>
    </row>
    <row r="85" spans="1:35" x14ac:dyDescent="0.4">
      <c r="A85" s="32">
        <v>75</v>
      </c>
      <c r="B85" s="4">
        <v>7</v>
      </c>
      <c r="C85" s="4">
        <v>0</v>
      </c>
      <c r="D85" s="4">
        <v>7</v>
      </c>
      <c r="E85" s="4">
        <v>1</v>
      </c>
      <c r="F85" s="4">
        <v>0</v>
      </c>
      <c r="G85" s="4">
        <v>1</v>
      </c>
      <c r="H85" s="4">
        <v>1</v>
      </c>
      <c r="I85" s="4">
        <v>0</v>
      </c>
      <c r="J85" s="4">
        <v>1</v>
      </c>
      <c r="K85" s="4">
        <v>0</v>
      </c>
      <c r="L85" s="4">
        <v>0</v>
      </c>
      <c r="M85" s="4">
        <v>0</v>
      </c>
      <c r="N85" s="4">
        <v>0</v>
      </c>
      <c r="O85" s="4">
        <v>0</v>
      </c>
      <c r="P85" s="4">
        <v>0</v>
      </c>
      <c r="Q85" s="32">
        <v>75</v>
      </c>
      <c r="R85" s="4">
        <v>0</v>
      </c>
      <c r="S85" s="4">
        <v>0</v>
      </c>
      <c r="T85" s="4">
        <v>0</v>
      </c>
      <c r="U85" s="4">
        <v>2</v>
      </c>
      <c r="V85" s="4">
        <v>0</v>
      </c>
      <c r="W85" s="4">
        <v>2</v>
      </c>
      <c r="X85" s="4">
        <v>0</v>
      </c>
      <c r="Y85" s="4">
        <v>0</v>
      </c>
      <c r="Z85" s="4">
        <v>0</v>
      </c>
      <c r="AA85" s="4">
        <v>3</v>
      </c>
      <c r="AB85" s="4">
        <v>0</v>
      </c>
      <c r="AC85" s="4">
        <v>3</v>
      </c>
      <c r="AD85" s="4">
        <v>0</v>
      </c>
      <c r="AE85" s="4">
        <v>0</v>
      </c>
      <c r="AF85" s="4">
        <v>0</v>
      </c>
      <c r="AG85" s="4">
        <v>0</v>
      </c>
      <c r="AH85" s="4">
        <v>0</v>
      </c>
      <c r="AI85" s="4">
        <v>0</v>
      </c>
    </row>
    <row r="86" spans="1:35" x14ac:dyDescent="0.4">
      <c r="A86" s="32">
        <v>76</v>
      </c>
      <c r="B86" s="4">
        <v>12</v>
      </c>
      <c r="C86" s="4">
        <v>6</v>
      </c>
      <c r="D86" s="4">
        <v>6</v>
      </c>
      <c r="E86" s="4">
        <v>1</v>
      </c>
      <c r="F86" s="4">
        <v>0</v>
      </c>
      <c r="G86" s="4">
        <v>1</v>
      </c>
      <c r="H86" s="4">
        <v>2</v>
      </c>
      <c r="I86" s="4">
        <v>1</v>
      </c>
      <c r="J86" s="4">
        <v>1</v>
      </c>
      <c r="K86" s="4">
        <v>0</v>
      </c>
      <c r="L86" s="4">
        <v>0</v>
      </c>
      <c r="M86" s="4">
        <v>0</v>
      </c>
      <c r="N86" s="4">
        <v>2</v>
      </c>
      <c r="O86" s="4">
        <v>1</v>
      </c>
      <c r="P86" s="4">
        <v>1</v>
      </c>
      <c r="Q86" s="32">
        <v>76</v>
      </c>
      <c r="R86" s="4">
        <v>0</v>
      </c>
      <c r="S86" s="4">
        <v>0</v>
      </c>
      <c r="T86" s="4">
        <v>0</v>
      </c>
      <c r="U86" s="4">
        <v>0</v>
      </c>
      <c r="V86" s="4">
        <v>0</v>
      </c>
      <c r="W86" s="4">
        <v>0</v>
      </c>
      <c r="X86" s="4">
        <v>0</v>
      </c>
      <c r="Y86" s="4">
        <v>0</v>
      </c>
      <c r="Z86" s="4">
        <v>0</v>
      </c>
      <c r="AA86" s="4">
        <v>4</v>
      </c>
      <c r="AB86" s="4">
        <v>4</v>
      </c>
      <c r="AC86" s="4">
        <v>0</v>
      </c>
      <c r="AD86" s="4">
        <v>1</v>
      </c>
      <c r="AE86" s="4">
        <v>0</v>
      </c>
      <c r="AF86" s="4">
        <v>1</v>
      </c>
      <c r="AG86" s="4">
        <v>2</v>
      </c>
      <c r="AH86" s="4">
        <v>0</v>
      </c>
      <c r="AI86" s="4">
        <v>2</v>
      </c>
    </row>
    <row r="87" spans="1:35" x14ac:dyDescent="0.4">
      <c r="A87" s="32">
        <v>77</v>
      </c>
      <c r="B87" s="4">
        <v>22</v>
      </c>
      <c r="C87" s="4">
        <v>9</v>
      </c>
      <c r="D87" s="4">
        <v>13</v>
      </c>
      <c r="E87" s="4">
        <v>1</v>
      </c>
      <c r="F87" s="4">
        <v>1</v>
      </c>
      <c r="G87" s="4">
        <v>0</v>
      </c>
      <c r="H87" s="4">
        <v>0</v>
      </c>
      <c r="I87" s="4">
        <v>0</v>
      </c>
      <c r="J87" s="4">
        <v>0</v>
      </c>
      <c r="K87" s="4">
        <v>0</v>
      </c>
      <c r="L87" s="4">
        <v>0</v>
      </c>
      <c r="M87" s="4">
        <v>0</v>
      </c>
      <c r="N87" s="4">
        <v>4</v>
      </c>
      <c r="O87" s="4">
        <v>4</v>
      </c>
      <c r="P87" s="4">
        <v>0</v>
      </c>
      <c r="Q87" s="32">
        <v>77</v>
      </c>
      <c r="R87" s="4">
        <v>11</v>
      </c>
      <c r="S87" s="4">
        <v>0</v>
      </c>
      <c r="T87" s="4">
        <v>11</v>
      </c>
      <c r="U87" s="4">
        <v>2</v>
      </c>
      <c r="V87" s="4">
        <v>2</v>
      </c>
      <c r="W87" s="4">
        <v>0</v>
      </c>
      <c r="X87" s="4">
        <v>0</v>
      </c>
      <c r="Y87" s="4">
        <v>0</v>
      </c>
      <c r="Z87" s="4">
        <v>0</v>
      </c>
      <c r="AA87" s="4">
        <v>1</v>
      </c>
      <c r="AB87" s="4">
        <v>0</v>
      </c>
      <c r="AC87" s="4">
        <v>1</v>
      </c>
      <c r="AD87" s="4">
        <v>1</v>
      </c>
      <c r="AE87" s="4">
        <v>1</v>
      </c>
      <c r="AF87" s="4">
        <v>0</v>
      </c>
      <c r="AG87" s="4">
        <v>2</v>
      </c>
      <c r="AH87" s="4">
        <v>1</v>
      </c>
      <c r="AI87" s="4">
        <v>1</v>
      </c>
    </row>
    <row r="88" spans="1:35" x14ac:dyDescent="0.4">
      <c r="A88" s="32">
        <v>78</v>
      </c>
      <c r="B88" s="4">
        <v>13</v>
      </c>
      <c r="C88" s="4">
        <v>11</v>
      </c>
      <c r="D88" s="4">
        <v>2</v>
      </c>
      <c r="E88" s="4">
        <v>1</v>
      </c>
      <c r="F88" s="4">
        <v>0</v>
      </c>
      <c r="G88" s="4">
        <v>1</v>
      </c>
      <c r="H88" s="4">
        <v>0</v>
      </c>
      <c r="I88" s="4">
        <v>0</v>
      </c>
      <c r="J88" s="4">
        <v>0</v>
      </c>
      <c r="K88" s="4">
        <v>0</v>
      </c>
      <c r="L88" s="4">
        <v>0</v>
      </c>
      <c r="M88" s="4">
        <v>0</v>
      </c>
      <c r="N88" s="4">
        <v>0</v>
      </c>
      <c r="O88" s="4">
        <v>0</v>
      </c>
      <c r="P88" s="4">
        <v>0</v>
      </c>
      <c r="Q88" s="32">
        <v>78</v>
      </c>
      <c r="R88" s="4">
        <v>11</v>
      </c>
      <c r="S88" s="4">
        <v>11</v>
      </c>
      <c r="T88" s="4">
        <v>0</v>
      </c>
      <c r="U88" s="4">
        <v>0</v>
      </c>
      <c r="V88" s="4">
        <v>0</v>
      </c>
      <c r="W88" s="4">
        <v>0</v>
      </c>
      <c r="X88" s="4">
        <v>0</v>
      </c>
      <c r="Y88" s="4">
        <v>0</v>
      </c>
      <c r="Z88" s="4">
        <v>0</v>
      </c>
      <c r="AA88" s="4">
        <v>0</v>
      </c>
      <c r="AB88" s="4">
        <v>0</v>
      </c>
      <c r="AC88" s="4">
        <v>0</v>
      </c>
      <c r="AD88" s="4">
        <v>0</v>
      </c>
      <c r="AE88" s="4">
        <v>0</v>
      </c>
      <c r="AF88" s="4">
        <v>0</v>
      </c>
      <c r="AG88" s="4">
        <v>1</v>
      </c>
      <c r="AH88" s="4">
        <v>0</v>
      </c>
      <c r="AI88" s="4">
        <v>1</v>
      </c>
    </row>
    <row r="89" spans="1:35" x14ac:dyDescent="0.4">
      <c r="A89" s="32">
        <v>79</v>
      </c>
      <c r="B89" s="4">
        <v>3</v>
      </c>
      <c r="C89" s="4">
        <v>1</v>
      </c>
      <c r="D89" s="4">
        <v>2</v>
      </c>
      <c r="E89" s="4">
        <v>0</v>
      </c>
      <c r="F89" s="4">
        <v>0</v>
      </c>
      <c r="G89" s="4">
        <v>0</v>
      </c>
      <c r="H89" s="4">
        <v>0</v>
      </c>
      <c r="I89" s="4">
        <v>0</v>
      </c>
      <c r="J89" s="4">
        <v>0</v>
      </c>
      <c r="K89" s="4">
        <v>0</v>
      </c>
      <c r="L89" s="4">
        <v>0</v>
      </c>
      <c r="M89" s="4">
        <v>0</v>
      </c>
      <c r="N89" s="4">
        <v>0</v>
      </c>
      <c r="O89" s="4">
        <v>0</v>
      </c>
      <c r="P89" s="4">
        <v>0</v>
      </c>
      <c r="Q89" s="32">
        <v>79</v>
      </c>
      <c r="R89" s="4">
        <v>0</v>
      </c>
      <c r="S89" s="4">
        <v>0</v>
      </c>
      <c r="T89" s="4">
        <v>0</v>
      </c>
      <c r="U89" s="4">
        <v>1</v>
      </c>
      <c r="V89" s="4">
        <v>0</v>
      </c>
      <c r="W89" s="4">
        <v>1</v>
      </c>
      <c r="X89" s="4">
        <v>1</v>
      </c>
      <c r="Y89" s="4">
        <v>1</v>
      </c>
      <c r="Z89" s="4">
        <v>0</v>
      </c>
      <c r="AA89" s="4">
        <v>0</v>
      </c>
      <c r="AB89" s="4">
        <v>0</v>
      </c>
      <c r="AC89" s="4">
        <v>0</v>
      </c>
      <c r="AD89" s="4">
        <v>1</v>
      </c>
      <c r="AE89" s="4">
        <v>0</v>
      </c>
      <c r="AF89" s="4">
        <v>1</v>
      </c>
      <c r="AG89" s="4">
        <v>0</v>
      </c>
      <c r="AH89" s="4">
        <v>0</v>
      </c>
      <c r="AI89" s="4">
        <v>0</v>
      </c>
    </row>
    <row r="90" spans="1:35" x14ac:dyDescent="0.4">
      <c r="A90" s="32">
        <v>80</v>
      </c>
      <c r="B90" s="4">
        <v>5</v>
      </c>
      <c r="C90" s="4">
        <v>2</v>
      </c>
      <c r="D90" s="4">
        <v>3</v>
      </c>
      <c r="E90" s="4">
        <v>0</v>
      </c>
      <c r="F90" s="4">
        <v>0</v>
      </c>
      <c r="G90" s="4">
        <v>0</v>
      </c>
      <c r="H90" s="4">
        <v>0</v>
      </c>
      <c r="I90" s="4">
        <v>0</v>
      </c>
      <c r="J90" s="4">
        <v>0</v>
      </c>
      <c r="K90" s="4">
        <v>0</v>
      </c>
      <c r="L90" s="4">
        <v>0</v>
      </c>
      <c r="M90" s="4">
        <v>0</v>
      </c>
      <c r="N90" s="4">
        <v>1</v>
      </c>
      <c r="O90" s="4">
        <v>0</v>
      </c>
      <c r="P90" s="4">
        <v>1</v>
      </c>
      <c r="Q90" s="32">
        <v>80</v>
      </c>
      <c r="R90" s="4">
        <v>2</v>
      </c>
      <c r="S90" s="4">
        <v>0</v>
      </c>
      <c r="T90" s="4">
        <v>2</v>
      </c>
      <c r="U90" s="4">
        <v>0</v>
      </c>
      <c r="V90" s="4">
        <v>0</v>
      </c>
      <c r="W90" s="4">
        <v>0</v>
      </c>
      <c r="X90" s="4">
        <v>0</v>
      </c>
      <c r="Y90" s="4">
        <v>0</v>
      </c>
      <c r="Z90" s="4">
        <v>0</v>
      </c>
      <c r="AA90" s="4">
        <v>0</v>
      </c>
      <c r="AB90" s="4">
        <v>0</v>
      </c>
      <c r="AC90" s="4">
        <v>0</v>
      </c>
      <c r="AD90" s="4">
        <v>1</v>
      </c>
      <c r="AE90" s="4">
        <v>1</v>
      </c>
      <c r="AF90" s="4">
        <v>0</v>
      </c>
      <c r="AG90" s="4">
        <v>1</v>
      </c>
      <c r="AH90" s="4">
        <v>1</v>
      </c>
      <c r="AI90" s="4">
        <v>0</v>
      </c>
    </row>
    <row r="91" spans="1:35" x14ac:dyDescent="0.4">
      <c r="A91" s="32">
        <v>81</v>
      </c>
      <c r="B91" s="4">
        <v>7</v>
      </c>
      <c r="C91" s="4">
        <v>2</v>
      </c>
      <c r="D91" s="4">
        <v>5</v>
      </c>
      <c r="E91" s="4">
        <v>1</v>
      </c>
      <c r="F91" s="4">
        <v>0</v>
      </c>
      <c r="G91" s="4">
        <v>1</v>
      </c>
      <c r="H91" s="4">
        <v>2</v>
      </c>
      <c r="I91" s="4">
        <v>1</v>
      </c>
      <c r="J91" s="4">
        <v>1</v>
      </c>
      <c r="K91" s="4">
        <v>0</v>
      </c>
      <c r="L91" s="4">
        <v>0</v>
      </c>
      <c r="M91" s="4">
        <v>0</v>
      </c>
      <c r="N91" s="4">
        <v>1</v>
      </c>
      <c r="O91" s="4">
        <v>1</v>
      </c>
      <c r="P91" s="4">
        <v>0</v>
      </c>
      <c r="Q91" s="32">
        <v>81</v>
      </c>
      <c r="R91" s="4">
        <v>0</v>
      </c>
      <c r="S91" s="4">
        <v>0</v>
      </c>
      <c r="T91" s="4">
        <v>0</v>
      </c>
      <c r="U91" s="4">
        <v>0</v>
      </c>
      <c r="V91" s="4">
        <v>0</v>
      </c>
      <c r="W91" s="4">
        <v>0</v>
      </c>
      <c r="X91" s="4">
        <v>0</v>
      </c>
      <c r="Y91" s="4">
        <v>0</v>
      </c>
      <c r="Z91" s="4">
        <v>0</v>
      </c>
      <c r="AA91" s="4">
        <v>2</v>
      </c>
      <c r="AB91" s="4">
        <v>0</v>
      </c>
      <c r="AC91" s="4">
        <v>2</v>
      </c>
      <c r="AD91" s="4">
        <v>0</v>
      </c>
      <c r="AE91" s="4">
        <v>0</v>
      </c>
      <c r="AF91" s="4">
        <v>0</v>
      </c>
      <c r="AG91" s="4">
        <v>1</v>
      </c>
      <c r="AH91" s="4">
        <v>0</v>
      </c>
      <c r="AI91" s="4">
        <v>1</v>
      </c>
    </row>
    <row r="92" spans="1:35" x14ac:dyDescent="0.4">
      <c r="A92" s="32">
        <v>82</v>
      </c>
      <c r="B92" s="4">
        <v>10</v>
      </c>
      <c r="C92" s="4">
        <v>4</v>
      </c>
      <c r="D92" s="4">
        <v>6</v>
      </c>
      <c r="E92" s="4">
        <v>0</v>
      </c>
      <c r="F92" s="4">
        <v>0</v>
      </c>
      <c r="G92" s="4">
        <v>0</v>
      </c>
      <c r="H92" s="4">
        <v>0</v>
      </c>
      <c r="I92" s="4">
        <v>0</v>
      </c>
      <c r="J92" s="4">
        <v>0</v>
      </c>
      <c r="K92" s="4">
        <v>0</v>
      </c>
      <c r="L92" s="4">
        <v>0</v>
      </c>
      <c r="M92" s="4">
        <v>0</v>
      </c>
      <c r="N92" s="4">
        <v>1</v>
      </c>
      <c r="O92" s="4">
        <v>1</v>
      </c>
      <c r="P92" s="4">
        <v>0</v>
      </c>
      <c r="Q92" s="32">
        <v>82</v>
      </c>
      <c r="R92" s="4">
        <v>3</v>
      </c>
      <c r="S92" s="4">
        <v>0</v>
      </c>
      <c r="T92" s="4">
        <v>3</v>
      </c>
      <c r="U92" s="4">
        <v>0</v>
      </c>
      <c r="V92" s="4">
        <v>0</v>
      </c>
      <c r="W92" s="4">
        <v>0</v>
      </c>
      <c r="X92" s="4">
        <v>3</v>
      </c>
      <c r="Y92" s="4">
        <v>3</v>
      </c>
      <c r="Z92" s="4">
        <v>0</v>
      </c>
      <c r="AA92" s="4">
        <v>3</v>
      </c>
      <c r="AB92" s="4">
        <v>0</v>
      </c>
      <c r="AC92" s="4">
        <v>3</v>
      </c>
      <c r="AD92" s="4">
        <v>0</v>
      </c>
      <c r="AE92" s="4">
        <v>0</v>
      </c>
      <c r="AF92" s="4">
        <v>0</v>
      </c>
      <c r="AG92" s="4">
        <v>0</v>
      </c>
      <c r="AH92" s="4">
        <v>0</v>
      </c>
      <c r="AI92" s="4">
        <v>0</v>
      </c>
    </row>
    <row r="93" spans="1:35" x14ac:dyDescent="0.4">
      <c r="A93" s="32">
        <v>83</v>
      </c>
      <c r="B93" s="4">
        <v>4</v>
      </c>
      <c r="C93" s="4">
        <v>2</v>
      </c>
      <c r="D93" s="4">
        <v>2</v>
      </c>
      <c r="E93" s="4">
        <v>0</v>
      </c>
      <c r="F93" s="4">
        <v>0</v>
      </c>
      <c r="G93" s="4">
        <v>0</v>
      </c>
      <c r="H93" s="4">
        <v>0</v>
      </c>
      <c r="I93" s="4">
        <v>0</v>
      </c>
      <c r="J93" s="4">
        <v>0</v>
      </c>
      <c r="K93" s="4">
        <v>2</v>
      </c>
      <c r="L93" s="4">
        <v>0</v>
      </c>
      <c r="M93" s="4">
        <v>2</v>
      </c>
      <c r="N93" s="4">
        <v>0</v>
      </c>
      <c r="O93" s="4">
        <v>0</v>
      </c>
      <c r="P93" s="4">
        <v>0</v>
      </c>
      <c r="Q93" s="32">
        <v>83</v>
      </c>
      <c r="R93" s="4">
        <v>0</v>
      </c>
      <c r="S93" s="4">
        <v>0</v>
      </c>
      <c r="T93" s="4">
        <v>0</v>
      </c>
      <c r="U93" s="4">
        <v>0</v>
      </c>
      <c r="V93" s="4">
        <v>0</v>
      </c>
      <c r="W93" s="4">
        <v>0</v>
      </c>
      <c r="X93" s="4">
        <v>0</v>
      </c>
      <c r="Y93" s="4">
        <v>0</v>
      </c>
      <c r="Z93" s="4">
        <v>0</v>
      </c>
      <c r="AA93" s="4">
        <v>1</v>
      </c>
      <c r="AB93" s="4">
        <v>1</v>
      </c>
      <c r="AC93" s="4">
        <v>0</v>
      </c>
      <c r="AD93" s="4">
        <v>1</v>
      </c>
      <c r="AE93" s="4">
        <v>1</v>
      </c>
      <c r="AF93" s="4">
        <v>0</v>
      </c>
      <c r="AG93" s="4">
        <v>0</v>
      </c>
      <c r="AH93" s="4">
        <v>0</v>
      </c>
      <c r="AI93" s="4">
        <v>0</v>
      </c>
    </row>
    <row r="94" spans="1:35" x14ac:dyDescent="0.4">
      <c r="A94" s="32">
        <v>84</v>
      </c>
      <c r="B94" s="4">
        <v>5</v>
      </c>
      <c r="C94" s="4">
        <v>5</v>
      </c>
      <c r="D94" s="4">
        <v>0</v>
      </c>
      <c r="E94" s="4">
        <v>0</v>
      </c>
      <c r="F94" s="4">
        <v>0</v>
      </c>
      <c r="G94" s="4">
        <v>0</v>
      </c>
      <c r="H94" s="4">
        <v>0</v>
      </c>
      <c r="I94" s="4">
        <v>0</v>
      </c>
      <c r="J94" s="4">
        <v>0</v>
      </c>
      <c r="K94" s="4">
        <v>0</v>
      </c>
      <c r="L94" s="4">
        <v>0</v>
      </c>
      <c r="M94" s="4">
        <v>0</v>
      </c>
      <c r="N94" s="4">
        <v>0</v>
      </c>
      <c r="O94" s="4">
        <v>0</v>
      </c>
      <c r="P94" s="4">
        <v>0</v>
      </c>
      <c r="Q94" s="32">
        <v>84</v>
      </c>
      <c r="R94" s="4">
        <v>0</v>
      </c>
      <c r="S94" s="4">
        <v>0</v>
      </c>
      <c r="T94" s="4">
        <v>0</v>
      </c>
      <c r="U94" s="4">
        <v>0</v>
      </c>
      <c r="V94" s="4">
        <v>0</v>
      </c>
      <c r="W94" s="4">
        <v>0</v>
      </c>
      <c r="X94" s="4">
        <v>0</v>
      </c>
      <c r="Y94" s="4">
        <v>0</v>
      </c>
      <c r="Z94" s="4">
        <v>0</v>
      </c>
      <c r="AA94" s="4">
        <v>1</v>
      </c>
      <c r="AB94" s="4">
        <v>1</v>
      </c>
      <c r="AC94" s="4">
        <v>0</v>
      </c>
      <c r="AD94" s="4">
        <v>2</v>
      </c>
      <c r="AE94" s="4">
        <v>2</v>
      </c>
      <c r="AF94" s="4">
        <v>0</v>
      </c>
      <c r="AG94" s="4">
        <v>2</v>
      </c>
      <c r="AH94" s="4">
        <v>2</v>
      </c>
      <c r="AI94" s="4">
        <v>0</v>
      </c>
    </row>
    <row r="95" spans="1:35" x14ac:dyDescent="0.4">
      <c r="A95" s="32">
        <v>85</v>
      </c>
      <c r="B95" s="4">
        <v>0</v>
      </c>
      <c r="C95" s="4">
        <v>0</v>
      </c>
      <c r="D95" s="4">
        <v>0</v>
      </c>
      <c r="E95" s="4">
        <v>0</v>
      </c>
      <c r="F95" s="4">
        <v>0</v>
      </c>
      <c r="G95" s="4">
        <v>0</v>
      </c>
      <c r="H95" s="4">
        <v>0</v>
      </c>
      <c r="I95" s="4">
        <v>0</v>
      </c>
      <c r="J95" s="4">
        <v>0</v>
      </c>
      <c r="K95" s="4">
        <v>0</v>
      </c>
      <c r="L95" s="4">
        <v>0</v>
      </c>
      <c r="M95" s="4">
        <v>0</v>
      </c>
      <c r="N95" s="4">
        <v>0</v>
      </c>
      <c r="O95" s="4">
        <v>0</v>
      </c>
      <c r="P95" s="4">
        <v>0</v>
      </c>
      <c r="Q95" s="32">
        <v>85</v>
      </c>
      <c r="R95" s="4">
        <v>0</v>
      </c>
      <c r="S95" s="4">
        <v>0</v>
      </c>
      <c r="T95" s="4">
        <v>0</v>
      </c>
      <c r="U95" s="4">
        <v>0</v>
      </c>
      <c r="V95" s="4">
        <v>0</v>
      </c>
      <c r="W95" s="4">
        <v>0</v>
      </c>
      <c r="X95" s="4">
        <v>0</v>
      </c>
      <c r="Y95" s="4">
        <v>0</v>
      </c>
      <c r="Z95" s="4">
        <v>0</v>
      </c>
      <c r="AA95" s="4">
        <v>0</v>
      </c>
      <c r="AB95" s="4">
        <v>0</v>
      </c>
      <c r="AC95" s="4">
        <v>0</v>
      </c>
      <c r="AD95" s="4">
        <v>0</v>
      </c>
      <c r="AE95" s="4">
        <v>0</v>
      </c>
      <c r="AF95" s="4">
        <v>0</v>
      </c>
      <c r="AG95" s="4">
        <v>0</v>
      </c>
      <c r="AH95" s="4">
        <v>0</v>
      </c>
      <c r="AI95" s="4">
        <v>0</v>
      </c>
    </row>
    <row r="96" spans="1:35" x14ac:dyDescent="0.4">
      <c r="A96" s="32">
        <v>86</v>
      </c>
      <c r="B96" s="4">
        <v>0</v>
      </c>
      <c r="C96" s="4">
        <v>0</v>
      </c>
      <c r="D96" s="4">
        <v>0</v>
      </c>
      <c r="E96" s="4">
        <v>0</v>
      </c>
      <c r="F96" s="4">
        <v>0</v>
      </c>
      <c r="G96" s="4">
        <v>0</v>
      </c>
      <c r="H96" s="4">
        <v>0</v>
      </c>
      <c r="I96" s="4">
        <v>0</v>
      </c>
      <c r="J96" s="4">
        <v>0</v>
      </c>
      <c r="K96" s="4">
        <v>0</v>
      </c>
      <c r="L96" s="4">
        <v>0</v>
      </c>
      <c r="M96" s="4">
        <v>0</v>
      </c>
      <c r="N96" s="4">
        <v>0</v>
      </c>
      <c r="O96" s="4">
        <v>0</v>
      </c>
      <c r="P96" s="4">
        <v>0</v>
      </c>
      <c r="Q96" s="32">
        <v>86</v>
      </c>
      <c r="R96" s="4">
        <v>0</v>
      </c>
      <c r="S96" s="4">
        <v>0</v>
      </c>
      <c r="T96" s="4">
        <v>0</v>
      </c>
      <c r="U96" s="4">
        <v>0</v>
      </c>
      <c r="V96" s="4">
        <v>0</v>
      </c>
      <c r="W96" s="4">
        <v>0</v>
      </c>
      <c r="X96" s="4">
        <v>0</v>
      </c>
      <c r="Y96" s="4">
        <v>0</v>
      </c>
      <c r="Z96" s="4">
        <v>0</v>
      </c>
      <c r="AA96" s="4">
        <v>0</v>
      </c>
      <c r="AB96" s="4">
        <v>0</v>
      </c>
      <c r="AC96" s="4">
        <v>0</v>
      </c>
      <c r="AD96" s="4">
        <v>0</v>
      </c>
      <c r="AE96" s="4">
        <v>0</v>
      </c>
      <c r="AF96" s="4">
        <v>0</v>
      </c>
      <c r="AG96" s="4">
        <v>0</v>
      </c>
      <c r="AH96" s="4">
        <v>0</v>
      </c>
      <c r="AI96" s="4">
        <v>0</v>
      </c>
    </row>
    <row r="97" spans="1:35" x14ac:dyDescent="0.4">
      <c r="A97" s="32">
        <v>87</v>
      </c>
      <c r="B97" s="4">
        <v>2</v>
      </c>
      <c r="C97" s="4">
        <v>1</v>
      </c>
      <c r="D97" s="4">
        <v>1</v>
      </c>
      <c r="E97" s="4">
        <v>0</v>
      </c>
      <c r="F97" s="4">
        <v>0</v>
      </c>
      <c r="G97" s="4">
        <v>0</v>
      </c>
      <c r="H97" s="4">
        <v>0</v>
      </c>
      <c r="I97" s="4">
        <v>0</v>
      </c>
      <c r="J97" s="4">
        <v>0</v>
      </c>
      <c r="K97" s="4">
        <v>0</v>
      </c>
      <c r="L97" s="4">
        <v>0</v>
      </c>
      <c r="M97" s="4">
        <v>0</v>
      </c>
      <c r="N97" s="4">
        <v>0</v>
      </c>
      <c r="O97" s="4">
        <v>0</v>
      </c>
      <c r="P97" s="4">
        <v>0</v>
      </c>
      <c r="Q97" s="32">
        <v>87</v>
      </c>
      <c r="R97" s="4">
        <v>0</v>
      </c>
      <c r="S97" s="4">
        <v>0</v>
      </c>
      <c r="T97" s="4">
        <v>0</v>
      </c>
      <c r="U97" s="4">
        <v>1</v>
      </c>
      <c r="V97" s="4">
        <v>0</v>
      </c>
      <c r="W97" s="4">
        <v>1</v>
      </c>
      <c r="X97" s="4">
        <v>0</v>
      </c>
      <c r="Y97" s="4">
        <v>0</v>
      </c>
      <c r="Z97" s="4">
        <v>0</v>
      </c>
      <c r="AA97" s="4">
        <v>0</v>
      </c>
      <c r="AB97" s="4">
        <v>0</v>
      </c>
      <c r="AC97" s="4">
        <v>0</v>
      </c>
      <c r="AD97" s="4">
        <v>1</v>
      </c>
      <c r="AE97" s="4">
        <v>1</v>
      </c>
      <c r="AF97" s="4">
        <v>0</v>
      </c>
      <c r="AG97" s="4">
        <v>0</v>
      </c>
      <c r="AH97" s="4">
        <v>0</v>
      </c>
      <c r="AI97" s="4">
        <v>0</v>
      </c>
    </row>
    <row r="98" spans="1:35" x14ac:dyDescent="0.4">
      <c r="A98" s="32">
        <v>88</v>
      </c>
      <c r="B98" s="4">
        <v>3</v>
      </c>
      <c r="C98" s="4">
        <v>3</v>
      </c>
      <c r="D98" s="4">
        <v>0</v>
      </c>
      <c r="E98" s="4">
        <v>2</v>
      </c>
      <c r="F98" s="4">
        <v>2</v>
      </c>
      <c r="G98" s="4">
        <v>0</v>
      </c>
      <c r="H98" s="4">
        <v>0</v>
      </c>
      <c r="I98" s="4">
        <v>0</v>
      </c>
      <c r="J98" s="4">
        <v>0</v>
      </c>
      <c r="K98" s="4">
        <v>0</v>
      </c>
      <c r="L98" s="4">
        <v>0</v>
      </c>
      <c r="M98" s="4">
        <v>0</v>
      </c>
      <c r="N98" s="4">
        <v>0</v>
      </c>
      <c r="O98" s="4">
        <v>0</v>
      </c>
      <c r="P98" s="4">
        <v>0</v>
      </c>
      <c r="Q98" s="32">
        <v>88</v>
      </c>
      <c r="R98" s="4">
        <v>0</v>
      </c>
      <c r="S98" s="4">
        <v>0</v>
      </c>
      <c r="T98" s="4">
        <v>0</v>
      </c>
      <c r="U98" s="4">
        <v>0</v>
      </c>
      <c r="V98" s="4">
        <v>0</v>
      </c>
      <c r="W98" s="4">
        <v>0</v>
      </c>
      <c r="X98" s="4">
        <v>0</v>
      </c>
      <c r="Y98" s="4">
        <v>0</v>
      </c>
      <c r="Z98" s="4">
        <v>0</v>
      </c>
      <c r="AA98" s="4">
        <v>0</v>
      </c>
      <c r="AB98" s="4">
        <v>0</v>
      </c>
      <c r="AC98" s="4">
        <v>0</v>
      </c>
      <c r="AD98" s="4">
        <v>1</v>
      </c>
      <c r="AE98" s="4">
        <v>1</v>
      </c>
      <c r="AF98" s="4">
        <v>0</v>
      </c>
      <c r="AG98" s="4">
        <v>0</v>
      </c>
      <c r="AH98" s="4">
        <v>0</v>
      </c>
      <c r="AI98" s="4">
        <v>0</v>
      </c>
    </row>
    <row r="99" spans="1:35" x14ac:dyDescent="0.4">
      <c r="A99" s="32">
        <v>89</v>
      </c>
      <c r="B99" s="4">
        <v>3</v>
      </c>
      <c r="C99" s="4">
        <v>3</v>
      </c>
      <c r="D99" s="4">
        <v>0</v>
      </c>
      <c r="E99" s="4">
        <v>0</v>
      </c>
      <c r="F99" s="4">
        <v>0</v>
      </c>
      <c r="G99" s="4">
        <v>0</v>
      </c>
      <c r="H99" s="4">
        <v>1</v>
      </c>
      <c r="I99" s="4">
        <v>1</v>
      </c>
      <c r="J99" s="4">
        <v>0</v>
      </c>
      <c r="K99" s="4">
        <v>0</v>
      </c>
      <c r="L99" s="4">
        <v>0</v>
      </c>
      <c r="M99" s="4">
        <v>0</v>
      </c>
      <c r="N99" s="4">
        <v>0</v>
      </c>
      <c r="O99" s="4">
        <v>0</v>
      </c>
      <c r="P99" s="4">
        <v>0</v>
      </c>
      <c r="Q99" s="32">
        <v>89</v>
      </c>
      <c r="R99" s="4">
        <v>0</v>
      </c>
      <c r="S99" s="4">
        <v>0</v>
      </c>
      <c r="T99" s="4">
        <v>0</v>
      </c>
      <c r="U99" s="4">
        <v>0</v>
      </c>
      <c r="V99" s="4">
        <v>0</v>
      </c>
      <c r="W99" s="4">
        <v>0</v>
      </c>
      <c r="X99" s="4">
        <v>0</v>
      </c>
      <c r="Y99" s="4">
        <v>0</v>
      </c>
      <c r="Z99" s="4">
        <v>0</v>
      </c>
      <c r="AA99" s="4">
        <v>0</v>
      </c>
      <c r="AB99" s="4">
        <v>0</v>
      </c>
      <c r="AC99" s="4">
        <v>0</v>
      </c>
      <c r="AD99" s="4">
        <v>2</v>
      </c>
      <c r="AE99" s="4">
        <v>2</v>
      </c>
      <c r="AF99" s="4">
        <v>0</v>
      </c>
      <c r="AG99" s="4">
        <v>0</v>
      </c>
      <c r="AH99" s="4">
        <v>0</v>
      </c>
      <c r="AI99" s="4">
        <v>0</v>
      </c>
    </row>
    <row r="100" spans="1:35" x14ac:dyDescent="0.4">
      <c r="A100" s="32">
        <v>90</v>
      </c>
      <c r="B100" s="4">
        <v>0</v>
      </c>
      <c r="C100" s="4">
        <v>0</v>
      </c>
      <c r="D100" s="4">
        <v>0</v>
      </c>
      <c r="E100" s="4">
        <v>0</v>
      </c>
      <c r="F100" s="4">
        <v>0</v>
      </c>
      <c r="G100" s="4">
        <v>0</v>
      </c>
      <c r="H100" s="4">
        <v>0</v>
      </c>
      <c r="I100" s="4">
        <v>0</v>
      </c>
      <c r="J100" s="4">
        <v>0</v>
      </c>
      <c r="K100" s="4">
        <v>0</v>
      </c>
      <c r="L100" s="4">
        <v>0</v>
      </c>
      <c r="M100" s="4">
        <v>0</v>
      </c>
      <c r="N100" s="4">
        <v>0</v>
      </c>
      <c r="O100" s="4">
        <v>0</v>
      </c>
      <c r="P100" s="4">
        <v>0</v>
      </c>
      <c r="Q100" s="32">
        <v>90</v>
      </c>
      <c r="R100" s="4">
        <v>0</v>
      </c>
      <c r="S100" s="4">
        <v>0</v>
      </c>
      <c r="T100" s="4">
        <v>0</v>
      </c>
      <c r="U100" s="4">
        <v>0</v>
      </c>
      <c r="V100" s="4">
        <v>0</v>
      </c>
      <c r="W100" s="4">
        <v>0</v>
      </c>
      <c r="X100" s="4">
        <v>0</v>
      </c>
      <c r="Y100" s="4">
        <v>0</v>
      </c>
      <c r="Z100" s="4">
        <v>0</v>
      </c>
      <c r="AA100" s="4">
        <v>0</v>
      </c>
      <c r="AB100" s="4">
        <v>0</v>
      </c>
      <c r="AC100" s="4">
        <v>0</v>
      </c>
      <c r="AD100" s="4">
        <v>0</v>
      </c>
      <c r="AE100" s="4">
        <v>0</v>
      </c>
      <c r="AF100" s="4">
        <v>0</v>
      </c>
      <c r="AG100" s="4">
        <v>0</v>
      </c>
      <c r="AH100" s="4">
        <v>0</v>
      </c>
      <c r="AI100" s="4">
        <v>0</v>
      </c>
    </row>
    <row r="101" spans="1:35" x14ac:dyDescent="0.4">
      <c r="A101" s="32">
        <v>91</v>
      </c>
      <c r="B101" s="4">
        <v>0</v>
      </c>
      <c r="C101" s="4">
        <v>0</v>
      </c>
      <c r="D101" s="4">
        <v>0</v>
      </c>
      <c r="E101" s="4">
        <v>0</v>
      </c>
      <c r="F101" s="4">
        <v>0</v>
      </c>
      <c r="G101" s="4">
        <v>0</v>
      </c>
      <c r="H101" s="4">
        <v>0</v>
      </c>
      <c r="I101" s="4">
        <v>0</v>
      </c>
      <c r="J101" s="4">
        <v>0</v>
      </c>
      <c r="K101" s="4">
        <v>0</v>
      </c>
      <c r="L101" s="4">
        <v>0</v>
      </c>
      <c r="M101" s="4">
        <v>0</v>
      </c>
      <c r="N101" s="4">
        <v>0</v>
      </c>
      <c r="O101" s="4">
        <v>0</v>
      </c>
      <c r="P101" s="4">
        <v>0</v>
      </c>
      <c r="Q101" s="32">
        <v>91</v>
      </c>
      <c r="R101" s="4">
        <v>0</v>
      </c>
      <c r="S101" s="4">
        <v>0</v>
      </c>
      <c r="T101" s="4">
        <v>0</v>
      </c>
      <c r="U101" s="4">
        <v>0</v>
      </c>
      <c r="V101" s="4">
        <v>0</v>
      </c>
      <c r="W101" s="4">
        <v>0</v>
      </c>
      <c r="X101" s="4">
        <v>0</v>
      </c>
      <c r="Y101" s="4">
        <v>0</v>
      </c>
      <c r="Z101" s="4">
        <v>0</v>
      </c>
      <c r="AA101" s="4">
        <v>0</v>
      </c>
      <c r="AB101" s="4">
        <v>0</v>
      </c>
      <c r="AC101" s="4">
        <v>0</v>
      </c>
      <c r="AD101" s="4">
        <v>0</v>
      </c>
      <c r="AE101" s="4">
        <v>0</v>
      </c>
      <c r="AF101" s="4">
        <v>0</v>
      </c>
      <c r="AG101" s="4">
        <v>0</v>
      </c>
      <c r="AH101" s="4">
        <v>0</v>
      </c>
      <c r="AI101" s="4">
        <v>0</v>
      </c>
    </row>
    <row r="102" spans="1:35" x14ac:dyDescent="0.4">
      <c r="A102" s="32">
        <v>92</v>
      </c>
      <c r="B102" s="4">
        <v>0</v>
      </c>
      <c r="C102" s="4">
        <v>0</v>
      </c>
      <c r="D102" s="4">
        <v>0</v>
      </c>
      <c r="E102" s="4">
        <v>0</v>
      </c>
      <c r="F102" s="4">
        <v>0</v>
      </c>
      <c r="G102" s="4">
        <v>0</v>
      </c>
      <c r="H102" s="4">
        <v>0</v>
      </c>
      <c r="I102" s="4">
        <v>0</v>
      </c>
      <c r="J102" s="4">
        <v>0</v>
      </c>
      <c r="K102" s="4">
        <v>0</v>
      </c>
      <c r="L102" s="4">
        <v>0</v>
      </c>
      <c r="M102" s="4">
        <v>0</v>
      </c>
      <c r="N102" s="4">
        <v>0</v>
      </c>
      <c r="O102" s="4">
        <v>0</v>
      </c>
      <c r="P102" s="4">
        <v>0</v>
      </c>
      <c r="Q102" s="32">
        <v>92</v>
      </c>
      <c r="R102" s="4">
        <v>0</v>
      </c>
      <c r="S102" s="4">
        <v>0</v>
      </c>
      <c r="T102" s="4">
        <v>0</v>
      </c>
      <c r="U102" s="4">
        <v>0</v>
      </c>
      <c r="V102" s="4">
        <v>0</v>
      </c>
      <c r="W102" s="4">
        <v>0</v>
      </c>
      <c r="X102" s="4">
        <v>0</v>
      </c>
      <c r="Y102" s="4">
        <v>0</v>
      </c>
      <c r="Z102" s="4">
        <v>0</v>
      </c>
      <c r="AA102" s="4">
        <v>0</v>
      </c>
      <c r="AB102" s="4">
        <v>0</v>
      </c>
      <c r="AC102" s="4">
        <v>0</v>
      </c>
      <c r="AD102" s="4">
        <v>0</v>
      </c>
      <c r="AE102" s="4">
        <v>0</v>
      </c>
      <c r="AF102" s="4">
        <v>0</v>
      </c>
      <c r="AG102" s="4">
        <v>0</v>
      </c>
      <c r="AH102" s="4">
        <v>0</v>
      </c>
      <c r="AI102" s="4">
        <v>0</v>
      </c>
    </row>
    <row r="103" spans="1:35" x14ac:dyDescent="0.4">
      <c r="A103" s="32">
        <v>93</v>
      </c>
      <c r="B103" s="4">
        <v>0</v>
      </c>
      <c r="C103" s="4">
        <v>0</v>
      </c>
      <c r="D103" s="4">
        <v>0</v>
      </c>
      <c r="E103" s="4">
        <v>0</v>
      </c>
      <c r="F103" s="4">
        <v>0</v>
      </c>
      <c r="G103" s="4">
        <v>0</v>
      </c>
      <c r="H103" s="4">
        <v>0</v>
      </c>
      <c r="I103" s="4">
        <v>0</v>
      </c>
      <c r="J103" s="4">
        <v>0</v>
      </c>
      <c r="K103" s="4">
        <v>0</v>
      </c>
      <c r="L103" s="4">
        <v>0</v>
      </c>
      <c r="M103" s="4">
        <v>0</v>
      </c>
      <c r="N103" s="4">
        <v>0</v>
      </c>
      <c r="O103" s="4">
        <v>0</v>
      </c>
      <c r="P103" s="4">
        <v>0</v>
      </c>
      <c r="Q103" s="32">
        <v>93</v>
      </c>
      <c r="R103" s="4">
        <v>0</v>
      </c>
      <c r="S103" s="4">
        <v>0</v>
      </c>
      <c r="T103" s="4">
        <v>0</v>
      </c>
      <c r="U103" s="4">
        <v>0</v>
      </c>
      <c r="V103" s="4">
        <v>0</v>
      </c>
      <c r="W103" s="4">
        <v>0</v>
      </c>
      <c r="X103" s="4">
        <v>0</v>
      </c>
      <c r="Y103" s="4">
        <v>0</v>
      </c>
      <c r="Z103" s="4">
        <v>0</v>
      </c>
      <c r="AA103" s="4">
        <v>0</v>
      </c>
      <c r="AB103" s="4">
        <v>0</v>
      </c>
      <c r="AC103" s="4">
        <v>0</v>
      </c>
      <c r="AD103" s="4">
        <v>0</v>
      </c>
      <c r="AE103" s="4">
        <v>0</v>
      </c>
      <c r="AF103" s="4">
        <v>0</v>
      </c>
      <c r="AG103" s="4">
        <v>0</v>
      </c>
      <c r="AH103" s="4">
        <v>0</v>
      </c>
      <c r="AI103" s="4">
        <v>0</v>
      </c>
    </row>
    <row r="104" spans="1:35" x14ac:dyDescent="0.4">
      <c r="A104" s="32">
        <v>94</v>
      </c>
      <c r="B104" s="4">
        <v>0</v>
      </c>
      <c r="C104" s="4">
        <v>0</v>
      </c>
      <c r="D104" s="4">
        <v>0</v>
      </c>
      <c r="E104" s="4">
        <v>0</v>
      </c>
      <c r="F104" s="4">
        <v>0</v>
      </c>
      <c r="G104" s="4">
        <v>0</v>
      </c>
      <c r="H104" s="4">
        <v>0</v>
      </c>
      <c r="I104" s="4">
        <v>0</v>
      </c>
      <c r="J104" s="4">
        <v>0</v>
      </c>
      <c r="K104" s="4">
        <v>0</v>
      </c>
      <c r="L104" s="4">
        <v>0</v>
      </c>
      <c r="M104" s="4">
        <v>0</v>
      </c>
      <c r="N104" s="4">
        <v>0</v>
      </c>
      <c r="O104" s="4">
        <v>0</v>
      </c>
      <c r="P104" s="4">
        <v>0</v>
      </c>
      <c r="Q104" s="32">
        <v>94</v>
      </c>
      <c r="R104" s="4">
        <v>0</v>
      </c>
      <c r="S104" s="4">
        <v>0</v>
      </c>
      <c r="T104" s="4">
        <v>0</v>
      </c>
      <c r="U104" s="4">
        <v>0</v>
      </c>
      <c r="V104" s="4">
        <v>0</v>
      </c>
      <c r="W104" s="4">
        <v>0</v>
      </c>
      <c r="X104" s="4">
        <v>0</v>
      </c>
      <c r="Y104" s="4">
        <v>0</v>
      </c>
      <c r="Z104" s="4">
        <v>0</v>
      </c>
      <c r="AA104" s="4">
        <v>0</v>
      </c>
      <c r="AB104" s="4">
        <v>0</v>
      </c>
      <c r="AC104" s="4">
        <v>0</v>
      </c>
      <c r="AD104" s="4">
        <v>0</v>
      </c>
      <c r="AE104" s="4">
        <v>0</v>
      </c>
      <c r="AF104" s="4">
        <v>0</v>
      </c>
      <c r="AG104" s="4">
        <v>0</v>
      </c>
      <c r="AH104" s="4">
        <v>0</v>
      </c>
      <c r="AI104" s="4">
        <v>0</v>
      </c>
    </row>
    <row r="105" spans="1:35" x14ac:dyDescent="0.4">
      <c r="A105" s="32">
        <v>95</v>
      </c>
      <c r="B105" s="4">
        <v>0</v>
      </c>
      <c r="C105" s="4">
        <v>0</v>
      </c>
      <c r="D105" s="4">
        <v>0</v>
      </c>
      <c r="E105" s="4">
        <v>0</v>
      </c>
      <c r="F105" s="4">
        <v>0</v>
      </c>
      <c r="G105" s="4">
        <v>0</v>
      </c>
      <c r="H105" s="4">
        <v>0</v>
      </c>
      <c r="I105" s="4">
        <v>0</v>
      </c>
      <c r="J105" s="4">
        <v>0</v>
      </c>
      <c r="K105" s="4">
        <v>0</v>
      </c>
      <c r="L105" s="4">
        <v>0</v>
      </c>
      <c r="M105" s="4">
        <v>0</v>
      </c>
      <c r="N105" s="4">
        <v>0</v>
      </c>
      <c r="O105" s="4">
        <v>0</v>
      </c>
      <c r="P105" s="4">
        <v>0</v>
      </c>
      <c r="Q105" s="32">
        <v>95</v>
      </c>
      <c r="R105" s="4">
        <v>0</v>
      </c>
      <c r="S105" s="4">
        <v>0</v>
      </c>
      <c r="T105" s="4">
        <v>0</v>
      </c>
      <c r="U105" s="4">
        <v>0</v>
      </c>
      <c r="V105" s="4">
        <v>0</v>
      </c>
      <c r="W105" s="4">
        <v>0</v>
      </c>
      <c r="X105" s="4">
        <v>0</v>
      </c>
      <c r="Y105" s="4">
        <v>0</v>
      </c>
      <c r="Z105" s="4">
        <v>0</v>
      </c>
      <c r="AA105" s="4">
        <v>0</v>
      </c>
      <c r="AB105" s="4">
        <v>0</v>
      </c>
      <c r="AC105" s="4">
        <v>0</v>
      </c>
      <c r="AD105" s="4">
        <v>0</v>
      </c>
      <c r="AE105" s="4">
        <v>0</v>
      </c>
      <c r="AF105" s="4">
        <v>0</v>
      </c>
      <c r="AG105" s="4">
        <v>0</v>
      </c>
      <c r="AH105" s="4">
        <v>0</v>
      </c>
      <c r="AI105" s="4">
        <v>0</v>
      </c>
    </row>
    <row r="106" spans="1:35" x14ac:dyDescent="0.4">
      <c r="A106" s="32">
        <v>96</v>
      </c>
      <c r="B106" s="4">
        <v>1</v>
      </c>
      <c r="C106" s="4">
        <v>1</v>
      </c>
      <c r="D106" s="4">
        <v>0</v>
      </c>
      <c r="E106" s="4">
        <v>0</v>
      </c>
      <c r="F106" s="4">
        <v>0</v>
      </c>
      <c r="G106" s="4">
        <v>0</v>
      </c>
      <c r="H106" s="4">
        <v>0</v>
      </c>
      <c r="I106" s="4">
        <v>0</v>
      </c>
      <c r="J106" s="4">
        <v>0</v>
      </c>
      <c r="K106" s="4">
        <v>0</v>
      </c>
      <c r="L106" s="4">
        <v>0</v>
      </c>
      <c r="M106" s="4">
        <v>0</v>
      </c>
      <c r="N106" s="4">
        <v>0</v>
      </c>
      <c r="O106" s="4">
        <v>0</v>
      </c>
      <c r="P106" s="4">
        <v>0</v>
      </c>
      <c r="Q106" s="32">
        <v>96</v>
      </c>
      <c r="R106" s="4">
        <v>0</v>
      </c>
      <c r="S106" s="4">
        <v>0</v>
      </c>
      <c r="T106" s="4">
        <v>0</v>
      </c>
      <c r="U106" s="4">
        <v>0</v>
      </c>
      <c r="V106" s="4">
        <v>0</v>
      </c>
      <c r="W106" s="4">
        <v>0</v>
      </c>
      <c r="X106" s="4">
        <v>0</v>
      </c>
      <c r="Y106" s="4">
        <v>0</v>
      </c>
      <c r="Z106" s="4">
        <v>0</v>
      </c>
      <c r="AA106" s="4">
        <v>0</v>
      </c>
      <c r="AB106" s="4">
        <v>0</v>
      </c>
      <c r="AC106" s="4">
        <v>0</v>
      </c>
      <c r="AD106" s="4">
        <v>0</v>
      </c>
      <c r="AE106" s="4">
        <v>0</v>
      </c>
      <c r="AF106" s="4">
        <v>0</v>
      </c>
      <c r="AG106" s="4">
        <v>1</v>
      </c>
      <c r="AH106" s="4">
        <v>1</v>
      </c>
      <c r="AI106" s="4">
        <v>0</v>
      </c>
    </row>
    <row r="107" spans="1:35" x14ac:dyDescent="0.4">
      <c r="A107" s="32">
        <v>97</v>
      </c>
      <c r="B107" s="4">
        <v>0</v>
      </c>
      <c r="C107" s="4">
        <v>0</v>
      </c>
      <c r="D107" s="4">
        <v>0</v>
      </c>
      <c r="E107" s="4">
        <v>0</v>
      </c>
      <c r="F107" s="4">
        <v>0</v>
      </c>
      <c r="G107" s="4">
        <v>0</v>
      </c>
      <c r="H107" s="4">
        <v>0</v>
      </c>
      <c r="I107" s="4">
        <v>0</v>
      </c>
      <c r="J107" s="4">
        <v>0</v>
      </c>
      <c r="K107" s="4">
        <v>0</v>
      </c>
      <c r="L107" s="4">
        <v>0</v>
      </c>
      <c r="M107" s="4">
        <v>0</v>
      </c>
      <c r="N107" s="4">
        <v>0</v>
      </c>
      <c r="O107" s="4">
        <v>0</v>
      </c>
      <c r="P107" s="4">
        <v>0</v>
      </c>
      <c r="Q107" s="32">
        <v>97</v>
      </c>
      <c r="R107" s="4">
        <v>0</v>
      </c>
      <c r="S107" s="4">
        <v>0</v>
      </c>
      <c r="T107" s="4">
        <v>0</v>
      </c>
      <c r="U107" s="4">
        <v>0</v>
      </c>
      <c r="V107" s="4">
        <v>0</v>
      </c>
      <c r="W107" s="4">
        <v>0</v>
      </c>
      <c r="X107" s="4">
        <v>0</v>
      </c>
      <c r="Y107" s="4">
        <v>0</v>
      </c>
      <c r="Z107" s="4">
        <v>0</v>
      </c>
      <c r="AA107" s="4">
        <v>0</v>
      </c>
      <c r="AB107" s="4">
        <v>0</v>
      </c>
      <c r="AC107" s="4">
        <v>0</v>
      </c>
      <c r="AD107" s="4">
        <v>0</v>
      </c>
      <c r="AE107" s="4">
        <v>0</v>
      </c>
      <c r="AF107" s="4">
        <v>0</v>
      </c>
      <c r="AG107" s="4">
        <v>0</v>
      </c>
      <c r="AH107" s="4">
        <v>0</v>
      </c>
      <c r="AI107" s="4">
        <v>0</v>
      </c>
    </row>
    <row r="108" spans="1:35" x14ac:dyDescent="0.4">
      <c r="A108" s="32">
        <v>98</v>
      </c>
      <c r="B108" s="4">
        <v>0</v>
      </c>
      <c r="C108" s="4">
        <v>0</v>
      </c>
      <c r="D108" s="4">
        <v>0</v>
      </c>
      <c r="E108" s="4">
        <v>0</v>
      </c>
      <c r="F108" s="4">
        <v>0</v>
      </c>
      <c r="G108" s="4">
        <v>0</v>
      </c>
      <c r="H108" s="4">
        <v>0</v>
      </c>
      <c r="I108" s="4">
        <v>0</v>
      </c>
      <c r="J108" s="4">
        <v>0</v>
      </c>
      <c r="K108" s="4">
        <v>0</v>
      </c>
      <c r="L108" s="4">
        <v>0</v>
      </c>
      <c r="M108" s="4">
        <v>0</v>
      </c>
      <c r="N108" s="4">
        <v>0</v>
      </c>
      <c r="O108" s="4">
        <v>0</v>
      </c>
      <c r="P108" s="4">
        <v>0</v>
      </c>
      <c r="Q108" s="32">
        <v>98</v>
      </c>
      <c r="R108" s="4">
        <v>0</v>
      </c>
      <c r="S108" s="4">
        <v>0</v>
      </c>
      <c r="T108" s="4">
        <v>0</v>
      </c>
      <c r="U108" s="4">
        <v>0</v>
      </c>
      <c r="V108" s="4">
        <v>0</v>
      </c>
      <c r="W108" s="4">
        <v>0</v>
      </c>
      <c r="X108" s="4">
        <v>0</v>
      </c>
      <c r="Y108" s="4">
        <v>0</v>
      </c>
      <c r="Z108" s="4">
        <v>0</v>
      </c>
      <c r="AA108" s="4">
        <v>0</v>
      </c>
      <c r="AB108" s="4">
        <v>0</v>
      </c>
      <c r="AC108" s="4">
        <v>0</v>
      </c>
      <c r="AD108" s="4">
        <v>0</v>
      </c>
      <c r="AE108" s="4">
        <v>0</v>
      </c>
      <c r="AF108" s="4">
        <v>0</v>
      </c>
      <c r="AG108" s="4">
        <v>0</v>
      </c>
      <c r="AH108" s="4">
        <v>0</v>
      </c>
      <c r="AI108" s="4">
        <v>0</v>
      </c>
    </row>
    <row r="109" spans="1:35" x14ac:dyDescent="0.4">
      <c r="A109" s="32">
        <v>99</v>
      </c>
      <c r="B109" s="4">
        <v>1</v>
      </c>
      <c r="C109" s="4">
        <v>1</v>
      </c>
      <c r="D109" s="4">
        <v>0</v>
      </c>
      <c r="E109" s="4">
        <v>0</v>
      </c>
      <c r="F109" s="4">
        <v>0</v>
      </c>
      <c r="G109" s="4">
        <v>0</v>
      </c>
      <c r="H109" s="4">
        <v>0</v>
      </c>
      <c r="I109" s="4">
        <v>0</v>
      </c>
      <c r="J109" s="4">
        <v>0</v>
      </c>
      <c r="K109" s="4">
        <v>0</v>
      </c>
      <c r="L109" s="4">
        <v>0</v>
      </c>
      <c r="M109" s="4">
        <v>0</v>
      </c>
      <c r="N109" s="4">
        <v>1</v>
      </c>
      <c r="O109" s="4">
        <v>1</v>
      </c>
      <c r="P109" s="4">
        <v>0</v>
      </c>
      <c r="Q109" s="32">
        <v>99</v>
      </c>
      <c r="R109" s="4">
        <v>0</v>
      </c>
      <c r="S109" s="4">
        <v>0</v>
      </c>
      <c r="T109" s="4">
        <v>0</v>
      </c>
      <c r="U109" s="4">
        <v>0</v>
      </c>
      <c r="V109" s="4">
        <v>0</v>
      </c>
      <c r="W109" s="4">
        <v>0</v>
      </c>
      <c r="X109" s="4">
        <v>0</v>
      </c>
      <c r="Y109" s="4">
        <v>0</v>
      </c>
      <c r="Z109" s="4">
        <v>0</v>
      </c>
      <c r="AA109" s="4">
        <v>0</v>
      </c>
      <c r="AB109" s="4">
        <v>0</v>
      </c>
      <c r="AC109" s="4">
        <v>0</v>
      </c>
      <c r="AD109" s="4">
        <v>0</v>
      </c>
      <c r="AE109" s="4">
        <v>0</v>
      </c>
      <c r="AF109" s="4">
        <v>0</v>
      </c>
      <c r="AG109" s="4">
        <v>0</v>
      </c>
      <c r="AH109" s="4">
        <v>0</v>
      </c>
      <c r="AI109" s="4">
        <v>0</v>
      </c>
    </row>
    <row r="110" spans="1:35" x14ac:dyDescent="0.4">
      <c r="A110" s="35" t="s">
        <v>318</v>
      </c>
      <c r="B110" s="25"/>
      <c r="C110" s="25"/>
      <c r="D110" s="25"/>
      <c r="E110" s="25"/>
      <c r="F110" s="25"/>
      <c r="G110" s="25"/>
      <c r="H110" s="25"/>
      <c r="I110" s="25"/>
      <c r="J110" s="25"/>
      <c r="K110" s="25"/>
      <c r="L110" s="25"/>
      <c r="M110" s="25"/>
      <c r="N110" s="25"/>
      <c r="O110" s="25"/>
      <c r="P110" s="25"/>
      <c r="Q110" s="35" t="s">
        <v>318</v>
      </c>
      <c r="R110" s="25"/>
      <c r="S110" s="25"/>
      <c r="T110" s="25"/>
      <c r="U110" s="25"/>
      <c r="V110" s="25"/>
      <c r="W110" s="25"/>
      <c r="X110" s="25"/>
      <c r="Y110" s="25"/>
      <c r="Z110" s="25"/>
      <c r="AA110" s="25"/>
      <c r="AB110" s="25"/>
      <c r="AC110" s="25"/>
      <c r="AD110" s="25"/>
      <c r="AE110" s="25"/>
      <c r="AF110" s="25"/>
      <c r="AG110" s="25"/>
      <c r="AH110" s="25"/>
      <c r="AI110" s="25"/>
    </row>
  </sheetData>
  <mergeCells count="22">
    <mergeCell ref="R2:T2"/>
    <mergeCell ref="B2:D2"/>
    <mergeCell ref="E2:G2"/>
    <mergeCell ref="H2:J2"/>
    <mergeCell ref="K2:M2"/>
    <mergeCell ref="N2:P2"/>
    <mergeCell ref="U2:W2"/>
    <mergeCell ref="X2:Z2"/>
    <mergeCell ref="AA2:AC2"/>
    <mergeCell ref="AD2:AF2"/>
    <mergeCell ref="AG2:AI2"/>
    <mergeCell ref="B69:D69"/>
    <mergeCell ref="E69:G69"/>
    <mergeCell ref="H69:J69"/>
    <mergeCell ref="K69:M69"/>
    <mergeCell ref="N69:P69"/>
    <mergeCell ref="AG69:AI69"/>
    <mergeCell ref="R69:T69"/>
    <mergeCell ref="U69:W69"/>
    <mergeCell ref="X69:Z69"/>
    <mergeCell ref="AA69:AC69"/>
    <mergeCell ref="AD69:AF69"/>
  </mergeCells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A0C0E5-A56F-4051-9560-38409614C78B}">
  <dimension ref="A1:L33"/>
  <sheetViews>
    <sheetView view="pageBreakPreview" zoomScale="125" zoomScaleNormal="100" zoomScaleSheetLayoutView="125" workbookViewId="0">
      <selection activeCell="A2" sqref="A2"/>
    </sheetView>
  </sheetViews>
  <sheetFormatPr defaultColWidth="8.89453125" defaultRowHeight="10.5" x14ac:dyDescent="0.4"/>
  <cols>
    <col min="1" max="1" width="22.5234375" style="4" customWidth="1"/>
    <col min="2" max="12" width="6.1015625" style="4" customWidth="1"/>
    <col min="13" max="16384" width="8.89453125" style="4"/>
  </cols>
  <sheetData>
    <row r="1" spans="1:12" x14ac:dyDescent="0.4">
      <c r="A1" s="4" t="s">
        <v>334</v>
      </c>
    </row>
    <row r="2" spans="1:12" x14ac:dyDescent="0.4">
      <c r="A2" s="11"/>
      <c r="B2" s="12"/>
      <c r="C2" s="12" t="s">
        <v>278</v>
      </c>
      <c r="D2" s="12" t="s">
        <v>280</v>
      </c>
      <c r="E2" s="12"/>
      <c r="F2" s="12"/>
      <c r="G2" s="12" t="s">
        <v>281</v>
      </c>
      <c r="H2" s="12" t="s">
        <v>283</v>
      </c>
      <c r="I2" s="12"/>
      <c r="J2" s="12" t="s">
        <v>278</v>
      </c>
      <c r="K2" s="12" t="s">
        <v>280</v>
      </c>
      <c r="L2" s="13"/>
    </row>
    <row r="3" spans="1:12" x14ac:dyDescent="0.4">
      <c r="A3" s="14"/>
      <c r="B3" s="15" t="s">
        <v>0</v>
      </c>
      <c r="C3" s="15" t="s">
        <v>279</v>
      </c>
      <c r="D3" s="15" t="s">
        <v>279</v>
      </c>
      <c r="E3" s="15" t="s">
        <v>3</v>
      </c>
      <c r="F3" s="15" t="s">
        <v>4</v>
      </c>
      <c r="G3" s="15" t="s">
        <v>282</v>
      </c>
      <c r="H3" s="15" t="s">
        <v>284</v>
      </c>
      <c r="I3" s="15" t="s">
        <v>7</v>
      </c>
      <c r="J3" s="15" t="s">
        <v>285</v>
      </c>
      <c r="K3" s="15" t="s">
        <v>285</v>
      </c>
      <c r="L3" s="16" t="s">
        <v>10</v>
      </c>
    </row>
    <row r="4" spans="1:12" x14ac:dyDescent="0.4">
      <c r="A4" s="4" t="s">
        <v>286</v>
      </c>
      <c r="B4" s="4">
        <v>1285</v>
      </c>
      <c r="C4" s="4">
        <v>173</v>
      </c>
      <c r="D4" s="4">
        <v>152</v>
      </c>
      <c r="E4" s="4">
        <v>151</v>
      </c>
      <c r="F4" s="4">
        <v>101</v>
      </c>
      <c r="G4" s="4">
        <v>213</v>
      </c>
      <c r="H4" s="4">
        <v>42</v>
      </c>
      <c r="I4" s="4">
        <v>68</v>
      </c>
      <c r="J4" s="4">
        <v>114</v>
      </c>
      <c r="K4" s="4">
        <v>157</v>
      </c>
      <c r="L4" s="4">
        <v>114</v>
      </c>
    </row>
    <row r="5" spans="1:12" x14ac:dyDescent="0.4">
      <c r="A5" s="4" t="s">
        <v>177</v>
      </c>
      <c r="B5" s="4">
        <v>125</v>
      </c>
      <c r="C5" s="4">
        <v>9</v>
      </c>
      <c r="D5" s="4">
        <v>10</v>
      </c>
      <c r="E5" s="4">
        <v>6</v>
      </c>
      <c r="F5" s="4">
        <v>9</v>
      </c>
      <c r="G5" s="4">
        <v>39</v>
      </c>
      <c r="H5" s="4">
        <v>6</v>
      </c>
      <c r="I5" s="4">
        <v>8</v>
      </c>
      <c r="J5" s="4">
        <v>15</v>
      </c>
      <c r="K5" s="4">
        <v>15</v>
      </c>
      <c r="L5" s="4">
        <v>8</v>
      </c>
    </row>
    <row r="6" spans="1:12" x14ac:dyDescent="0.4">
      <c r="A6" s="4" t="s">
        <v>178</v>
      </c>
      <c r="B6" s="4">
        <v>107</v>
      </c>
      <c r="C6" s="4">
        <v>11</v>
      </c>
      <c r="D6" s="4">
        <v>16</v>
      </c>
      <c r="E6" s="4">
        <v>4</v>
      </c>
      <c r="F6" s="4">
        <v>7</v>
      </c>
      <c r="G6" s="4">
        <v>45</v>
      </c>
      <c r="H6" s="4">
        <v>5</v>
      </c>
      <c r="I6" s="4">
        <v>1</v>
      </c>
      <c r="J6" s="4">
        <v>2</v>
      </c>
      <c r="K6" s="4">
        <v>9</v>
      </c>
      <c r="L6" s="4">
        <v>7</v>
      </c>
    </row>
    <row r="7" spans="1:12" x14ac:dyDescent="0.4">
      <c r="A7" s="4" t="s">
        <v>179</v>
      </c>
      <c r="B7" s="4">
        <v>5</v>
      </c>
      <c r="C7" s="4">
        <v>0</v>
      </c>
      <c r="D7" s="4">
        <v>0</v>
      </c>
      <c r="E7" s="4">
        <v>0</v>
      </c>
      <c r="F7" s="4">
        <v>0</v>
      </c>
      <c r="G7" s="4">
        <v>5</v>
      </c>
      <c r="H7" s="4">
        <v>0</v>
      </c>
      <c r="I7" s="4">
        <v>0</v>
      </c>
      <c r="J7" s="4">
        <v>0</v>
      </c>
      <c r="K7" s="4">
        <v>0</v>
      </c>
      <c r="L7" s="4">
        <v>0</v>
      </c>
    </row>
    <row r="8" spans="1:12" x14ac:dyDescent="0.4">
      <c r="A8" s="4" t="s">
        <v>180</v>
      </c>
      <c r="B8" s="4">
        <v>35</v>
      </c>
      <c r="C8" s="4">
        <v>2</v>
      </c>
      <c r="D8" s="4">
        <v>6</v>
      </c>
      <c r="E8" s="4">
        <v>6</v>
      </c>
      <c r="F8" s="4">
        <v>0</v>
      </c>
      <c r="G8" s="4">
        <v>14</v>
      </c>
      <c r="H8" s="4">
        <v>1</v>
      </c>
      <c r="I8" s="4">
        <v>0</v>
      </c>
      <c r="J8" s="4">
        <v>0</v>
      </c>
      <c r="K8" s="4">
        <v>3</v>
      </c>
      <c r="L8" s="4">
        <v>3</v>
      </c>
    </row>
    <row r="9" spans="1:12" x14ac:dyDescent="0.4">
      <c r="A9" s="4" t="s">
        <v>181</v>
      </c>
      <c r="B9" s="4">
        <v>23</v>
      </c>
      <c r="C9" s="4">
        <v>3</v>
      </c>
      <c r="D9" s="4">
        <v>3</v>
      </c>
      <c r="E9" s="4">
        <v>3</v>
      </c>
      <c r="F9" s="4">
        <v>3</v>
      </c>
      <c r="G9" s="4">
        <v>1</v>
      </c>
      <c r="H9" s="4">
        <v>2</v>
      </c>
      <c r="I9" s="4">
        <v>3</v>
      </c>
      <c r="J9" s="4">
        <v>0</v>
      </c>
      <c r="K9" s="4">
        <v>2</v>
      </c>
      <c r="L9" s="4">
        <v>3</v>
      </c>
    </row>
    <row r="10" spans="1:12" x14ac:dyDescent="0.4">
      <c r="A10" s="4" t="s">
        <v>182</v>
      </c>
      <c r="B10" s="4">
        <v>186</v>
      </c>
      <c r="C10" s="4">
        <v>30</v>
      </c>
      <c r="D10" s="4">
        <v>43</v>
      </c>
      <c r="E10" s="4">
        <v>39</v>
      </c>
      <c r="F10" s="4">
        <v>25</v>
      </c>
      <c r="G10" s="4">
        <v>4</v>
      </c>
      <c r="H10" s="4">
        <v>2</v>
      </c>
      <c r="I10" s="4">
        <v>19</v>
      </c>
      <c r="J10" s="4">
        <v>2</v>
      </c>
      <c r="K10" s="4">
        <v>4</v>
      </c>
      <c r="L10" s="4">
        <v>18</v>
      </c>
    </row>
    <row r="11" spans="1:12" x14ac:dyDescent="0.4">
      <c r="A11" s="4" t="s">
        <v>183</v>
      </c>
      <c r="B11" s="4">
        <v>144</v>
      </c>
      <c r="C11" s="4">
        <v>9</v>
      </c>
      <c r="D11" s="4">
        <v>9</v>
      </c>
      <c r="E11" s="4">
        <v>8</v>
      </c>
      <c r="F11" s="4">
        <v>0</v>
      </c>
      <c r="G11" s="4">
        <v>6</v>
      </c>
      <c r="H11" s="4">
        <v>1</v>
      </c>
      <c r="I11" s="4">
        <v>4</v>
      </c>
      <c r="J11" s="4">
        <v>55</v>
      </c>
      <c r="K11" s="4">
        <v>14</v>
      </c>
      <c r="L11" s="4">
        <v>38</v>
      </c>
    </row>
    <row r="12" spans="1:12" x14ac:dyDescent="0.4">
      <c r="A12" s="4" t="s">
        <v>184</v>
      </c>
      <c r="B12" s="4">
        <v>660</v>
      </c>
      <c r="C12" s="4">
        <v>109</v>
      </c>
      <c r="D12" s="4">
        <v>65</v>
      </c>
      <c r="E12" s="4">
        <v>85</v>
      </c>
      <c r="F12" s="4">
        <v>57</v>
      </c>
      <c r="G12" s="4">
        <v>99</v>
      </c>
      <c r="H12" s="4">
        <v>25</v>
      </c>
      <c r="I12" s="4">
        <v>33</v>
      </c>
      <c r="J12" s="4">
        <v>40</v>
      </c>
      <c r="K12" s="4">
        <v>110</v>
      </c>
      <c r="L12" s="4">
        <v>37</v>
      </c>
    </row>
    <row r="14" spans="1:12" x14ac:dyDescent="0.4">
      <c r="A14" s="4" t="s">
        <v>293</v>
      </c>
      <c r="B14" s="4">
        <v>674</v>
      </c>
      <c r="C14" s="4">
        <v>89</v>
      </c>
      <c r="D14" s="4">
        <v>81</v>
      </c>
      <c r="E14" s="4">
        <v>81</v>
      </c>
      <c r="F14" s="4">
        <v>55</v>
      </c>
      <c r="G14" s="4">
        <v>128</v>
      </c>
      <c r="H14" s="4">
        <v>29</v>
      </c>
      <c r="I14" s="4">
        <v>34</v>
      </c>
      <c r="J14" s="4">
        <v>48</v>
      </c>
      <c r="K14" s="4">
        <v>74</v>
      </c>
      <c r="L14" s="4">
        <v>55</v>
      </c>
    </row>
    <row r="15" spans="1:12" x14ac:dyDescent="0.4">
      <c r="A15" s="4" t="s">
        <v>177</v>
      </c>
      <c r="B15" s="4">
        <v>95</v>
      </c>
      <c r="C15" s="4">
        <v>8</v>
      </c>
      <c r="D15" s="4">
        <v>9</v>
      </c>
      <c r="E15" s="4">
        <v>5</v>
      </c>
      <c r="F15" s="4">
        <v>8</v>
      </c>
      <c r="G15" s="4">
        <v>33</v>
      </c>
      <c r="H15" s="4">
        <v>6</v>
      </c>
      <c r="I15" s="4">
        <v>7</v>
      </c>
      <c r="J15" s="4">
        <v>11</v>
      </c>
      <c r="K15" s="4">
        <v>6</v>
      </c>
      <c r="L15" s="4">
        <v>2</v>
      </c>
    </row>
    <row r="16" spans="1:12" x14ac:dyDescent="0.4">
      <c r="A16" s="4" t="s">
        <v>178</v>
      </c>
      <c r="B16" s="4">
        <v>88</v>
      </c>
      <c r="C16" s="4">
        <v>9</v>
      </c>
      <c r="D16" s="4">
        <v>9</v>
      </c>
      <c r="E16" s="4">
        <v>2</v>
      </c>
      <c r="F16" s="4">
        <v>7</v>
      </c>
      <c r="G16" s="4">
        <v>41</v>
      </c>
      <c r="H16" s="4">
        <v>4</v>
      </c>
      <c r="I16" s="4">
        <v>1</v>
      </c>
      <c r="J16" s="4">
        <v>1</v>
      </c>
      <c r="K16" s="4">
        <v>7</v>
      </c>
      <c r="L16" s="4">
        <v>7</v>
      </c>
    </row>
    <row r="17" spans="1:12" x14ac:dyDescent="0.4">
      <c r="A17" s="4" t="s">
        <v>179</v>
      </c>
      <c r="B17" s="4">
        <v>5</v>
      </c>
      <c r="C17" s="4">
        <v>0</v>
      </c>
      <c r="D17" s="4">
        <v>0</v>
      </c>
      <c r="E17" s="4">
        <v>0</v>
      </c>
      <c r="F17" s="4">
        <v>0</v>
      </c>
      <c r="G17" s="4">
        <v>5</v>
      </c>
      <c r="H17" s="4">
        <v>0</v>
      </c>
      <c r="I17" s="4">
        <v>0</v>
      </c>
      <c r="J17" s="4">
        <v>0</v>
      </c>
      <c r="K17" s="4">
        <v>0</v>
      </c>
      <c r="L17" s="4">
        <v>0</v>
      </c>
    </row>
    <row r="18" spans="1:12" x14ac:dyDescent="0.4">
      <c r="A18" s="4" t="s">
        <v>180</v>
      </c>
      <c r="B18" s="4">
        <v>22</v>
      </c>
      <c r="C18" s="4">
        <v>2</v>
      </c>
      <c r="D18" s="4">
        <v>6</v>
      </c>
      <c r="E18" s="4">
        <v>6</v>
      </c>
      <c r="F18" s="4">
        <v>0</v>
      </c>
      <c r="G18" s="4">
        <v>3</v>
      </c>
      <c r="H18" s="4">
        <v>1</v>
      </c>
      <c r="I18" s="4">
        <v>0</v>
      </c>
      <c r="J18" s="4">
        <v>0</v>
      </c>
      <c r="K18" s="4">
        <v>1</v>
      </c>
      <c r="L18" s="4">
        <v>3</v>
      </c>
    </row>
    <row r="19" spans="1:12" x14ac:dyDescent="0.4">
      <c r="A19" s="4" t="s">
        <v>181</v>
      </c>
      <c r="B19" s="4">
        <v>14</v>
      </c>
      <c r="C19" s="4">
        <v>0</v>
      </c>
      <c r="D19" s="4">
        <v>1</v>
      </c>
      <c r="E19" s="4">
        <v>2</v>
      </c>
      <c r="F19" s="4">
        <v>3</v>
      </c>
      <c r="G19" s="4">
        <v>1</v>
      </c>
      <c r="H19" s="4">
        <v>2</v>
      </c>
      <c r="I19" s="4">
        <v>2</v>
      </c>
      <c r="J19" s="4">
        <v>0</v>
      </c>
      <c r="K19" s="4">
        <v>2</v>
      </c>
      <c r="L19" s="4">
        <v>1</v>
      </c>
    </row>
    <row r="20" spans="1:12" x14ac:dyDescent="0.4">
      <c r="A20" s="4" t="s">
        <v>182</v>
      </c>
      <c r="B20" s="4">
        <v>25</v>
      </c>
      <c r="C20" s="4">
        <v>7</v>
      </c>
      <c r="D20" s="4">
        <v>2</v>
      </c>
      <c r="E20" s="4">
        <v>0</v>
      </c>
      <c r="F20" s="4">
        <v>1</v>
      </c>
      <c r="G20" s="4">
        <v>1</v>
      </c>
      <c r="H20" s="4">
        <v>1</v>
      </c>
      <c r="I20" s="4">
        <v>6</v>
      </c>
      <c r="J20" s="4">
        <v>0</v>
      </c>
      <c r="K20" s="4">
        <v>1</v>
      </c>
      <c r="L20" s="4">
        <v>6</v>
      </c>
    </row>
    <row r="21" spans="1:12" x14ac:dyDescent="0.4">
      <c r="A21" s="4" t="s">
        <v>183</v>
      </c>
      <c r="B21" s="4">
        <v>40</v>
      </c>
      <c r="C21" s="4">
        <v>3</v>
      </c>
      <c r="D21" s="4">
        <v>7</v>
      </c>
      <c r="E21" s="4">
        <v>2</v>
      </c>
      <c r="F21" s="4">
        <v>0</v>
      </c>
      <c r="G21" s="4">
        <v>1</v>
      </c>
      <c r="H21" s="4">
        <v>0</v>
      </c>
      <c r="I21" s="4">
        <v>0</v>
      </c>
      <c r="J21" s="4">
        <v>17</v>
      </c>
      <c r="K21" s="4">
        <v>4</v>
      </c>
      <c r="L21" s="4">
        <v>6</v>
      </c>
    </row>
    <row r="22" spans="1:12" x14ac:dyDescent="0.4">
      <c r="A22" s="4" t="s">
        <v>184</v>
      </c>
      <c r="B22" s="4">
        <v>385</v>
      </c>
      <c r="C22" s="4">
        <v>60</v>
      </c>
      <c r="D22" s="4">
        <v>47</v>
      </c>
      <c r="E22" s="4">
        <v>64</v>
      </c>
      <c r="F22" s="4">
        <v>36</v>
      </c>
      <c r="G22" s="4">
        <v>43</v>
      </c>
      <c r="H22" s="4">
        <v>15</v>
      </c>
      <c r="I22" s="4">
        <v>18</v>
      </c>
      <c r="J22" s="4">
        <v>19</v>
      </c>
      <c r="K22" s="4">
        <v>53</v>
      </c>
      <c r="L22" s="4">
        <v>30</v>
      </c>
    </row>
    <row r="24" spans="1:12" x14ac:dyDescent="0.4">
      <c r="A24" s="4" t="s">
        <v>289</v>
      </c>
      <c r="B24" s="4">
        <v>611</v>
      </c>
      <c r="C24" s="4">
        <v>84</v>
      </c>
      <c r="D24" s="4">
        <v>71</v>
      </c>
      <c r="E24" s="4">
        <v>70</v>
      </c>
      <c r="F24" s="4">
        <v>46</v>
      </c>
      <c r="G24" s="4">
        <v>85</v>
      </c>
      <c r="H24" s="4">
        <v>13</v>
      </c>
      <c r="I24" s="4">
        <v>34</v>
      </c>
      <c r="J24" s="4">
        <v>66</v>
      </c>
      <c r="K24" s="4">
        <v>83</v>
      </c>
      <c r="L24" s="4">
        <v>59</v>
      </c>
    </row>
    <row r="25" spans="1:12" x14ac:dyDescent="0.4">
      <c r="A25" s="4" t="s">
        <v>177</v>
      </c>
      <c r="B25" s="4">
        <v>30</v>
      </c>
      <c r="C25" s="4">
        <v>1</v>
      </c>
      <c r="D25" s="4">
        <v>1</v>
      </c>
      <c r="E25" s="4">
        <v>1</v>
      </c>
      <c r="F25" s="4">
        <v>1</v>
      </c>
      <c r="G25" s="4">
        <v>6</v>
      </c>
      <c r="H25" s="4">
        <v>0</v>
      </c>
      <c r="I25" s="4">
        <v>1</v>
      </c>
      <c r="J25" s="4">
        <v>4</v>
      </c>
      <c r="K25" s="4">
        <v>9</v>
      </c>
      <c r="L25" s="4">
        <v>6</v>
      </c>
    </row>
    <row r="26" spans="1:12" x14ac:dyDescent="0.4">
      <c r="A26" s="4" t="s">
        <v>178</v>
      </c>
      <c r="B26" s="4">
        <v>19</v>
      </c>
      <c r="C26" s="4">
        <v>2</v>
      </c>
      <c r="D26" s="4">
        <v>7</v>
      </c>
      <c r="E26" s="4">
        <v>2</v>
      </c>
      <c r="F26" s="4">
        <v>0</v>
      </c>
      <c r="G26" s="4">
        <v>4</v>
      </c>
      <c r="H26" s="4">
        <v>1</v>
      </c>
      <c r="I26" s="4">
        <v>0</v>
      </c>
      <c r="J26" s="4">
        <v>1</v>
      </c>
      <c r="K26" s="4">
        <v>2</v>
      </c>
      <c r="L26" s="4">
        <v>0</v>
      </c>
    </row>
    <row r="27" spans="1:12" x14ac:dyDescent="0.4">
      <c r="A27" s="4" t="s">
        <v>179</v>
      </c>
      <c r="B27" s="4">
        <v>0</v>
      </c>
      <c r="C27" s="4">
        <v>0</v>
      </c>
      <c r="D27" s="4">
        <v>0</v>
      </c>
      <c r="E27" s="4">
        <v>0</v>
      </c>
      <c r="F27" s="4">
        <v>0</v>
      </c>
      <c r="G27" s="4">
        <v>0</v>
      </c>
      <c r="H27" s="4">
        <v>0</v>
      </c>
      <c r="I27" s="4">
        <v>0</v>
      </c>
      <c r="J27" s="4">
        <v>0</v>
      </c>
      <c r="K27" s="4">
        <v>0</v>
      </c>
      <c r="L27" s="4">
        <v>0</v>
      </c>
    </row>
    <row r="28" spans="1:12" x14ac:dyDescent="0.4">
      <c r="A28" s="4" t="s">
        <v>180</v>
      </c>
      <c r="B28" s="4">
        <v>13</v>
      </c>
      <c r="C28" s="4">
        <v>0</v>
      </c>
      <c r="D28" s="4">
        <v>0</v>
      </c>
      <c r="E28" s="4">
        <v>0</v>
      </c>
      <c r="F28" s="4">
        <v>0</v>
      </c>
      <c r="G28" s="4">
        <v>11</v>
      </c>
      <c r="H28" s="4">
        <v>0</v>
      </c>
      <c r="I28" s="4">
        <v>0</v>
      </c>
      <c r="J28" s="4">
        <v>0</v>
      </c>
      <c r="K28" s="4">
        <v>2</v>
      </c>
      <c r="L28" s="4">
        <v>0</v>
      </c>
    </row>
    <row r="29" spans="1:12" x14ac:dyDescent="0.4">
      <c r="A29" s="4" t="s">
        <v>181</v>
      </c>
      <c r="B29" s="4">
        <v>9</v>
      </c>
      <c r="C29" s="4">
        <v>3</v>
      </c>
      <c r="D29" s="4">
        <v>2</v>
      </c>
      <c r="E29" s="4">
        <v>1</v>
      </c>
      <c r="F29" s="4">
        <v>0</v>
      </c>
      <c r="G29" s="4">
        <v>0</v>
      </c>
      <c r="H29" s="4">
        <v>0</v>
      </c>
      <c r="I29" s="4">
        <v>1</v>
      </c>
      <c r="J29" s="4">
        <v>0</v>
      </c>
      <c r="K29" s="4">
        <v>0</v>
      </c>
      <c r="L29" s="4">
        <v>2</v>
      </c>
    </row>
    <row r="30" spans="1:12" x14ac:dyDescent="0.4">
      <c r="A30" s="4" t="s">
        <v>182</v>
      </c>
      <c r="B30" s="4">
        <v>161</v>
      </c>
      <c r="C30" s="4">
        <v>23</v>
      </c>
      <c r="D30" s="4">
        <v>41</v>
      </c>
      <c r="E30" s="4">
        <v>39</v>
      </c>
      <c r="F30" s="4">
        <v>24</v>
      </c>
      <c r="G30" s="4">
        <v>3</v>
      </c>
      <c r="H30" s="4">
        <v>1</v>
      </c>
      <c r="I30" s="4">
        <v>13</v>
      </c>
      <c r="J30" s="4">
        <v>2</v>
      </c>
      <c r="K30" s="4">
        <v>3</v>
      </c>
      <c r="L30" s="4">
        <v>12</v>
      </c>
    </row>
    <row r="31" spans="1:12" x14ac:dyDescent="0.4">
      <c r="A31" s="4" t="s">
        <v>183</v>
      </c>
      <c r="B31" s="4">
        <v>104</v>
      </c>
      <c r="C31" s="4">
        <v>6</v>
      </c>
      <c r="D31" s="4">
        <v>2</v>
      </c>
      <c r="E31" s="4">
        <v>6</v>
      </c>
      <c r="F31" s="4">
        <v>0</v>
      </c>
      <c r="G31" s="4">
        <v>5</v>
      </c>
      <c r="H31" s="4">
        <v>1</v>
      </c>
      <c r="I31" s="4">
        <v>4</v>
      </c>
      <c r="J31" s="4">
        <v>38</v>
      </c>
      <c r="K31" s="4">
        <v>10</v>
      </c>
      <c r="L31" s="4">
        <v>32</v>
      </c>
    </row>
    <row r="32" spans="1:12" x14ac:dyDescent="0.4">
      <c r="A32" s="4" t="s">
        <v>184</v>
      </c>
      <c r="B32" s="4">
        <v>275</v>
      </c>
      <c r="C32" s="4">
        <v>49</v>
      </c>
      <c r="D32" s="4">
        <v>18</v>
      </c>
      <c r="E32" s="4">
        <v>21</v>
      </c>
      <c r="F32" s="4">
        <v>21</v>
      </c>
      <c r="G32" s="4">
        <v>56</v>
      </c>
      <c r="H32" s="4">
        <v>10</v>
      </c>
      <c r="I32" s="4">
        <v>15</v>
      </c>
      <c r="J32" s="4">
        <v>21</v>
      </c>
      <c r="K32" s="4">
        <v>57</v>
      </c>
      <c r="L32" s="4">
        <v>7</v>
      </c>
    </row>
    <row r="33" spans="1:12" x14ac:dyDescent="0.4">
      <c r="A33" s="25" t="s">
        <v>318</v>
      </c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</row>
  </sheetData>
  <pageMargins left="0.7" right="0.7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55B323-E91B-46A1-B95D-82F4FBDC33F2}">
  <dimension ref="A1:L48"/>
  <sheetViews>
    <sheetView view="pageBreakPreview" zoomScale="125" zoomScaleNormal="100" zoomScaleSheetLayoutView="125" workbookViewId="0">
      <selection activeCell="A9" sqref="A9"/>
    </sheetView>
  </sheetViews>
  <sheetFormatPr defaultColWidth="8.89453125" defaultRowHeight="10.5" x14ac:dyDescent="0.4"/>
  <cols>
    <col min="1" max="1" width="30.41796875" style="4" customWidth="1"/>
    <col min="2" max="12" width="5.41796875" style="4" customWidth="1"/>
    <col min="13" max="16384" width="8.89453125" style="4"/>
  </cols>
  <sheetData>
    <row r="1" spans="1:12" x14ac:dyDescent="0.4">
      <c r="A1" s="4" t="s">
        <v>327</v>
      </c>
    </row>
    <row r="2" spans="1:12" x14ac:dyDescent="0.4">
      <c r="A2" s="11"/>
      <c r="B2" s="12"/>
      <c r="C2" s="12" t="s">
        <v>278</v>
      </c>
      <c r="D2" s="12" t="s">
        <v>280</v>
      </c>
      <c r="E2" s="12"/>
      <c r="F2" s="12"/>
      <c r="G2" s="12" t="s">
        <v>281</v>
      </c>
      <c r="H2" s="12" t="s">
        <v>283</v>
      </c>
      <c r="I2" s="12"/>
      <c r="J2" s="12" t="s">
        <v>278</v>
      </c>
      <c r="K2" s="12" t="s">
        <v>280</v>
      </c>
      <c r="L2" s="13"/>
    </row>
    <row r="3" spans="1:12" x14ac:dyDescent="0.4">
      <c r="A3" s="14"/>
      <c r="B3" s="15" t="s">
        <v>0</v>
      </c>
      <c r="C3" s="15" t="s">
        <v>279</v>
      </c>
      <c r="D3" s="15" t="s">
        <v>279</v>
      </c>
      <c r="E3" s="15" t="s">
        <v>3</v>
      </c>
      <c r="F3" s="15" t="s">
        <v>4</v>
      </c>
      <c r="G3" s="15" t="s">
        <v>282</v>
      </c>
      <c r="H3" s="15" t="s">
        <v>284</v>
      </c>
      <c r="I3" s="15" t="s">
        <v>7</v>
      </c>
      <c r="J3" s="15" t="s">
        <v>285</v>
      </c>
      <c r="K3" s="15" t="s">
        <v>285</v>
      </c>
      <c r="L3" s="16" t="s">
        <v>10</v>
      </c>
    </row>
    <row r="4" spans="1:12" x14ac:dyDescent="0.4">
      <c r="A4" s="4" t="s">
        <v>286</v>
      </c>
      <c r="B4" s="4">
        <v>1285</v>
      </c>
      <c r="C4" s="4">
        <v>173</v>
      </c>
      <c r="D4" s="4">
        <v>152</v>
      </c>
      <c r="E4" s="4">
        <v>151</v>
      </c>
      <c r="F4" s="4">
        <v>101</v>
      </c>
      <c r="G4" s="4">
        <v>213</v>
      </c>
      <c r="H4" s="4">
        <v>42</v>
      </c>
      <c r="I4" s="4">
        <v>68</v>
      </c>
      <c r="J4" s="4">
        <v>114</v>
      </c>
      <c r="K4" s="4">
        <v>157</v>
      </c>
      <c r="L4" s="4">
        <v>114</v>
      </c>
    </row>
    <row r="5" spans="1:12" x14ac:dyDescent="0.4">
      <c r="A5" s="4" t="s">
        <v>185</v>
      </c>
      <c r="B5" s="4">
        <v>0</v>
      </c>
      <c r="C5" s="4">
        <v>0</v>
      </c>
      <c r="D5" s="4">
        <v>0</v>
      </c>
      <c r="E5" s="4">
        <v>0</v>
      </c>
      <c r="F5" s="4">
        <v>0</v>
      </c>
      <c r="G5" s="4">
        <v>0</v>
      </c>
      <c r="H5" s="4">
        <v>0</v>
      </c>
      <c r="I5" s="4">
        <v>0</v>
      </c>
      <c r="J5" s="4">
        <v>0</v>
      </c>
      <c r="K5" s="4">
        <v>0</v>
      </c>
      <c r="L5" s="4">
        <v>0</v>
      </c>
    </row>
    <row r="6" spans="1:12" x14ac:dyDescent="0.4">
      <c r="A6" s="4" t="s">
        <v>186</v>
      </c>
      <c r="B6" s="4">
        <v>0</v>
      </c>
      <c r="C6" s="4">
        <v>0</v>
      </c>
      <c r="D6" s="4">
        <v>0</v>
      </c>
      <c r="E6" s="4">
        <v>0</v>
      </c>
      <c r="F6" s="4">
        <v>0</v>
      </c>
      <c r="G6" s="4">
        <v>0</v>
      </c>
      <c r="H6" s="4">
        <v>0</v>
      </c>
      <c r="I6" s="4">
        <v>0</v>
      </c>
      <c r="J6" s="4">
        <v>0</v>
      </c>
      <c r="K6" s="4">
        <v>0</v>
      </c>
      <c r="L6" s="4">
        <v>0</v>
      </c>
    </row>
    <row r="7" spans="1:12" x14ac:dyDescent="0.4">
      <c r="A7" s="4" t="s">
        <v>187</v>
      </c>
      <c r="B7" s="4">
        <v>0</v>
      </c>
      <c r="C7" s="4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4">
        <v>0</v>
      </c>
      <c r="J7" s="4">
        <v>0</v>
      </c>
      <c r="K7" s="4">
        <v>0</v>
      </c>
      <c r="L7" s="4">
        <v>0</v>
      </c>
    </row>
    <row r="8" spans="1:12" x14ac:dyDescent="0.4">
      <c r="A8" s="4" t="s">
        <v>188</v>
      </c>
      <c r="B8" s="4">
        <v>10</v>
      </c>
      <c r="C8" s="4">
        <v>1</v>
      </c>
      <c r="D8" s="4">
        <v>1</v>
      </c>
      <c r="E8" s="4">
        <v>0</v>
      </c>
      <c r="F8" s="4">
        <v>0</v>
      </c>
      <c r="G8" s="4">
        <v>1</v>
      </c>
      <c r="H8" s="4">
        <v>0</v>
      </c>
      <c r="I8" s="4">
        <v>1</v>
      </c>
      <c r="J8" s="4">
        <v>0</v>
      </c>
      <c r="K8" s="4">
        <v>5</v>
      </c>
      <c r="L8" s="4">
        <v>1</v>
      </c>
    </row>
    <row r="9" spans="1:12" x14ac:dyDescent="0.4">
      <c r="A9" s="4" t="s">
        <v>189</v>
      </c>
      <c r="B9" s="4">
        <v>2</v>
      </c>
      <c r="C9" s="4">
        <v>0</v>
      </c>
      <c r="D9" s="4">
        <v>1</v>
      </c>
      <c r="E9" s="4">
        <v>0</v>
      </c>
      <c r="F9" s="4">
        <v>1</v>
      </c>
      <c r="G9" s="4">
        <v>0</v>
      </c>
      <c r="H9" s="4">
        <v>0</v>
      </c>
      <c r="I9" s="4">
        <v>0</v>
      </c>
      <c r="J9" s="4">
        <v>0</v>
      </c>
      <c r="K9" s="4">
        <v>0</v>
      </c>
      <c r="L9" s="4">
        <v>0</v>
      </c>
    </row>
    <row r="10" spans="1:12" x14ac:dyDescent="0.4">
      <c r="A10" s="4" t="s">
        <v>190</v>
      </c>
      <c r="B10" s="4">
        <v>0</v>
      </c>
      <c r="C10" s="4">
        <v>0</v>
      </c>
      <c r="D10" s="4">
        <v>0</v>
      </c>
      <c r="E10" s="4">
        <v>0</v>
      </c>
      <c r="F10" s="4">
        <v>0</v>
      </c>
      <c r="G10" s="4">
        <v>0</v>
      </c>
      <c r="H10" s="4">
        <v>0</v>
      </c>
      <c r="I10" s="4">
        <v>0</v>
      </c>
      <c r="J10" s="4">
        <v>0</v>
      </c>
      <c r="K10" s="4">
        <v>0</v>
      </c>
      <c r="L10" s="4">
        <v>0</v>
      </c>
    </row>
    <row r="11" spans="1:12" x14ac:dyDescent="0.4">
      <c r="A11" s="4" t="s">
        <v>191</v>
      </c>
      <c r="B11" s="4">
        <v>1</v>
      </c>
      <c r="C11" s="4">
        <v>1</v>
      </c>
      <c r="D11" s="4">
        <v>0</v>
      </c>
      <c r="E11" s="4">
        <v>0</v>
      </c>
      <c r="F11" s="4">
        <v>0</v>
      </c>
      <c r="G11" s="4">
        <v>0</v>
      </c>
      <c r="H11" s="4">
        <v>0</v>
      </c>
      <c r="I11" s="4">
        <v>0</v>
      </c>
      <c r="J11" s="4">
        <v>0</v>
      </c>
      <c r="K11" s="4">
        <v>0</v>
      </c>
      <c r="L11" s="4">
        <v>0</v>
      </c>
    </row>
    <row r="12" spans="1:12" x14ac:dyDescent="0.4">
      <c r="A12" s="4" t="s">
        <v>192</v>
      </c>
      <c r="B12" s="4">
        <v>0</v>
      </c>
      <c r="C12" s="4">
        <v>0</v>
      </c>
      <c r="D12" s="4">
        <v>0</v>
      </c>
      <c r="E12" s="4">
        <v>0</v>
      </c>
      <c r="F12" s="4">
        <v>0</v>
      </c>
      <c r="G12" s="4">
        <v>0</v>
      </c>
      <c r="H12" s="4">
        <v>0</v>
      </c>
      <c r="I12" s="4">
        <v>0</v>
      </c>
      <c r="J12" s="4">
        <v>0</v>
      </c>
      <c r="K12" s="4">
        <v>0</v>
      </c>
      <c r="L12" s="4">
        <v>0</v>
      </c>
    </row>
    <row r="13" spans="1:12" x14ac:dyDescent="0.4">
      <c r="A13" s="4" t="s">
        <v>193</v>
      </c>
      <c r="B13" s="4">
        <v>24</v>
      </c>
      <c r="C13" s="4">
        <v>1</v>
      </c>
      <c r="D13" s="4">
        <v>0</v>
      </c>
      <c r="E13" s="4">
        <v>1</v>
      </c>
      <c r="F13" s="4">
        <v>2</v>
      </c>
      <c r="G13" s="4">
        <v>17</v>
      </c>
      <c r="H13" s="4">
        <v>0</v>
      </c>
      <c r="I13" s="4">
        <v>0</v>
      </c>
      <c r="J13" s="4">
        <v>0</v>
      </c>
      <c r="K13" s="4">
        <v>2</v>
      </c>
      <c r="L13" s="4">
        <v>1</v>
      </c>
    </row>
    <row r="14" spans="1:12" x14ac:dyDescent="0.4">
      <c r="A14" s="4" t="s">
        <v>194</v>
      </c>
      <c r="B14" s="4">
        <v>104</v>
      </c>
      <c r="C14" s="4">
        <v>10</v>
      </c>
      <c r="D14" s="4">
        <v>22</v>
      </c>
      <c r="E14" s="4">
        <v>5</v>
      </c>
      <c r="F14" s="4">
        <v>9</v>
      </c>
      <c r="G14" s="4">
        <v>14</v>
      </c>
      <c r="H14" s="4">
        <v>7</v>
      </c>
      <c r="I14" s="4">
        <v>7</v>
      </c>
      <c r="J14" s="4">
        <v>15</v>
      </c>
      <c r="K14" s="4">
        <v>6</v>
      </c>
      <c r="L14" s="4">
        <v>9</v>
      </c>
    </row>
    <row r="15" spans="1:12" x14ac:dyDescent="0.4">
      <c r="A15" s="4" t="s">
        <v>195</v>
      </c>
      <c r="B15" s="4">
        <v>1</v>
      </c>
      <c r="C15" s="4">
        <v>0</v>
      </c>
      <c r="D15" s="4">
        <v>0</v>
      </c>
      <c r="E15" s="4">
        <v>0</v>
      </c>
      <c r="F15" s="4">
        <v>0</v>
      </c>
      <c r="G15" s="4">
        <v>1</v>
      </c>
      <c r="H15" s="4">
        <v>0</v>
      </c>
      <c r="I15" s="4">
        <v>0</v>
      </c>
      <c r="J15" s="4">
        <v>0</v>
      </c>
      <c r="K15" s="4">
        <v>0</v>
      </c>
      <c r="L15" s="4">
        <v>0</v>
      </c>
    </row>
    <row r="16" spans="1:12" x14ac:dyDescent="0.4">
      <c r="A16" s="4" t="s">
        <v>196</v>
      </c>
      <c r="B16" s="4">
        <v>0</v>
      </c>
      <c r="C16" s="4">
        <v>0</v>
      </c>
      <c r="D16" s="4">
        <v>0</v>
      </c>
      <c r="E16" s="4">
        <v>0</v>
      </c>
      <c r="F16" s="4">
        <v>0</v>
      </c>
      <c r="G16" s="4">
        <v>0</v>
      </c>
      <c r="H16" s="4">
        <v>0</v>
      </c>
      <c r="I16" s="4">
        <v>0</v>
      </c>
      <c r="J16" s="4">
        <v>0</v>
      </c>
      <c r="K16" s="4">
        <v>0</v>
      </c>
      <c r="L16" s="4">
        <v>0</v>
      </c>
    </row>
    <row r="17" spans="1:12" x14ac:dyDescent="0.4">
      <c r="A17" s="4" t="s">
        <v>197</v>
      </c>
      <c r="B17" s="4">
        <v>24</v>
      </c>
      <c r="C17" s="4">
        <v>1</v>
      </c>
      <c r="D17" s="4">
        <v>0</v>
      </c>
      <c r="E17" s="4">
        <v>0</v>
      </c>
      <c r="F17" s="4">
        <v>4</v>
      </c>
      <c r="G17" s="4">
        <v>5</v>
      </c>
      <c r="H17" s="4">
        <v>0</v>
      </c>
      <c r="I17" s="4">
        <v>1</v>
      </c>
      <c r="J17" s="4">
        <v>0</v>
      </c>
      <c r="K17" s="4">
        <v>7</v>
      </c>
      <c r="L17" s="4">
        <v>6</v>
      </c>
    </row>
    <row r="18" spans="1:12" x14ac:dyDescent="0.4">
      <c r="A18" s="4" t="s">
        <v>198</v>
      </c>
      <c r="B18" s="4">
        <v>0</v>
      </c>
      <c r="C18" s="4">
        <v>0</v>
      </c>
      <c r="D18" s="4">
        <v>0</v>
      </c>
      <c r="E18" s="4">
        <v>0</v>
      </c>
      <c r="F18" s="4">
        <v>0</v>
      </c>
      <c r="G18" s="4">
        <v>0</v>
      </c>
      <c r="H18" s="4">
        <v>0</v>
      </c>
      <c r="I18" s="4">
        <v>0</v>
      </c>
      <c r="J18" s="4">
        <v>0</v>
      </c>
      <c r="K18" s="4">
        <v>0</v>
      </c>
      <c r="L18" s="4">
        <v>0</v>
      </c>
    </row>
    <row r="19" spans="1:12" x14ac:dyDescent="0.4">
      <c r="A19" s="4" t="s">
        <v>199</v>
      </c>
      <c r="B19" s="4">
        <v>3</v>
      </c>
      <c r="C19" s="4">
        <v>2</v>
      </c>
      <c r="D19" s="4">
        <v>0</v>
      </c>
      <c r="E19" s="4">
        <v>0</v>
      </c>
      <c r="F19" s="4">
        <v>0</v>
      </c>
      <c r="G19" s="4">
        <v>1</v>
      </c>
      <c r="H19" s="4">
        <v>0</v>
      </c>
      <c r="I19" s="4">
        <v>0</v>
      </c>
      <c r="J19" s="4">
        <v>0</v>
      </c>
      <c r="K19" s="4">
        <v>0</v>
      </c>
      <c r="L19" s="4">
        <v>0</v>
      </c>
    </row>
    <row r="20" spans="1:12" x14ac:dyDescent="0.4">
      <c r="A20" s="4" t="s">
        <v>200</v>
      </c>
      <c r="B20" s="4">
        <v>21</v>
      </c>
      <c r="C20" s="4">
        <v>0</v>
      </c>
      <c r="D20" s="4">
        <v>0</v>
      </c>
      <c r="E20" s="4">
        <v>1</v>
      </c>
      <c r="F20" s="4">
        <v>0</v>
      </c>
      <c r="G20" s="4">
        <v>19</v>
      </c>
      <c r="H20" s="4">
        <v>1</v>
      </c>
      <c r="I20" s="4">
        <v>0</v>
      </c>
      <c r="J20" s="4">
        <v>0</v>
      </c>
      <c r="K20" s="4">
        <v>0</v>
      </c>
      <c r="L20" s="4">
        <v>0</v>
      </c>
    </row>
    <row r="21" spans="1:12" x14ac:dyDescent="0.4">
      <c r="A21" s="4" t="s">
        <v>201</v>
      </c>
      <c r="B21" s="4">
        <v>1</v>
      </c>
      <c r="C21" s="4">
        <v>0</v>
      </c>
      <c r="D21" s="4">
        <v>0</v>
      </c>
      <c r="E21" s="4">
        <v>0</v>
      </c>
      <c r="F21" s="4">
        <v>0</v>
      </c>
      <c r="G21" s="4">
        <v>1</v>
      </c>
      <c r="H21" s="4">
        <v>0</v>
      </c>
      <c r="I21" s="4">
        <v>0</v>
      </c>
      <c r="J21" s="4">
        <v>0</v>
      </c>
      <c r="K21" s="4">
        <v>0</v>
      </c>
      <c r="L21" s="4">
        <v>0</v>
      </c>
    </row>
    <row r="22" spans="1:12" x14ac:dyDescent="0.4">
      <c r="A22" s="4" t="s">
        <v>202</v>
      </c>
      <c r="B22" s="4">
        <v>3</v>
      </c>
      <c r="C22" s="4">
        <v>0</v>
      </c>
      <c r="D22" s="4">
        <v>0</v>
      </c>
      <c r="E22" s="4">
        <v>1</v>
      </c>
      <c r="F22" s="4">
        <v>0</v>
      </c>
      <c r="G22" s="4">
        <v>2</v>
      </c>
      <c r="H22" s="4">
        <v>0</v>
      </c>
      <c r="I22" s="4">
        <v>0</v>
      </c>
      <c r="J22" s="4">
        <v>0</v>
      </c>
      <c r="K22" s="4">
        <v>0</v>
      </c>
      <c r="L22" s="4">
        <v>0</v>
      </c>
    </row>
    <row r="23" spans="1:12" x14ac:dyDescent="0.4">
      <c r="A23" s="4" t="s">
        <v>203</v>
      </c>
      <c r="B23" s="4">
        <v>0</v>
      </c>
      <c r="C23" s="4">
        <v>0</v>
      </c>
      <c r="D23" s="4">
        <v>0</v>
      </c>
      <c r="E23" s="4">
        <v>0</v>
      </c>
      <c r="F23" s="4">
        <v>0</v>
      </c>
      <c r="G23" s="4">
        <v>0</v>
      </c>
      <c r="H23" s="4">
        <v>0</v>
      </c>
      <c r="I23" s="4">
        <v>0</v>
      </c>
      <c r="J23" s="4">
        <v>0</v>
      </c>
      <c r="K23" s="4">
        <v>0</v>
      </c>
      <c r="L23" s="4">
        <v>0</v>
      </c>
    </row>
    <row r="24" spans="1:12" x14ac:dyDescent="0.4">
      <c r="A24" s="4" t="s">
        <v>204</v>
      </c>
      <c r="B24" s="4">
        <v>1</v>
      </c>
      <c r="C24" s="4">
        <v>1</v>
      </c>
      <c r="D24" s="4">
        <v>0</v>
      </c>
      <c r="E24" s="4">
        <v>0</v>
      </c>
      <c r="F24" s="4">
        <v>0</v>
      </c>
      <c r="G24" s="4">
        <v>0</v>
      </c>
      <c r="H24" s="4">
        <v>0</v>
      </c>
      <c r="I24" s="4">
        <v>0</v>
      </c>
      <c r="J24" s="4">
        <v>0</v>
      </c>
      <c r="K24" s="4">
        <v>0</v>
      </c>
      <c r="L24" s="4">
        <v>0</v>
      </c>
    </row>
    <row r="25" spans="1:12" x14ac:dyDescent="0.4">
      <c r="A25" s="4" t="s">
        <v>205</v>
      </c>
      <c r="B25" s="4">
        <v>5</v>
      </c>
      <c r="C25" s="4">
        <v>1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4">
        <v>0</v>
      </c>
      <c r="J25" s="4">
        <v>0</v>
      </c>
      <c r="K25" s="4">
        <v>4</v>
      </c>
      <c r="L25" s="4">
        <v>0</v>
      </c>
    </row>
    <row r="26" spans="1:12" x14ac:dyDescent="0.4">
      <c r="A26" s="4" t="s">
        <v>206</v>
      </c>
      <c r="B26" s="4">
        <v>2</v>
      </c>
      <c r="C26" s="4">
        <v>0</v>
      </c>
      <c r="D26" s="4">
        <v>0</v>
      </c>
      <c r="E26" s="4">
        <v>2</v>
      </c>
      <c r="F26" s="4">
        <v>0</v>
      </c>
      <c r="G26" s="4">
        <v>0</v>
      </c>
      <c r="H26" s="4">
        <v>0</v>
      </c>
      <c r="I26" s="4">
        <v>0</v>
      </c>
      <c r="J26" s="4">
        <v>0</v>
      </c>
      <c r="K26" s="4">
        <v>0</v>
      </c>
      <c r="L26" s="4">
        <v>0</v>
      </c>
    </row>
    <row r="27" spans="1:12" x14ac:dyDescent="0.4">
      <c r="A27" s="4" t="s">
        <v>207</v>
      </c>
      <c r="B27" s="4">
        <v>76</v>
      </c>
      <c r="C27" s="4">
        <v>13</v>
      </c>
      <c r="D27" s="4">
        <v>36</v>
      </c>
      <c r="E27" s="4">
        <v>7</v>
      </c>
      <c r="F27" s="4">
        <v>0</v>
      </c>
      <c r="G27" s="4">
        <v>1</v>
      </c>
      <c r="H27" s="4">
        <v>2</v>
      </c>
      <c r="I27" s="4">
        <v>12</v>
      </c>
      <c r="J27" s="4">
        <v>1</v>
      </c>
      <c r="K27" s="4">
        <v>4</v>
      </c>
      <c r="L27" s="4">
        <v>0</v>
      </c>
    </row>
    <row r="28" spans="1:12" x14ac:dyDescent="0.4">
      <c r="A28" s="4" t="s">
        <v>208</v>
      </c>
      <c r="B28" s="4">
        <v>19</v>
      </c>
      <c r="C28" s="4">
        <v>5</v>
      </c>
      <c r="D28" s="4">
        <v>2</v>
      </c>
      <c r="E28" s="4">
        <v>0</v>
      </c>
      <c r="F28" s="4">
        <v>0</v>
      </c>
      <c r="G28" s="4">
        <v>12</v>
      </c>
      <c r="H28" s="4">
        <v>0</v>
      </c>
      <c r="I28" s="4">
        <v>0</v>
      </c>
      <c r="J28" s="4">
        <v>0</v>
      </c>
      <c r="K28" s="4">
        <v>0</v>
      </c>
      <c r="L28" s="4">
        <v>0</v>
      </c>
    </row>
    <row r="29" spans="1:12" x14ac:dyDescent="0.4">
      <c r="A29" s="4" t="s">
        <v>209</v>
      </c>
      <c r="B29" s="4">
        <v>0</v>
      </c>
      <c r="C29" s="4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4">
        <v>0</v>
      </c>
      <c r="J29" s="4">
        <v>0</v>
      </c>
      <c r="K29" s="4">
        <v>0</v>
      </c>
      <c r="L29" s="4">
        <v>0</v>
      </c>
    </row>
    <row r="30" spans="1:12" x14ac:dyDescent="0.4">
      <c r="A30" s="4" t="s">
        <v>210</v>
      </c>
      <c r="B30" s="4">
        <v>9</v>
      </c>
      <c r="C30" s="4">
        <v>1</v>
      </c>
      <c r="D30" s="4">
        <v>1</v>
      </c>
      <c r="E30" s="4">
        <v>0</v>
      </c>
      <c r="F30" s="4">
        <v>0</v>
      </c>
      <c r="G30" s="4">
        <v>5</v>
      </c>
      <c r="H30" s="4">
        <v>0</v>
      </c>
      <c r="I30" s="4">
        <v>0</v>
      </c>
      <c r="J30" s="4">
        <v>1</v>
      </c>
      <c r="K30" s="4">
        <v>1</v>
      </c>
      <c r="L30" s="4">
        <v>0</v>
      </c>
    </row>
    <row r="31" spans="1:12" x14ac:dyDescent="0.4">
      <c r="A31" s="4" t="s">
        <v>211</v>
      </c>
      <c r="B31" s="4">
        <v>8</v>
      </c>
      <c r="C31" s="4">
        <v>1</v>
      </c>
      <c r="D31" s="4">
        <v>2</v>
      </c>
      <c r="E31" s="4">
        <v>0</v>
      </c>
      <c r="F31" s="4">
        <v>0</v>
      </c>
      <c r="G31" s="4">
        <v>1</v>
      </c>
      <c r="H31" s="4">
        <v>0</v>
      </c>
      <c r="I31" s="4">
        <v>0</v>
      </c>
      <c r="J31" s="4">
        <v>1</v>
      </c>
      <c r="K31" s="4">
        <v>2</v>
      </c>
      <c r="L31" s="4">
        <v>1</v>
      </c>
    </row>
    <row r="32" spans="1:12" x14ac:dyDescent="0.4">
      <c r="A32" s="4" t="s">
        <v>212</v>
      </c>
      <c r="B32" s="4">
        <v>29</v>
      </c>
      <c r="C32" s="4">
        <v>0</v>
      </c>
      <c r="D32" s="4">
        <v>4</v>
      </c>
      <c r="E32" s="4">
        <v>20</v>
      </c>
      <c r="F32" s="4">
        <v>0</v>
      </c>
      <c r="G32" s="4">
        <v>1</v>
      </c>
      <c r="H32" s="4">
        <v>0</v>
      </c>
      <c r="I32" s="4">
        <v>0</v>
      </c>
      <c r="J32" s="4">
        <v>0</v>
      </c>
      <c r="K32" s="4">
        <v>0</v>
      </c>
      <c r="L32" s="4">
        <v>4</v>
      </c>
    </row>
    <row r="33" spans="1:12" x14ac:dyDescent="0.4">
      <c r="A33" s="4" t="s">
        <v>213</v>
      </c>
      <c r="B33" s="4">
        <v>665</v>
      </c>
      <c r="C33" s="4">
        <v>101</v>
      </c>
      <c r="D33" s="4">
        <v>68</v>
      </c>
      <c r="E33" s="4">
        <v>69</v>
      </c>
      <c r="F33" s="4">
        <v>46</v>
      </c>
      <c r="G33" s="4">
        <v>100</v>
      </c>
      <c r="H33" s="4">
        <v>28</v>
      </c>
      <c r="I33" s="4">
        <v>38</v>
      </c>
      <c r="J33" s="4">
        <v>59</v>
      </c>
      <c r="K33" s="4">
        <v>111</v>
      </c>
      <c r="L33" s="4">
        <v>45</v>
      </c>
    </row>
    <row r="34" spans="1:12" x14ac:dyDescent="0.4">
      <c r="A34" s="4" t="s">
        <v>214</v>
      </c>
      <c r="B34" s="4">
        <v>44</v>
      </c>
      <c r="C34" s="4">
        <v>0</v>
      </c>
      <c r="D34" s="4">
        <v>4</v>
      </c>
      <c r="E34" s="4">
        <v>5</v>
      </c>
      <c r="F34" s="4">
        <v>3</v>
      </c>
      <c r="G34" s="4">
        <v>20</v>
      </c>
      <c r="H34" s="4">
        <v>3</v>
      </c>
      <c r="I34" s="4">
        <v>0</v>
      </c>
      <c r="J34" s="4">
        <v>0</v>
      </c>
      <c r="K34" s="4">
        <v>3</v>
      </c>
      <c r="L34" s="4">
        <v>6</v>
      </c>
    </row>
    <row r="35" spans="1:12" x14ac:dyDescent="0.4">
      <c r="A35" s="4" t="s">
        <v>215</v>
      </c>
      <c r="B35" s="4">
        <v>3</v>
      </c>
      <c r="C35" s="4">
        <v>0</v>
      </c>
      <c r="D35" s="4">
        <v>0</v>
      </c>
      <c r="E35" s="4">
        <v>1</v>
      </c>
      <c r="F35" s="4">
        <v>0</v>
      </c>
      <c r="G35" s="4">
        <v>1</v>
      </c>
      <c r="H35" s="4">
        <v>0</v>
      </c>
      <c r="I35" s="4">
        <v>0</v>
      </c>
      <c r="J35" s="4">
        <v>0</v>
      </c>
      <c r="K35" s="4">
        <v>1</v>
      </c>
      <c r="L35" s="4">
        <v>0</v>
      </c>
    </row>
    <row r="36" spans="1:12" x14ac:dyDescent="0.4">
      <c r="A36" s="4" t="s">
        <v>216</v>
      </c>
      <c r="B36" s="4">
        <v>109</v>
      </c>
      <c r="C36" s="4">
        <v>8</v>
      </c>
      <c r="D36" s="4">
        <v>2</v>
      </c>
      <c r="E36" s="4">
        <v>9</v>
      </c>
      <c r="F36" s="4">
        <v>2</v>
      </c>
      <c r="G36" s="4">
        <v>6</v>
      </c>
      <c r="H36" s="4">
        <v>1</v>
      </c>
      <c r="I36" s="4">
        <v>2</v>
      </c>
      <c r="J36" s="4">
        <v>35</v>
      </c>
      <c r="K36" s="4">
        <v>11</v>
      </c>
      <c r="L36" s="4">
        <v>33</v>
      </c>
    </row>
    <row r="37" spans="1:12" x14ac:dyDescent="0.4">
      <c r="A37" s="4" t="s">
        <v>217</v>
      </c>
      <c r="B37" s="4">
        <v>0</v>
      </c>
      <c r="C37" s="4">
        <v>0</v>
      </c>
      <c r="D37" s="4">
        <v>0</v>
      </c>
      <c r="E37" s="4">
        <v>0</v>
      </c>
      <c r="F37" s="4">
        <v>0</v>
      </c>
      <c r="G37" s="4">
        <v>0</v>
      </c>
      <c r="H37" s="4">
        <v>0</v>
      </c>
      <c r="I37" s="4">
        <v>0</v>
      </c>
      <c r="J37" s="4">
        <v>0</v>
      </c>
      <c r="K37" s="4">
        <v>0</v>
      </c>
      <c r="L37" s="4">
        <v>0</v>
      </c>
    </row>
    <row r="38" spans="1:12" x14ac:dyDescent="0.4">
      <c r="A38" s="4" t="s">
        <v>218</v>
      </c>
      <c r="B38" s="4">
        <v>2</v>
      </c>
      <c r="C38" s="4">
        <v>0</v>
      </c>
      <c r="D38" s="4">
        <v>1</v>
      </c>
      <c r="E38" s="4">
        <v>1</v>
      </c>
      <c r="F38" s="4">
        <v>0</v>
      </c>
      <c r="G38" s="4">
        <v>0</v>
      </c>
      <c r="H38" s="4">
        <v>0</v>
      </c>
      <c r="I38" s="4">
        <v>0</v>
      </c>
      <c r="J38" s="4">
        <v>0</v>
      </c>
      <c r="K38" s="4">
        <v>0</v>
      </c>
      <c r="L38" s="4">
        <v>0</v>
      </c>
    </row>
    <row r="39" spans="1:12" x14ac:dyDescent="0.4">
      <c r="A39" s="4" t="s">
        <v>219</v>
      </c>
      <c r="B39" s="4">
        <v>2</v>
      </c>
      <c r="C39" s="4">
        <v>0</v>
      </c>
      <c r="D39" s="4">
        <v>0</v>
      </c>
      <c r="E39" s="4">
        <v>0</v>
      </c>
      <c r="F39" s="4">
        <v>1</v>
      </c>
      <c r="G39" s="4">
        <v>1</v>
      </c>
      <c r="H39" s="4">
        <v>0</v>
      </c>
      <c r="I39" s="4">
        <v>0</v>
      </c>
      <c r="J39" s="4">
        <v>0</v>
      </c>
      <c r="K39" s="4">
        <v>0</v>
      </c>
      <c r="L39" s="4">
        <v>0</v>
      </c>
    </row>
    <row r="40" spans="1:12" x14ac:dyDescent="0.4">
      <c r="A40" s="4" t="s">
        <v>220</v>
      </c>
      <c r="B40" s="4">
        <v>0</v>
      </c>
      <c r="C40" s="4">
        <v>0</v>
      </c>
      <c r="D40" s="4">
        <v>0</v>
      </c>
      <c r="E40" s="4">
        <v>0</v>
      </c>
      <c r="F40" s="4">
        <v>0</v>
      </c>
      <c r="G40" s="4">
        <v>0</v>
      </c>
      <c r="H40" s="4">
        <v>0</v>
      </c>
      <c r="I40" s="4">
        <v>0</v>
      </c>
      <c r="J40" s="4">
        <v>0</v>
      </c>
      <c r="K40" s="4">
        <v>0</v>
      </c>
      <c r="L40" s="4">
        <v>0</v>
      </c>
    </row>
    <row r="41" spans="1:12" x14ac:dyDescent="0.4">
      <c r="A41" s="4" t="s">
        <v>221</v>
      </c>
      <c r="B41" s="4">
        <v>7</v>
      </c>
      <c r="C41" s="4">
        <v>0</v>
      </c>
      <c r="D41" s="4">
        <v>1</v>
      </c>
      <c r="E41" s="4">
        <v>2</v>
      </c>
      <c r="F41" s="4">
        <v>3</v>
      </c>
      <c r="G41" s="4">
        <v>0</v>
      </c>
      <c r="H41" s="4">
        <v>0</v>
      </c>
      <c r="I41" s="4">
        <v>1</v>
      </c>
      <c r="J41" s="4">
        <v>0</v>
      </c>
      <c r="K41" s="4">
        <v>0</v>
      </c>
      <c r="L41" s="4">
        <v>0</v>
      </c>
    </row>
    <row r="42" spans="1:12" x14ac:dyDescent="0.4">
      <c r="A42" s="4" t="s">
        <v>222</v>
      </c>
      <c r="B42" s="4">
        <v>108</v>
      </c>
      <c r="C42" s="4">
        <v>25</v>
      </c>
      <c r="D42" s="4">
        <v>7</v>
      </c>
      <c r="E42" s="4">
        <v>27</v>
      </c>
      <c r="F42" s="4">
        <v>30</v>
      </c>
      <c r="G42" s="4">
        <v>3</v>
      </c>
      <c r="H42" s="4">
        <v>0</v>
      </c>
      <c r="I42" s="4">
        <v>6</v>
      </c>
      <c r="J42" s="4">
        <v>2</v>
      </c>
      <c r="K42" s="4">
        <v>0</v>
      </c>
      <c r="L42" s="4">
        <v>8</v>
      </c>
    </row>
    <row r="43" spans="1:12" x14ac:dyDescent="0.4">
      <c r="A43" s="4" t="s">
        <v>223</v>
      </c>
      <c r="B43" s="4">
        <v>0</v>
      </c>
      <c r="C43" s="4">
        <v>0</v>
      </c>
      <c r="D43" s="4">
        <v>0</v>
      </c>
      <c r="E43" s="4">
        <v>0</v>
      </c>
      <c r="F43" s="4">
        <v>0</v>
      </c>
      <c r="G43" s="4">
        <v>0</v>
      </c>
      <c r="H43" s="4">
        <v>0</v>
      </c>
      <c r="I43" s="4">
        <v>0</v>
      </c>
      <c r="J43" s="4">
        <v>0</v>
      </c>
      <c r="K43" s="4">
        <v>0</v>
      </c>
      <c r="L43" s="4">
        <v>0</v>
      </c>
    </row>
    <row r="44" spans="1:12" x14ac:dyDescent="0.4">
      <c r="A44" s="4" t="s">
        <v>224</v>
      </c>
      <c r="B44" s="4">
        <v>1</v>
      </c>
      <c r="C44" s="4">
        <v>0</v>
      </c>
      <c r="D44" s="4">
        <v>0</v>
      </c>
      <c r="E44" s="4">
        <v>0</v>
      </c>
      <c r="F44" s="4">
        <v>0</v>
      </c>
      <c r="G44" s="4">
        <v>1</v>
      </c>
      <c r="H44" s="4">
        <v>0</v>
      </c>
      <c r="I44" s="4">
        <v>0</v>
      </c>
      <c r="J44" s="4">
        <v>0</v>
      </c>
      <c r="K44" s="4">
        <v>0</v>
      </c>
      <c r="L44" s="4">
        <v>0</v>
      </c>
    </row>
    <row r="45" spans="1:12" x14ac:dyDescent="0.4">
      <c r="A45" s="4" t="s">
        <v>225</v>
      </c>
      <c r="B45" s="4">
        <v>0</v>
      </c>
      <c r="C45" s="4">
        <v>0</v>
      </c>
      <c r="D45" s="4">
        <v>0</v>
      </c>
      <c r="E45" s="4">
        <v>0</v>
      </c>
      <c r="F45" s="4">
        <v>0</v>
      </c>
      <c r="G45" s="4">
        <v>0</v>
      </c>
      <c r="H45" s="4">
        <v>0</v>
      </c>
      <c r="I45" s="4">
        <v>0</v>
      </c>
      <c r="J45" s="4">
        <v>0</v>
      </c>
      <c r="K45" s="4">
        <v>0</v>
      </c>
      <c r="L45" s="4">
        <v>0</v>
      </c>
    </row>
    <row r="46" spans="1:12" x14ac:dyDescent="0.4">
      <c r="A46" s="4" t="s">
        <v>226</v>
      </c>
      <c r="B46" s="4">
        <v>0</v>
      </c>
      <c r="C46" s="4">
        <v>0</v>
      </c>
      <c r="D46" s="4">
        <v>0</v>
      </c>
      <c r="E46" s="4">
        <v>0</v>
      </c>
      <c r="F46" s="4">
        <v>0</v>
      </c>
      <c r="G46" s="4">
        <v>0</v>
      </c>
      <c r="H46" s="4">
        <v>0</v>
      </c>
      <c r="I46" s="4">
        <v>0</v>
      </c>
      <c r="J46" s="4">
        <v>0</v>
      </c>
      <c r="K46" s="4">
        <v>0</v>
      </c>
      <c r="L46" s="4">
        <v>0</v>
      </c>
    </row>
    <row r="47" spans="1:12" x14ac:dyDescent="0.4">
      <c r="A47" s="4" t="s">
        <v>227</v>
      </c>
      <c r="B47" s="4">
        <v>1</v>
      </c>
      <c r="C47" s="4">
        <v>1</v>
      </c>
      <c r="D47" s="4">
        <v>0</v>
      </c>
      <c r="E47" s="4">
        <v>0</v>
      </c>
      <c r="F47" s="4">
        <v>0</v>
      </c>
      <c r="G47" s="4">
        <v>0</v>
      </c>
      <c r="H47" s="4">
        <v>0</v>
      </c>
      <c r="I47" s="4">
        <v>0</v>
      </c>
      <c r="J47" s="4">
        <v>0</v>
      </c>
      <c r="K47" s="4">
        <v>0</v>
      </c>
      <c r="L47" s="4">
        <v>0</v>
      </c>
    </row>
    <row r="48" spans="1:12" x14ac:dyDescent="0.4">
      <c r="A48" s="25" t="s">
        <v>318</v>
      </c>
      <c r="B48" s="25"/>
      <c r="C48" s="25"/>
      <c r="D48" s="25"/>
      <c r="E48" s="25"/>
      <c r="F48" s="25"/>
      <c r="G48" s="25"/>
      <c r="H48" s="25"/>
      <c r="I48" s="25"/>
      <c r="J48" s="25"/>
      <c r="K48" s="25"/>
      <c r="L48" s="25"/>
    </row>
  </sheetData>
  <pageMargins left="0.7" right="0.7" top="0.75" bottom="0.75" header="0.3" footer="0.3"/>
  <pageSetup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2735CE-A2C7-44FB-8338-6774FBFACC2D}">
  <dimension ref="A1:L69"/>
  <sheetViews>
    <sheetView view="pageBreakPreview" zoomScale="125" zoomScaleNormal="100" zoomScaleSheetLayoutView="125" workbookViewId="0">
      <selection activeCell="A2" sqref="A2"/>
    </sheetView>
  </sheetViews>
  <sheetFormatPr defaultColWidth="8.89453125" defaultRowHeight="9.6" customHeight="1" x14ac:dyDescent="0.4"/>
  <cols>
    <col min="1" max="1" width="22.5234375" style="4" customWidth="1"/>
    <col min="2" max="12" width="6.1015625" style="4" customWidth="1"/>
    <col min="13" max="16384" width="8.89453125" style="4"/>
  </cols>
  <sheetData>
    <row r="1" spans="1:12" ht="9.6" customHeight="1" x14ac:dyDescent="0.4">
      <c r="A1" s="4" t="s">
        <v>333</v>
      </c>
    </row>
    <row r="2" spans="1:12" ht="9.6" customHeight="1" x14ac:dyDescent="0.4">
      <c r="A2" s="11"/>
      <c r="B2" s="12"/>
      <c r="C2" s="12" t="s">
        <v>278</v>
      </c>
      <c r="D2" s="12" t="s">
        <v>280</v>
      </c>
      <c r="E2" s="12"/>
      <c r="F2" s="12"/>
      <c r="G2" s="12" t="s">
        <v>281</v>
      </c>
      <c r="H2" s="12" t="s">
        <v>283</v>
      </c>
      <c r="I2" s="12"/>
      <c r="J2" s="12" t="s">
        <v>278</v>
      </c>
      <c r="K2" s="12" t="s">
        <v>280</v>
      </c>
      <c r="L2" s="13"/>
    </row>
    <row r="3" spans="1:12" ht="9.6" customHeight="1" x14ac:dyDescent="0.4">
      <c r="A3" s="14"/>
      <c r="B3" s="15" t="s">
        <v>0</v>
      </c>
      <c r="C3" s="15" t="s">
        <v>279</v>
      </c>
      <c r="D3" s="15" t="s">
        <v>279</v>
      </c>
      <c r="E3" s="15" t="s">
        <v>3</v>
      </c>
      <c r="F3" s="15" t="s">
        <v>4</v>
      </c>
      <c r="G3" s="15" t="s">
        <v>282</v>
      </c>
      <c r="H3" s="15" t="s">
        <v>284</v>
      </c>
      <c r="I3" s="15" t="s">
        <v>7</v>
      </c>
      <c r="J3" s="15" t="s">
        <v>285</v>
      </c>
      <c r="K3" s="15" t="s">
        <v>285</v>
      </c>
      <c r="L3" s="16" t="s">
        <v>10</v>
      </c>
    </row>
    <row r="4" spans="1:12" ht="9.6" customHeight="1" x14ac:dyDescent="0.4">
      <c r="A4" s="4" t="s">
        <v>286</v>
      </c>
      <c r="B4" s="4">
        <v>1285</v>
      </c>
      <c r="C4" s="4">
        <v>173</v>
      </c>
      <c r="D4" s="4">
        <v>152</v>
      </c>
      <c r="E4" s="4">
        <v>151</v>
      </c>
      <c r="F4" s="4">
        <v>101</v>
      </c>
      <c r="G4" s="4">
        <v>213</v>
      </c>
      <c r="H4" s="4">
        <v>42</v>
      </c>
      <c r="I4" s="4">
        <v>68</v>
      </c>
      <c r="J4" s="4">
        <v>114</v>
      </c>
      <c r="K4" s="4">
        <v>157</v>
      </c>
      <c r="L4" s="4">
        <v>114</v>
      </c>
    </row>
    <row r="5" spans="1:12" ht="9.6" customHeight="1" x14ac:dyDescent="0.4">
      <c r="A5" s="4" t="s">
        <v>228</v>
      </c>
      <c r="B5" s="4">
        <v>711</v>
      </c>
      <c r="C5" s="4">
        <v>102</v>
      </c>
      <c r="D5" s="4">
        <v>75</v>
      </c>
      <c r="E5" s="4">
        <v>91</v>
      </c>
      <c r="F5" s="4">
        <v>51</v>
      </c>
      <c r="G5" s="4">
        <v>102</v>
      </c>
      <c r="H5" s="4">
        <v>28</v>
      </c>
      <c r="I5" s="4">
        <v>39</v>
      </c>
      <c r="J5" s="4">
        <v>60</v>
      </c>
      <c r="K5" s="4">
        <v>113</v>
      </c>
      <c r="L5" s="4">
        <v>50</v>
      </c>
    </row>
    <row r="6" spans="1:12" ht="9.6" customHeight="1" x14ac:dyDescent="0.4">
      <c r="A6" s="4" t="s">
        <v>229</v>
      </c>
      <c r="B6" s="4">
        <v>0</v>
      </c>
      <c r="C6" s="4">
        <v>0</v>
      </c>
      <c r="D6" s="4">
        <v>0</v>
      </c>
      <c r="E6" s="4">
        <v>0</v>
      </c>
      <c r="F6" s="4">
        <v>0</v>
      </c>
      <c r="G6" s="4">
        <v>0</v>
      </c>
      <c r="H6" s="4">
        <v>0</v>
      </c>
      <c r="I6" s="4">
        <v>0</v>
      </c>
      <c r="J6" s="4">
        <v>0</v>
      </c>
      <c r="K6" s="4">
        <v>0</v>
      </c>
      <c r="L6" s="4">
        <v>0</v>
      </c>
    </row>
    <row r="7" spans="1:12" ht="9.6" customHeight="1" x14ac:dyDescent="0.4">
      <c r="A7" s="4" t="s">
        <v>230</v>
      </c>
      <c r="B7" s="4">
        <v>2</v>
      </c>
      <c r="C7" s="4">
        <v>0</v>
      </c>
      <c r="D7" s="4">
        <v>1</v>
      </c>
      <c r="E7" s="4">
        <v>0</v>
      </c>
      <c r="F7" s="4">
        <v>0</v>
      </c>
      <c r="G7" s="4">
        <v>1</v>
      </c>
      <c r="H7" s="4">
        <v>0</v>
      </c>
      <c r="I7" s="4">
        <v>0</v>
      </c>
      <c r="J7" s="4">
        <v>0</v>
      </c>
      <c r="K7" s="4">
        <v>0</v>
      </c>
      <c r="L7" s="4">
        <v>0</v>
      </c>
    </row>
    <row r="8" spans="1:12" ht="9.6" customHeight="1" x14ac:dyDescent="0.4">
      <c r="A8" s="4" t="s">
        <v>231</v>
      </c>
      <c r="B8" s="4">
        <v>0</v>
      </c>
      <c r="C8" s="4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4">
        <v>0</v>
      </c>
      <c r="J8" s="4">
        <v>0</v>
      </c>
      <c r="K8" s="4">
        <v>0</v>
      </c>
      <c r="L8" s="4">
        <v>0</v>
      </c>
    </row>
    <row r="9" spans="1:12" ht="9.6" customHeight="1" x14ac:dyDescent="0.4">
      <c r="A9" s="4" t="s">
        <v>232</v>
      </c>
      <c r="B9" s="4">
        <v>0</v>
      </c>
      <c r="C9" s="4">
        <v>0</v>
      </c>
      <c r="D9" s="4">
        <v>0</v>
      </c>
      <c r="E9" s="4">
        <v>0</v>
      </c>
      <c r="F9" s="4">
        <v>0</v>
      </c>
      <c r="G9" s="4">
        <v>0</v>
      </c>
      <c r="H9" s="4">
        <v>0</v>
      </c>
      <c r="I9" s="4">
        <v>0</v>
      </c>
      <c r="J9" s="4">
        <v>0</v>
      </c>
      <c r="K9" s="4">
        <v>0</v>
      </c>
      <c r="L9" s="4">
        <v>0</v>
      </c>
    </row>
    <row r="10" spans="1:12" ht="9.6" customHeight="1" x14ac:dyDescent="0.4">
      <c r="A10" s="4" t="s">
        <v>233</v>
      </c>
      <c r="B10" s="4">
        <v>42</v>
      </c>
      <c r="C10" s="4">
        <v>0</v>
      </c>
      <c r="D10" s="4">
        <v>4</v>
      </c>
      <c r="E10" s="4">
        <v>5</v>
      </c>
      <c r="F10" s="4">
        <v>3</v>
      </c>
      <c r="G10" s="4">
        <v>19</v>
      </c>
      <c r="H10" s="4">
        <v>3</v>
      </c>
      <c r="I10" s="4">
        <v>0</v>
      </c>
      <c r="J10" s="4">
        <v>0</v>
      </c>
      <c r="K10" s="4">
        <v>3</v>
      </c>
      <c r="L10" s="4">
        <v>5</v>
      </c>
    </row>
    <row r="11" spans="1:12" ht="9.6" customHeight="1" x14ac:dyDescent="0.4">
      <c r="A11" s="4" t="s">
        <v>234</v>
      </c>
      <c r="B11" s="4">
        <v>130</v>
      </c>
      <c r="C11" s="4">
        <v>11</v>
      </c>
      <c r="D11" s="4">
        <v>4</v>
      </c>
      <c r="E11" s="4">
        <v>10</v>
      </c>
      <c r="F11" s="4">
        <v>2</v>
      </c>
      <c r="G11" s="4">
        <v>20</v>
      </c>
      <c r="H11" s="4">
        <v>1</v>
      </c>
      <c r="I11" s="4">
        <v>2</v>
      </c>
      <c r="J11" s="4">
        <v>35</v>
      </c>
      <c r="K11" s="4">
        <v>11</v>
      </c>
      <c r="L11" s="4">
        <v>34</v>
      </c>
    </row>
    <row r="12" spans="1:12" ht="9.6" customHeight="1" x14ac:dyDescent="0.4">
      <c r="A12" s="4" t="s">
        <v>235</v>
      </c>
      <c r="B12" s="4">
        <v>0</v>
      </c>
      <c r="C12" s="4">
        <v>0</v>
      </c>
      <c r="D12" s="4">
        <v>0</v>
      </c>
      <c r="E12" s="4">
        <v>0</v>
      </c>
      <c r="F12" s="4">
        <v>0</v>
      </c>
      <c r="G12" s="4">
        <v>0</v>
      </c>
      <c r="H12" s="4">
        <v>0</v>
      </c>
      <c r="I12" s="4">
        <v>0</v>
      </c>
      <c r="J12" s="4">
        <v>0</v>
      </c>
      <c r="K12" s="4">
        <v>0</v>
      </c>
      <c r="L12" s="4">
        <v>0</v>
      </c>
    </row>
    <row r="13" spans="1:12" ht="9.6" customHeight="1" x14ac:dyDescent="0.4">
      <c r="A13" s="4" t="s">
        <v>236</v>
      </c>
      <c r="B13" s="4">
        <v>3</v>
      </c>
      <c r="C13" s="4">
        <v>1</v>
      </c>
      <c r="D13" s="4">
        <v>1</v>
      </c>
      <c r="E13" s="4">
        <v>0</v>
      </c>
      <c r="F13" s="4">
        <v>0</v>
      </c>
      <c r="G13" s="4">
        <v>0</v>
      </c>
      <c r="H13" s="4">
        <v>0</v>
      </c>
      <c r="I13" s="4">
        <v>0</v>
      </c>
      <c r="J13" s="4">
        <v>0</v>
      </c>
      <c r="K13" s="4">
        <v>1</v>
      </c>
      <c r="L13" s="4">
        <v>0</v>
      </c>
    </row>
    <row r="14" spans="1:12" ht="9.6" customHeight="1" x14ac:dyDescent="0.4">
      <c r="A14" s="4" t="s">
        <v>237</v>
      </c>
      <c r="B14" s="4">
        <v>6</v>
      </c>
      <c r="C14" s="4">
        <v>2</v>
      </c>
      <c r="D14" s="4">
        <v>0</v>
      </c>
      <c r="E14" s="4">
        <v>1</v>
      </c>
      <c r="F14" s="4">
        <v>0</v>
      </c>
      <c r="G14" s="4">
        <v>3</v>
      </c>
      <c r="H14" s="4">
        <v>0</v>
      </c>
      <c r="I14" s="4">
        <v>0</v>
      </c>
      <c r="J14" s="4">
        <v>0</v>
      </c>
      <c r="K14" s="4">
        <v>0</v>
      </c>
      <c r="L14" s="4">
        <v>0</v>
      </c>
    </row>
    <row r="15" spans="1:12" ht="9.6" customHeight="1" x14ac:dyDescent="0.4">
      <c r="A15" s="4" t="s">
        <v>238</v>
      </c>
      <c r="B15" s="4">
        <v>0</v>
      </c>
      <c r="C15" s="4">
        <v>0</v>
      </c>
      <c r="D15" s="4">
        <v>0</v>
      </c>
      <c r="E15" s="4">
        <v>0</v>
      </c>
      <c r="F15" s="4">
        <v>0</v>
      </c>
      <c r="G15" s="4">
        <v>0</v>
      </c>
      <c r="H15" s="4">
        <v>0</v>
      </c>
      <c r="I15" s="4">
        <v>0</v>
      </c>
      <c r="J15" s="4">
        <v>0</v>
      </c>
      <c r="K15" s="4">
        <v>0</v>
      </c>
      <c r="L15" s="4">
        <v>0</v>
      </c>
    </row>
    <row r="16" spans="1:12" ht="9.6" customHeight="1" x14ac:dyDescent="0.4">
      <c r="A16" s="4" t="s">
        <v>239</v>
      </c>
      <c r="B16" s="4">
        <v>0</v>
      </c>
      <c r="C16" s="4">
        <v>0</v>
      </c>
      <c r="D16" s="4">
        <v>0</v>
      </c>
      <c r="E16" s="4">
        <v>0</v>
      </c>
      <c r="F16" s="4">
        <v>0</v>
      </c>
      <c r="G16" s="4">
        <v>0</v>
      </c>
      <c r="H16" s="4">
        <v>0</v>
      </c>
      <c r="I16" s="4">
        <v>0</v>
      </c>
      <c r="J16" s="4">
        <v>0</v>
      </c>
      <c r="K16" s="4">
        <v>0</v>
      </c>
      <c r="L16" s="4">
        <v>0</v>
      </c>
    </row>
    <row r="17" spans="1:12" ht="9.6" customHeight="1" x14ac:dyDescent="0.4">
      <c r="A17" s="4" t="s">
        <v>240</v>
      </c>
      <c r="B17" s="4">
        <v>0</v>
      </c>
      <c r="C17" s="4">
        <v>0</v>
      </c>
      <c r="D17" s="4">
        <v>0</v>
      </c>
      <c r="E17" s="4">
        <v>0</v>
      </c>
      <c r="F17" s="4">
        <v>0</v>
      </c>
      <c r="G17" s="4">
        <v>0</v>
      </c>
      <c r="H17" s="4">
        <v>0</v>
      </c>
      <c r="I17" s="4">
        <v>0</v>
      </c>
      <c r="J17" s="4">
        <v>0</v>
      </c>
      <c r="K17" s="4">
        <v>0</v>
      </c>
      <c r="L17" s="4">
        <v>0</v>
      </c>
    </row>
    <row r="18" spans="1:12" ht="9.6" customHeight="1" x14ac:dyDescent="0.4">
      <c r="A18" s="4" t="s">
        <v>241</v>
      </c>
      <c r="B18" s="4">
        <v>2</v>
      </c>
      <c r="C18" s="4">
        <v>1</v>
      </c>
      <c r="D18" s="4">
        <v>0</v>
      </c>
      <c r="E18" s="4">
        <v>1</v>
      </c>
      <c r="F18" s="4">
        <v>0</v>
      </c>
      <c r="G18" s="4">
        <v>0</v>
      </c>
      <c r="H18" s="4">
        <v>0</v>
      </c>
      <c r="I18" s="4">
        <v>0</v>
      </c>
      <c r="J18" s="4">
        <v>0</v>
      </c>
      <c r="K18" s="4">
        <v>0</v>
      </c>
      <c r="L18" s="4">
        <v>0</v>
      </c>
    </row>
    <row r="19" spans="1:12" ht="9.6" customHeight="1" x14ac:dyDescent="0.4">
      <c r="A19" s="4" t="s">
        <v>242</v>
      </c>
      <c r="B19" s="4">
        <v>57</v>
      </c>
      <c r="C19" s="4">
        <v>4</v>
      </c>
      <c r="D19" s="4">
        <v>2</v>
      </c>
      <c r="E19" s="4">
        <v>1</v>
      </c>
      <c r="F19" s="4">
        <v>0</v>
      </c>
      <c r="G19" s="4">
        <v>38</v>
      </c>
      <c r="H19" s="4">
        <v>1</v>
      </c>
      <c r="I19" s="4">
        <v>0</v>
      </c>
      <c r="J19" s="4">
        <v>1</v>
      </c>
      <c r="K19" s="4">
        <v>10</v>
      </c>
      <c r="L19" s="4">
        <v>0</v>
      </c>
    </row>
    <row r="20" spans="1:12" ht="9.6" customHeight="1" x14ac:dyDescent="0.4">
      <c r="A20" s="4" t="s">
        <v>243</v>
      </c>
      <c r="B20" s="4">
        <v>91</v>
      </c>
      <c r="C20" s="4">
        <v>10</v>
      </c>
      <c r="D20" s="4">
        <v>22</v>
      </c>
      <c r="E20" s="4">
        <v>4</v>
      </c>
      <c r="F20" s="4">
        <v>8</v>
      </c>
      <c r="G20" s="4">
        <v>3</v>
      </c>
      <c r="H20" s="4">
        <v>7</v>
      </c>
      <c r="I20" s="4">
        <v>7</v>
      </c>
      <c r="J20" s="4">
        <v>15</v>
      </c>
      <c r="K20" s="4">
        <v>6</v>
      </c>
      <c r="L20" s="4">
        <v>9</v>
      </c>
    </row>
    <row r="21" spans="1:12" ht="9.6" customHeight="1" x14ac:dyDescent="0.4">
      <c r="A21" s="4" t="s">
        <v>244</v>
      </c>
      <c r="B21" s="4">
        <v>11</v>
      </c>
      <c r="C21" s="4">
        <v>3</v>
      </c>
      <c r="D21" s="4">
        <v>0</v>
      </c>
      <c r="E21" s="4">
        <v>2</v>
      </c>
      <c r="F21" s="4">
        <v>2</v>
      </c>
      <c r="G21" s="4">
        <v>1</v>
      </c>
      <c r="H21" s="4">
        <v>0</v>
      </c>
      <c r="I21" s="4">
        <v>0</v>
      </c>
      <c r="J21" s="4">
        <v>0</v>
      </c>
      <c r="K21" s="4">
        <v>2</v>
      </c>
      <c r="L21" s="4">
        <v>1</v>
      </c>
    </row>
    <row r="22" spans="1:12" ht="9.6" customHeight="1" x14ac:dyDescent="0.4">
      <c r="A22" s="4" t="s">
        <v>245</v>
      </c>
      <c r="B22" s="4">
        <v>0</v>
      </c>
      <c r="C22" s="4">
        <v>0</v>
      </c>
      <c r="D22" s="4">
        <v>0</v>
      </c>
      <c r="E22" s="4">
        <v>0</v>
      </c>
      <c r="F22" s="4">
        <v>0</v>
      </c>
      <c r="G22" s="4">
        <v>0</v>
      </c>
      <c r="H22" s="4">
        <v>0</v>
      </c>
      <c r="I22" s="4">
        <v>0</v>
      </c>
      <c r="J22" s="4">
        <v>0</v>
      </c>
      <c r="K22" s="4">
        <v>0</v>
      </c>
      <c r="L22" s="4">
        <v>0</v>
      </c>
    </row>
    <row r="23" spans="1:12" ht="9.6" customHeight="1" x14ac:dyDescent="0.4">
      <c r="A23" s="4" t="s">
        <v>246</v>
      </c>
      <c r="B23" s="4">
        <v>45</v>
      </c>
      <c r="C23" s="4">
        <v>1</v>
      </c>
      <c r="D23" s="4">
        <v>0</v>
      </c>
      <c r="E23" s="4">
        <v>0</v>
      </c>
      <c r="F23" s="4">
        <v>5</v>
      </c>
      <c r="G23" s="4">
        <v>22</v>
      </c>
      <c r="H23" s="4">
        <v>0</v>
      </c>
      <c r="I23" s="4">
        <v>2</v>
      </c>
      <c r="J23" s="4">
        <v>0</v>
      </c>
      <c r="K23" s="4">
        <v>8</v>
      </c>
      <c r="L23" s="4">
        <v>7</v>
      </c>
    </row>
    <row r="24" spans="1:12" ht="9.6" customHeight="1" x14ac:dyDescent="0.4">
      <c r="A24" s="4" t="s">
        <v>247</v>
      </c>
      <c r="B24" s="4">
        <v>185</v>
      </c>
      <c r="C24" s="4">
        <v>38</v>
      </c>
      <c r="D24" s="4">
        <v>43</v>
      </c>
      <c r="E24" s="4">
        <v>36</v>
      </c>
      <c r="F24" s="4">
        <v>30</v>
      </c>
      <c r="G24" s="4">
        <v>4</v>
      </c>
      <c r="H24" s="4">
        <v>2</v>
      </c>
      <c r="I24" s="4">
        <v>18</v>
      </c>
      <c r="J24" s="4">
        <v>3</v>
      </c>
      <c r="K24" s="4">
        <v>3</v>
      </c>
      <c r="L24" s="4">
        <v>8</v>
      </c>
    </row>
    <row r="26" spans="1:12" ht="9.6" customHeight="1" x14ac:dyDescent="0.4">
      <c r="A26" s="4" t="s">
        <v>288</v>
      </c>
      <c r="B26" s="4">
        <v>674</v>
      </c>
      <c r="C26" s="4">
        <v>89</v>
      </c>
      <c r="D26" s="4">
        <v>81</v>
      </c>
      <c r="E26" s="4">
        <v>81</v>
      </c>
      <c r="F26" s="4">
        <v>55</v>
      </c>
      <c r="G26" s="4">
        <v>128</v>
      </c>
      <c r="H26" s="4">
        <v>29</v>
      </c>
      <c r="I26" s="4">
        <v>34</v>
      </c>
      <c r="J26" s="4">
        <v>48</v>
      </c>
      <c r="K26" s="4">
        <v>74</v>
      </c>
      <c r="L26" s="4">
        <v>55</v>
      </c>
    </row>
    <row r="27" spans="1:12" ht="9.6" customHeight="1" x14ac:dyDescent="0.4">
      <c r="A27" s="4" t="s">
        <v>228</v>
      </c>
      <c r="B27" s="4">
        <v>445</v>
      </c>
      <c r="C27" s="4">
        <v>66</v>
      </c>
      <c r="D27" s="4">
        <v>57</v>
      </c>
      <c r="E27" s="4">
        <v>67</v>
      </c>
      <c r="F27" s="4">
        <v>39</v>
      </c>
      <c r="G27" s="4">
        <v>46</v>
      </c>
      <c r="H27" s="4">
        <v>18</v>
      </c>
      <c r="I27" s="4">
        <v>25</v>
      </c>
      <c r="J27" s="4">
        <v>31</v>
      </c>
      <c r="K27" s="4">
        <v>56</v>
      </c>
      <c r="L27" s="4">
        <v>40</v>
      </c>
    </row>
    <row r="28" spans="1:12" ht="9.6" customHeight="1" x14ac:dyDescent="0.4">
      <c r="A28" s="4" t="s">
        <v>229</v>
      </c>
      <c r="B28" s="4">
        <v>0</v>
      </c>
      <c r="C28" s="4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4">
        <v>0</v>
      </c>
      <c r="J28" s="4">
        <v>0</v>
      </c>
      <c r="K28" s="4">
        <v>0</v>
      </c>
      <c r="L28" s="4">
        <v>0</v>
      </c>
    </row>
    <row r="29" spans="1:12" ht="9.6" customHeight="1" x14ac:dyDescent="0.4">
      <c r="A29" s="4" t="s">
        <v>230</v>
      </c>
      <c r="B29" s="4">
        <v>1</v>
      </c>
      <c r="C29" s="4">
        <v>0</v>
      </c>
      <c r="D29" s="4">
        <v>0</v>
      </c>
      <c r="E29" s="4">
        <v>0</v>
      </c>
      <c r="F29" s="4">
        <v>0</v>
      </c>
      <c r="G29" s="4">
        <v>1</v>
      </c>
      <c r="H29" s="4">
        <v>0</v>
      </c>
      <c r="I29" s="4">
        <v>0</v>
      </c>
      <c r="J29" s="4">
        <v>0</v>
      </c>
      <c r="K29" s="4">
        <v>0</v>
      </c>
      <c r="L29" s="4">
        <v>0</v>
      </c>
    </row>
    <row r="30" spans="1:12" ht="9.6" customHeight="1" x14ac:dyDescent="0.4">
      <c r="A30" s="4" t="s">
        <v>231</v>
      </c>
      <c r="B30" s="4">
        <v>0</v>
      </c>
      <c r="C30" s="4">
        <v>0</v>
      </c>
      <c r="D30" s="4">
        <v>0</v>
      </c>
      <c r="E30" s="4">
        <v>0</v>
      </c>
      <c r="F30" s="4">
        <v>0</v>
      </c>
      <c r="G30" s="4">
        <v>0</v>
      </c>
      <c r="H30" s="4">
        <v>0</v>
      </c>
      <c r="I30" s="4">
        <v>0</v>
      </c>
      <c r="J30" s="4">
        <v>0</v>
      </c>
      <c r="K30" s="4">
        <v>0</v>
      </c>
      <c r="L30" s="4">
        <v>0</v>
      </c>
    </row>
    <row r="31" spans="1:12" ht="9.6" customHeight="1" x14ac:dyDescent="0.4">
      <c r="A31" s="4" t="s">
        <v>232</v>
      </c>
      <c r="B31" s="4">
        <v>0</v>
      </c>
      <c r="C31" s="4">
        <v>0</v>
      </c>
      <c r="D31" s="4">
        <v>0</v>
      </c>
      <c r="E31" s="4">
        <v>0</v>
      </c>
      <c r="F31" s="4">
        <v>0</v>
      </c>
      <c r="G31" s="4">
        <v>0</v>
      </c>
      <c r="H31" s="4">
        <v>0</v>
      </c>
      <c r="I31" s="4">
        <v>0</v>
      </c>
      <c r="J31" s="4">
        <v>0</v>
      </c>
      <c r="K31" s="4">
        <v>0</v>
      </c>
      <c r="L31" s="4">
        <v>0</v>
      </c>
    </row>
    <row r="32" spans="1:12" ht="9.6" customHeight="1" x14ac:dyDescent="0.4">
      <c r="A32" s="4" t="s">
        <v>233</v>
      </c>
      <c r="B32" s="4">
        <v>42</v>
      </c>
      <c r="C32" s="4">
        <v>0</v>
      </c>
      <c r="D32" s="4">
        <v>4</v>
      </c>
      <c r="E32" s="4">
        <v>5</v>
      </c>
      <c r="F32" s="4">
        <v>3</v>
      </c>
      <c r="G32" s="4">
        <v>19</v>
      </c>
      <c r="H32" s="4">
        <v>3</v>
      </c>
      <c r="I32" s="4">
        <v>0</v>
      </c>
      <c r="J32" s="4">
        <v>0</v>
      </c>
      <c r="K32" s="4">
        <v>3</v>
      </c>
      <c r="L32" s="4">
        <v>5</v>
      </c>
    </row>
    <row r="33" spans="1:12" ht="9.6" customHeight="1" x14ac:dyDescent="0.4">
      <c r="A33" s="4" t="s">
        <v>234</v>
      </c>
      <c r="B33" s="4">
        <v>17</v>
      </c>
      <c r="C33" s="4">
        <v>2</v>
      </c>
      <c r="D33" s="4">
        <v>2</v>
      </c>
      <c r="E33" s="4">
        <v>2</v>
      </c>
      <c r="F33" s="4">
        <v>0</v>
      </c>
      <c r="G33" s="4">
        <v>4</v>
      </c>
      <c r="H33" s="4">
        <v>0</v>
      </c>
      <c r="I33" s="4">
        <v>0</v>
      </c>
      <c r="J33" s="4">
        <v>5</v>
      </c>
      <c r="K33" s="4">
        <v>1</v>
      </c>
      <c r="L33" s="4">
        <v>1</v>
      </c>
    </row>
    <row r="34" spans="1:12" ht="9.6" customHeight="1" x14ac:dyDescent="0.4">
      <c r="A34" s="4" t="s">
        <v>235</v>
      </c>
      <c r="B34" s="4">
        <v>0</v>
      </c>
      <c r="C34" s="4">
        <v>0</v>
      </c>
      <c r="D34" s="4">
        <v>0</v>
      </c>
      <c r="E34" s="4">
        <v>0</v>
      </c>
      <c r="F34" s="4">
        <v>0</v>
      </c>
      <c r="G34" s="4">
        <v>0</v>
      </c>
      <c r="H34" s="4">
        <v>0</v>
      </c>
      <c r="I34" s="4">
        <v>0</v>
      </c>
      <c r="J34" s="4">
        <v>0</v>
      </c>
      <c r="K34" s="4">
        <v>0</v>
      </c>
      <c r="L34" s="4">
        <v>0</v>
      </c>
    </row>
    <row r="35" spans="1:12" ht="9.6" customHeight="1" x14ac:dyDescent="0.4">
      <c r="A35" s="4" t="s">
        <v>236</v>
      </c>
      <c r="B35" s="4">
        <v>3</v>
      </c>
      <c r="C35" s="4">
        <v>1</v>
      </c>
      <c r="D35" s="4">
        <v>1</v>
      </c>
      <c r="E35" s="4">
        <v>0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1</v>
      </c>
      <c r="L35" s="4">
        <v>0</v>
      </c>
    </row>
    <row r="36" spans="1:12" ht="9.6" customHeight="1" x14ac:dyDescent="0.4">
      <c r="A36" s="4" t="s">
        <v>237</v>
      </c>
      <c r="B36" s="4">
        <v>6</v>
      </c>
      <c r="C36" s="4">
        <v>2</v>
      </c>
      <c r="D36" s="4">
        <v>0</v>
      </c>
      <c r="E36" s="4">
        <v>1</v>
      </c>
      <c r="F36" s="4">
        <v>0</v>
      </c>
      <c r="G36" s="4">
        <v>3</v>
      </c>
      <c r="H36" s="4">
        <v>0</v>
      </c>
      <c r="I36" s="4">
        <v>0</v>
      </c>
      <c r="J36" s="4">
        <v>0</v>
      </c>
      <c r="K36" s="4">
        <v>0</v>
      </c>
      <c r="L36" s="4">
        <v>0</v>
      </c>
    </row>
    <row r="37" spans="1:12" ht="9.6" customHeight="1" x14ac:dyDescent="0.4">
      <c r="A37" s="4" t="s">
        <v>238</v>
      </c>
      <c r="B37" s="4">
        <v>0</v>
      </c>
      <c r="C37" s="4">
        <v>0</v>
      </c>
      <c r="D37" s="4">
        <v>0</v>
      </c>
      <c r="E37" s="4">
        <v>0</v>
      </c>
      <c r="F37" s="4">
        <v>0</v>
      </c>
      <c r="G37" s="4">
        <v>0</v>
      </c>
      <c r="H37" s="4">
        <v>0</v>
      </c>
      <c r="I37" s="4">
        <v>0</v>
      </c>
      <c r="J37" s="4">
        <v>0</v>
      </c>
      <c r="K37" s="4">
        <v>0</v>
      </c>
      <c r="L37" s="4">
        <v>0</v>
      </c>
    </row>
    <row r="38" spans="1:12" ht="9.6" customHeight="1" x14ac:dyDescent="0.4">
      <c r="A38" s="4" t="s">
        <v>239</v>
      </c>
      <c r="B38" s="4">
        <v>0</v>
      </c>
      <c r="C38" s="4">
        <v>0</v>
      </c>
      <c r="D38" s="4">
        <v>0</v>
      </c>
      <c r="E38" s="4">
        <v>0</v>
      </c>
      <c r="F38" s="4">
        <v>0</v>
      </c>
      <c r="G38" s="4">
        <v>0</v>
      </c>
      <c r="H38" s="4">
        <v>0</v>
      </c>
      <c r="I38" s="4">
        <v>0</v>
      </c>
      <c r="J38" s="4">
        <v>0</v>
      </c>
      <c r="K38" s="4">
        <v>0</v>
      </c>
      <c r="L38" s="4">
        <v>0</v>
      </c>
    </row>
    <row r="39" spans="1:12" ht="9.6" customHeight="1" x14ac:dyDescent="0.4">
      <c r="A39" s="4" t="s">
        <v>240</v>
      </c>
      <c r="B39" s="4">
        <v>0</v>
      </c>
      <c r="C39" s="4">
        <v>0</v>
      </c>
      <c r="D39" s="4">
        <v>0</v>
      </c>
      <c r="E39" s="4">
        <v>0</v>
      </c>
      <c r="F39" s="4">
        <v>0</v>
      </c>
      <c r="G39" s="4">
        <v>0</v>
      </c>
      <c r="H39" s="4">
        <v>0</v>
      </c>
      <c r="I39" s="4">
        <v>0</v>
      </c>
      <c r="J39" s="4">
        <v>0</v>
      </c>
      <c r="K39" s="4">
        <v>0</v>
      </c>
      <c r="L39" s="4">
        <v>0</v>
      </c>
    </row>
    <row r="40" spans="1:12" ht="9.6" customHeight="1" x14ac:dyDescent="0.4">
      <c r="A40" s="4" t="s">
        <v>241</v>
      </c>
      <c r="B40" s="4">
        <v>2</v>
      </c>
      <c r="C40" s="4">
        <v>1</v>
      </c>
      <c r="D40" s="4">
        <v>0</v>
      </c>
      <c r="E40" s="4">
        <v>1</v>
      </c>
      <c r="F40" s="4">
        <v>0</v>
      </c>
      <c r="G40" s="4">
        <v>0</v>
      </c>
      <c r="H40" s="4">
        <v>0</v>
      </c>
      <c r="I40" s="4">
        <v>0</v>
      </c>
      <c r="J40" s="4">
        <v>0</v>
      </c>
      <c r="K40" s="4">
        <v>0</v>
      </c>
      <c r="L40" s="4">
        <v>0</v>
      </c>
    </row>
    <row r="41" spans="1:12" ht="9.6" customHeight="1" x14ac:dyDescent="0.4">
      <c r="A41" s="4" t="s">
        <v>242</v>
      </c>
      <c r="B41" s="4">
        <v>43</v>
      </c>
      <c r="C41" s="4">
        <v>3</v>
      </c>
      <c r="D41" s="4">
        <v>2</v>
      </c>
      <c r="E41" s="4">
        <v>1</v>
      </c>
      <c r="F41" s="4">
        <v>0</v>
      </c>
      <c r="G41" s="4">
        <v>32</v>
      </c>
      <c r="H41" s="4">
        <v>1</v>
      </c>
      <c r="I41" s="4">
        <v>0</v>
      </c>
      <c r="J41" s="4">
        <v>1</v>
      </c>
      <c r="K41" s="4">
        <v>3</v>
      </c>
      <c r="L41" s="4">
        <v>0</v>
      </c>
    </row>
    <row r="42" spans="1:12" ht="9.6" customHeight="1" x14ac:dyDescent="0.4">
      <c r="A42" s="4" t="s">
        <v>243</v>
      </c>
      <c r="B42" s="4">
        <v>61</v>
      </c>
      <c r="C42" s="4">
        <v>8</v>
      </c>
      <c r="D42" s="4">
        <v>15</v>
      </c>
      <c r="E42" s="4">
        <v>3</v>
      </c>
      <c r="F42" s="4">
        <v>7</v>
      </c>
      <c r="G42" s="4">
        <v>1</v>
      </c>
      <c r="H42" s="4">
        <v>6</v>
      </c>
      <c r="I42" s="4">
        <v>6</v>
      </c>
      <c r="J42" s="4">
        <v>10</v>
      </c>
      <c r="K42" s="4">
        <v>3</v>
      </c>
      <c r="L42" s="4">
        <v>2</v>
      </c>
    </row>
    <row r="43" spans="1:12" ht="9.6" customHeight="1" x14ac:dyDescent="0.4">
      <c r="A43" s="4" t="s">
        <v>244</v>
      </c>
      <c r="B43" s="4">
        <v>6</v>
      </c>
      <c r="C43" s="4">
        <v>3</v>
      </c>
      <c r="D43" s="4">
        <v>0</v>
      </c>
      <c r="E43" s="4">
        <v>0</v>
      </c>
      <c r="F43" s="4">
        <v>2</v>
      </c>
      <c r="G43" s="4">
        <v>1</v>
      </c>
      <c r="H43" s="4">
        <v>0</v>
      </c>
      <c r="I43" s="4">
        <v>0</v>
      </c>
      <c r="J43" s="4">
        <v>0</v>
      </c>
      <c r="K43" s="4">
        <v>0</v>
      </c>
      <c r="L43" s="4">
        <v>0</v>
      </c>
    </row>
    <row r="44" spans="1:12" ht="9.6" customHeight="1" x14ac:dyDescent="0.4">
      <c r="A44" s="4" t="s">
        <v>245</v>
      </c>
      <c r="B44" s="4">
        <v>0</v>
      </c>
      <c r="C44" s="4">
        <v>0</v>
      </c>
      <c r="D44" s="4">
        <v>0</v>
      </c>
      <c r="E44" s="4">
        <v>0</v>
      </c>
      <c r="F44" s="4">
        <v>0</v>
      </c>
      <c r="G44" s="4">
        <v>0</v>
      </c>
      <c r="H44" s="4">
        <v>0</v>
      </c>
      <c r="I44" s="4">
        <v>0</v>
      </c>
      <c r="J44" s="4">
        <v>0</v>
      </c>
      <c r="K44" s="4">
        <v>0</v>
      </c>
      <c r="L44" s="4">
        <v>0</v>
      </c>
    </row>
    <row r="45" spans="1:12" ht="9.6" customHeight="1" x14ac:dyDescent="0.4">
      <c r="A45" s="4" t="s">
        <v>246</v>
      </c>
      <c r="B45" s="4">
        <v>42</v>
      </c>
      <c r="C45" s="4">
        <v>1</v>
      </c>
      <c r="D45" s="4">
        <v>0</v>
      </c>
      <c r="E45" s="4">
        <v>0</v>
      </c>
      <c r="F45" s="4">
        <v>4</v>
      </c>
      <c r="G45" s="4">
        <v>21</v>
      </c>
      <c r="H45" s="4">
        <v>0</v>
      </c>
      <c r="I45" s="4">
        <v>2</v>
      </c>
      <c r="J45" s="4">
        <v>0</v>
      </c>
      <c r="K45" s="4">
        <v>7</v>
      </c>
      <c r="L45" s="4">
        <v>7</v>
      </c>
    </row>
    <row r="46" spans="1:12" ht="9.6" customHeight="1" x14ac:dyDescent="0.4">
      <c r="A46" s="4" t="s">
        <v>247</v>
      </c>
      <c r="B46" s="4">
        <v>6</v>
      </c>
      <c r="C46" s="4">
        <v>2</v>
      </c>
      <c r="D46" s="4">
        <v>0</v>
      </c>
      <c r="E46" s="4">
        <v>1</v>
      </c>
      <c r="F46" s="4">
        <v>0</v>
      </c>
      <c r="G46" s="4">
        <v>0</v>
      </c>
      <c r="H46" s="4">
        <v>1</v>
      </c>
      <c r="I46" s="4">
        <v>1</v>
      </c>
      <c r="J46" s="4">
        <v>1</v>
      </c>
      <c r="K46" s="4">
        <v>0</v>
      </c>
      <c r="L46" s="4">
        <v>0</v>
      </c>
    </row>
    <row r="48" spans="1:12" ht="9.6" customHeight="1" x14ac:dyDescent="0.4">
      <c r="A48" s="4" t="s">
        <v>294</v>
      </c>
      <c r="B48" s="4">
        <v>611</v>
      </c>
      <c r="C48" s="4">
        <v>84</v>
      </c>
      <c r="D48" s="4">
        <v>71</v>
      </c>
      <c r="E48" s="4">
        <v>70</v>
      </c>
      <c r="F48" s="4">
        <v>46</v>
      </c>
      <c r="G48" s="4">
        <v>85</v>
      </c>
      <c r="H48" s="4">
        <v>13</v>
      </c>
      <c r="I48" s="4">
        <v>34</v>
      </c>
      <c r="J48" s="4">
        <v>66</v>
      </c>
      <c r="K48" s="4">
        <v>83</v>
      </c>
      <c r="L48" s="4">
        <v>59</v>
      </c>
    </row>
    <row r="49" spans="1:12" ht="9.6" customHeight="1" x14ac:dyDescent="0.4">
      <c r="A49" s="4" t="s">
        <v>228</v>
      </c>
      <c r="B49" s="4">
        <v>266</v>
      </c>
      <c r="C49" s="4">
        <v>36</v>
      </c>
      <c r="D49" s="4">
        <v>18</v>
      </c>
      <c r="E49" s="4">
        <v>24</v>
      </c>
      <c r="F49" s="4">
        <v>12</v>
      </c>
      <c r="G49" s="4">
        <v>56</v>
      </c>
      <c r="H49" s="4">
        <v>10</v>
      </c>
      <c r="I49" s="4">
        <v>14</v>
      </c>
      <c r="J49" s="4">
        <v>29</v>
      </c>
      <c r="K49" s="4">
        <v>57</v>
      </c>
      <c r="L49" s="4">
        <v>10</v>
      </c>
    </row>
    <row r="50" spans="1:12" ht="9.6" customHeight="1" x14ac:dyDescent="0.4">
      <c r="A50" s="4" t="s">
        <v>229</v>
      </c>
      <c r="B50" s="4">
        <v>0</v>
      </c>
      <c r="C50" s="4">
        <v>0</v>
      </c>
      <c r="D50" s="4">
        <v>0</v>
      </c>
      <c r="E50" s="4">
        <v>0</v>
      </c>
      <c r="F50" s="4">
        <v>0</v>
      </c>
      <c r="G50" s="4">
        <v>0</v>
      </c>
      <c r="H50" s="4">
        <v>0</v>
      </c>
      <c r="I50" s="4">
        <v>0</v>
      </c>
      <c r="J50" s="4">
        <v>0</v>
      </c>
      <c r="K50" s="4">
        <v>0</v>
      </c>
      <c r="L50" s="4">
        <v>0</v>
      </c>
    </row>
    <row r="51" spans="1:12" ht="9.6" customHeight="1" x14ac:dyDescent="0.4">
      <c r="A51" s="4" t="s">
        <v>230</v>
      </c>
      <c r="B51" s="4">
        <v>1</v>
      </c>
      <c r="C51" s="4">
        <v>0</v>
      </c>
      <c r="D51" s="4">
        <v>1</v>
      </c>
      <c r="E51" s="4">
        <v>0</v>
      </c>
      <c r="F51" s="4">
        <v>0</v>
      </c>
      <c r="G51" s="4">
        <v>0</v>
      </c>
      <c r="H51" s="4">
        <v>0</v>
      </c>
      <c r="I51" s="4">
        <v>0</v>
      </c>
      <c r="J51" s="4">
        <v>0</v>
      </c>
      <c r="K51" s="4">
        <v>0</v>
      </c>
      <c r="L51" s="4">
        <v>0</v>
      </c>
    </row>
    <row r="52" spans="1:12" ht="9.6" customHeight="1" x14ac:dyDescent="0.4">
      <c r="A52" s="4" t="s">
        <v>231</v>
      </c>
      <c r="B52" s="4">
        <v>0</v>
      </c>
      <c r="C52" s="4">
        <v>0</v>
      </c>
      <c r="D52" s="4">
        <v>0</v>
      </c>
      <c r="E52" s="4">
        <v>0</v>
      </c>
      <c r="F52" s="4">
        <v>0</v>
      </c>
      <c r="G52" s="4">
        <v>0</v>
      </c>
      <c r="H52" s="4">
        <v>0</v>
      </c>
      <c r="I52" s="4">
        <v>0</v>
      </c>
      <c r="J52" s="4">
        <v>0</v>
      </c>
      <c r="K52" s="4">
        <v>0</v>
      </c>
      <c r="L52" s="4">
        <v>0</v>
      </c>
    </row>
    <row r="53" spans="1:12" ht="9.6" customHeight="1" x14ac:dyDescent="0.4">
      <c r="A53" s="4" t="s">
        <v>232</v>
      </c>
      <c r="B53" s="4">
        <v>0</v>
      </c>
      <c r="C53" s="4">
        <v>0</v>
      </c>
      <c r="D53" s="4">
        <v>0</v>
      </c>
      <c r="E53" s="4">
        <v>0</v>
      </c>
      <c r="F53" s="4">
        <v>0</v>
      </c>
      <c r="G53" s="4">
        <v>0</v>
      </c>
      <c r="H53" s="4">
        <v>0</v>
      </c>
      <c r="I53" s="4">
        <v>0</v>
      </c>
      <c r="J53" s="4">
        <v>0</v>
      </c>
      <c r="K53" s="4">
        <v>0</v>
      </c>
      <c r="L53" s="4">
        <v>0</v>
      </c>
    </row>
    <row r="54" spans="1:12" ht="9.6" customHeight="1" x14ac:dyDescent="0.4">
      <c r="A54" s="4" t="s">
        <v>233</v>
      </c>
      <c r="B54" s="4">
        <v>0</v>
      </c>
      <c r="C54" s="4">
        <v>0</v>
      </c>
      <c r="D54" s="4">
        <v>0</v>
      </c>
      <c r="E54" s="4">
        <v>0</v>
      </c>
      <c r="F54" s="4">
        <v>0</v>
      </c>
      <c r="G54" s="4">
        <v>0</v>
      </c>
      <c r="H54" s="4">
        <v>0</v>
      </c>
      <c r="I54" s="4">
        <v>0</v>
      </c>
      <c r="J54" s="4">
        <v>0</v>
      </c>
      <c r="K54" s="4">
        <v>0</v>
      </c>
      <c r="L54" s="4">
        <v>0</v>
      </c>
    </row>
    <row r="55" spans="1:12" ht="9.6" customHeight="1" x14ac:dyDescent="0.4">
      <c r="A55" s="4" t="s">
        <v>234</v>
      </c>
      <c r="B55" s="4">
        <v>113</v>
      </c>
      <c r="C55" s="4">
        <v>9</v>
      </c>
      <c r="D55" s="4">
        <v>2</v>
      </c>
      <c r="E55" s="4">
        <v>8</v>
      </c>
      <c r="F55" s="4">
        <v>2</v>
      </c>
      <c r="G55" s="4">
        <v>16</v>
      </c>
      <c r="H55" s="4">
        <v>1</v>
      </c>
      <c r="I55" s="4">
        <v>2</v>
      </c>
      <c r="J55" s="4">
        <v>30</v>
      </c>
      <c r="K55" s="4">
        <v>10</v>
      </c>
      <c r="L55" s="4">
        <v>33</v>
      </c>
    </row>
    <row r="56" spans="1:12" ht="9.6" customHeight="1" x14ac:dyDescent="0.4">
      <c r="A56" s="4" t="s">
        <v>235</v>
      </c>
      <c r="B56" s="4">
        <v>0</v>
      </c>
      <c r="C56" s="4">
        <v>0</v>
      </c>
      <c r="D56" s="4">
        <v>0</v>
      </c>
      <c r="E56" s="4">
        <v>0</v>
      </c>
      <c r="F56" s="4">
        <v>0</v>
      </c>
      <c r="G56" s="4">
        <v>0</v>
      </c>
      <c r="H56" s="4">
        <v>0</v>
      </c>
      <c r="I56" s="4">
        <v>0</v>
      </c>
      <c r="J56" s="4">
        <v>0</v>
      </c>
      <c r="K56" s="4">
        <v>0</v>
      </c>
      <c r="L56" s="4">
        <v>0</v>
      </c>
    </row>
    <row r="57" spans="1:12" ht="9.6" customHeight="1" x14ac:dyDescent="0.4">
      <c r="A57" s="4" t="s">
        <v>236</v>
      </c>
      <c r="B57" s="4">
        <v>0</v>
      </c>
      <c r="C57" s="4">
        <v>0</v>
      </c>
      <c r="D57" s="4">
        <v>0</v>
      </c>
      <c r="E57" s="4">
        <v>0</v>
      </c>
      <c r="F57" s="4">
        <v>0</v>
      </c>
      <c r="G57" s="4">
        <v>0</v>
      </c>
      <c r="H57" s="4">
        <v>0</v>
      </c>
      <c r="I57" s="4">
        <v>0</v>
      </c>
      <c r="J57" s="4">
        <v>0</v>
      </c>
      <c r="K57" s="4">
        <v>0</v>
      </c>
      <c r="L57" s="4">
        <v>0</v>
      </c>
    </row>
    <row r="58" spans="1:12" ht="9.6" customHeight="1" x14ac:dyDescent="0.4">
      <c r="A58" s="4" t="s">
        <v>237</v>
      </c>
      <c r="B58" s="4">
        <v>0</v>
      </c>
      <c r="C58" s="4">
        <v>0</v>
      </c>
      <c r="D58" s="4">
        <v>0</v>
      </c>
      <c r="E58" s="4">
        <v>0</v>
      </c>
      <c r="F58" s="4">
        <v>0</v>
      </c>
      <c r="G58" s="4">
        <v>0</v>
      </c>
      <c r="H58" s="4">
        <v>0</v>
      </c>
      <c r="I58" s="4">
        <v>0</v>
      </c>
      <c r="J58" s="4">
        <v>0</v>
      </c>
      <c r="K58" s="4">
        <v>0</v>
      </c>
      <c r="L58" s="4">
        <v>0</v>
      </c>
    </row>
    <row r="59" spans="1:12" ht="9.6" customHeight="1" x14ac:dyDescent="0.4">
      <c r="A59" s="4" t="s">
        <v>238</v>
      </c>
      <c r="B59" s="4">
        <v>0</v>
      </c>
      <c r="C59" s="4">
        <v>0</v>
      </c>
      <c r="D59" s="4">
        <v>0</v>
      </c>
      <c r="E59" s="4">
        <v>0</v>
      </c>
      <c r="F59" s="4">
        <v>0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</row>
    <row r="60" spans="1:12" ht="9.6" customHeight="1" x14ac:dyDescent="0.4">
      <c r="A60" s="4" t="s">
        <v>239</v>
      </c>
      <c r="B60" s="4">
        <v>0</v>
      </c>
      <c r="C60" s="4">
        <v>0</v>
      </c>
      <c r="D60" s="4">
        <v>0</v>
      </c>
      <c r="E60" s="4">
        <v>0</v>
      </c>
      <c r="F60" s="4">
        <v>0</v>
      </c>
      <c r="G60" s="4">
        <v>0</v>
      </c>
      <c r="H60" s="4">
        <v>0</v>
      </c>
      <c r="I60" s="4">
        <v>0</v>
      </c>
      <c r="J60" s="4">
        <v>0</v>
      </c>
      <c r="K60" s="4">
        <v>0</v>
      </c>
      <c r="L60" s="4">
        <v>0</v>
      </c>
    </row>
    <row r="61" spans="1:12" ht="9.6" customHeight="1" x14ac:dyDescent="0.4">
      <c r="A61" s="4" t="s">
        <v>240</v>
      </c>
      <c r="B61" s="4">
        <v>0</v>
      </c>
      <c r="C61" s="4">
        <v>0</v>
      </c>
      <c r="D61" s="4">
        <v>0</v>
      </c>
      <c r="E61" s="4">
        <v>0</v>
      </c>
      <c r="F61" s="4">
        <v>0</v>
      </c>
      <c r="G61" s="4">
        <v>0</v>
      </c>
      <c r="H61" s="4">
        <v>0</v>
      </c>
      <c r="I61" s="4">
        <v>0</v>
      </c>
      <c r="J61" s="4">
        <v>0</v>
      </c>
      <c r="K61" s="4">
        <v>0</v>
      </c>
      <c r="L61" s="4">
        <v>0</v>
      </c>
    </row>
    <row r="62" spans="1:12" ht="9.6" customHeight="1" x14ac:dyDescent="0.4">
      <c r="A62" s="4" t="s">
        <v>241</v>
      </c>
      <c r="B62" s="4">
        <v>0</v>
      </c>
      <c r="C62" s="4">
        <v>0</v>
      </c>
      <c r="D62" s="4">
        <v>0</v>
      </c>
      <c r="E62" s="4">
        <v>0</v>
      </c>
      <c r="F62" s="4">
        <v>0</v>
      </c>
      <c r="G62" s="4">
        <v>0</v>
      </c>
      <c r="H62" s="4">
        <v>0</v>
      </c>
      <c r="I62" s="4">
        <v>0</v>
      </c>
      <c r="J62" s="4">
        <v>0</v>
      </c>
      <c r="K62" s="4">
        <v>0</v>
      </c>
      <c r="L62" s="4">
        <v>0</v>
      </c>
    </row>
    <row r="63" spans="1:12" ht="9.6" customHeight="1" x14ac:dyDescent="0.4">
      <c r="A63" s="4" t="s">
        <v>242</v>
      </c>
      <c r="B63" s="4">
        <v>14</v>
      </c>
      <c r="C63" s="4">
        <v>1</v>
      </c>
      <c r="D63" s="4">
        <v>0</v>
      </c>
      <c r="E63" s="4">
        <v>0</v>
      </c>
      <c r="F63" s="4">
        <v>0</v>
      </c>
      <c r="G63" s="4">
        <v>6</v>
      </c>
      <c r="H63" s="4">
        <v>0</v>
      </c>
      <c r="I63" s="4">
        <v>0</v>
      </c>
      <c r="J63" s="4">
        <v>0</v>
      </c>
      <c r="K63" s="4">
        <v>7</v>
      </c>
      <c r="L63" s="4">
        <v>0</v>
      </c>
    </row>
    <row r="64" spans="1:12" ht="9.6" customHeight="1" x14ac:dyDescent="0.4">
      <c r="A64" s="4" t="s">
        <v>243</v>
      </c>
      <c r="B64" s="4">
        <v>30</v>
      </c>
      <c r="C64" s="4">
        <v>2</v>
      </c>
      <c r="D64" s="4">
        <v>7</v>
      </c>
      <c r="E64" s="4">
        <v>1</v>
      </c>
      <c r="F64" s="4">
        <v>1</v>
      </c>
      <c r="G64" s="4">
        <v>2</v>
      </c>
      <c r="H64" s="4">
        <v>1</v>
      </c>
      <c r="I64" s="4">
        <v>1</v>
      </c>
      <c r="J64" s="4">
        <v>5</v>
      </c>
      <c r="K64" s="4">
        <v>3</v>
      </c>
      <c r="L64" s="4">
        <v>7</v>
      </c>
    </row>
    <row r="65" spans="1:12" ht="9.6" customHeight="1" x14ac:dyDescent="0.4">
      <c r="A65" s="4" t="s">
        <v>244</v>
      </c>
      <c r="B65" s="4">
        <v>5</v>
      </c>
      <c r="C65" s="4">
        <v>0</v>
      </c>
      <c r="D65" s="4">
        <v>0</v>
      </c>
      <c r="E65" s="4">
        <v>2</v>
      </c>
      <c r="F65" s="4">
        <v>0</v>
      </c>
      <c r="G65" s="4">
        <v>0</v>
      </c>
      <c r="H65" s="4">
        <v>0</v>
      </c>
      <c r="I65" s="4">
        <v>0</v>
      </c>
      <c r="J65" s="4">
        <v>0</v>
      </c>
      <c r="K65" s="4">
        <v>2</v>
      </c>
      <c r="L65" s="4">
        <v>1</v>
      </c>
    </row>
    <row r="66" spans="1:12" ht="9.6" customHeight="1" x14ac:dyDescent="0.4">
      <c r="A66" s="4" t="s">
        <v>245</v>
      </c>
      <c r="B66" s="4">
        <v>0</v>
      </c>
      <c r="C66" s="4">
        <v>0</v>
      </c>
      <c r="D66" s="4">
        <v>0</v>
      </c>
      <c r="E66" s="4">
        <v>0</v>
      </c>
      <c r="F66" s="4">
        <v>0</v>
      </c>
      <c r="G66" s="4">
        <v>0</v>
      </c>
      <c r="H66" s="4">
        <v>0</v>
      </c>
      <c r="I66" s="4">
        <v>0</v>
      </c>
      <c r="J66" s="4">
        <v>0</v>
      </c>
      <c r="K66" s="4">
        <v>0</v>
      </c>
      <c r="L66" s="4">
        <v>0</v>
      </c>
    </row>
    <row r="67" spans="1:12" ht="9.6" customHeight="1" x14ac:dyDescent="0.4">
      <c r="A67" s="4" t="s">
        <v>246</v>
      </c>
      <c r="B67" s="4">
        <v>3</v>
      </c>
      <c r="C67" s="4">
        <v>0</v>
      </c>
      <c r="D67" s="4">
        <v>0</v>
      </c>
      <c r="E67" s="4">
        <v>0</v>
      </c>
      <c r="F67" s="4">
        <v>1</v>
      </c>
      <c r="G67" s="4">
        <v>1</v>
      </c>
      <c r="H67" s="4">
        <v>0</v>
      </c>
      <c r="I67" s="4">
        <v>0</v>
      </c>
      <c r="J67" s="4">
        <v>0</v>
      </c>
      <c r="K67" s="4">
        <v>1</v>
      </c>
      <c r="L67" s="4">
        <v>0</v>
      </c>
    </row>
    <row r="68" spans="1:12" ht="9.6" customHeight="1" x14ac:dyDescent="0.4">
      <c r="A68" s="4" t="s">
        <v>247</v>
      </c>
      <c r="B68" s="4">
        <v>179</v>
      </c>
      <c r="C68" s="4">
        <v>36</v>
      </c>
      <c r="D68" s="4">
        <v>43</v>
      </c>
      <c r="E68" s="4">
        <v>35</v>
      </c>
      <c r="F68" s="4">
        <v>30</v>
      </c>
      <c r="G68" s="4">
        <v>4</v>
      </c>
      <c r="H68" s="4">
        <v>1</v>
      </c>
      <c r="I68" s="4">
        <v>17</v>
      </c>
      <c r="J68" s="4">
        <v>2</v>
      </c>
      <c r="K68" s="4">
        <v>3</v>
      </c>
      <c r="L68" s="4">
        <v>8</v>
      </c>
    </row>
    <row r="69" spans="1:12" ht="9.6" customHeight="1" x14ac:dyDescent="0.4">
      <c r="A69" s="25" t="s">
        <v>318</v>
      </c>
      <c r="B69" s="25"/>
      <c r="C69" s="25"/>
      <c r="D69" s="25"/>
      <c r="E69" s="25"/>
      <c r="F69" s="25"/>
      <c r="G69" s="25"/>
      <c r="H69" s="25"/>
      <c r="I69" s="25"/>
      <c r="J69" s="25"/>
      <c r="K69" s="25"/>
      <c r="L69" s="25"/>
    </row>
  </sheetData>
  <pageMargins left="0.7" right="0.7" top="0.75" bottom="0.75" header="0.3" footer="0.3"/>
  <pageSetup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B00D35-920F-4B36-B045-1CB2BF02CDCB}">
  <dimension ref="A1:L63"/>
  <sheetViews>
    <sheetView view="pageBreakPreview" zoomScale="125" zoomScaleNormal="100" zoomScaleSheetLayoutView="125" workbookViewId="0">
      <selection activeCell="A2" sqref="A2"/>
    </sheetView>
  </sheetViews>
  <sheetFormatPr defaultColWidth="8.89453125" defaultRowHeight="10.5" x14ac:dyDescent="0.4"/>
  <cols>
    <col min="1" max="1" width="22.5234375" style="4" customWidth="1"/>
    <col min="2" max="12" width="6.1015625" style="4" customWidth="1"/>
    <col min="13" max="16384" width="8.89453125" style="4"/>
  </cols>
  <sheetData>
    <row r="1" spans="1:12" x14ac:dyDescent="0.4">
      <c r="A1" s="4" t="s">
        <v>332</v>
      </c>
    </row>
    <row r="2" spans="1:12" x14ac:dyDescent="0.4">
      <c r="A2" s="11"/>
      <c r="B2" s="12"/>
      <c r="C2" s="12" t="s">
        <v>278</v>
      </c>
      <c r="D2" s="12" t="s">
        <v>280</v>
      </c>
      <c r="E2" s="12"/>
      <c r="F2" s="12"/>
      <c r="G2" s="12" t="s">
        <v>281</v>
      </c>
      <c r="H2" s="12" t="s">
        <v>283</v>
      </c>
      <c r="I2" s="12"/>
      <c r="J2" s="12" t="s">
        <v>278</v>
      </c>
      <c r="K2" s="12" t="s">
        <v>280</v>
      </c>
      <c r="L2" s="13"/>
    </row>
    <row r="3" spans="1:12" x14ac:dyDescent="0.4">
      <c r="A3" s="14"/>
      <c r="B3" s="15" t="s">
        <v>0</v>
      </c>
      <c r="C3" s="15" t="s">
        <v>279</v>
      </c>
      <c r="D3" s="15" t="s">
        <v>279</v>
      </c>
      <c r="E3" s="15" t="s">
        <v>3</v>
      </c>
      <c r="F3" s="15" t="s">
        <v>4</v>
      </c>
      <c r="G3" s="15" t="s">
        <v>282</v>
      </c>
      <c r="H3" s="15" t="s">
        <v>284</v>
      </c>
      <c r="I3" s="15" t="s">
        <v>7</v>
      </c>
      <c r="J3" s="15" t="s">
        <v>285</v>
      </c>
      <c r="K3" s="15" t="s">
        <v>285</v>
      </c>
      <c r="L3" s="16" t="s">
        <v>10</v>
      </c>
    </row>
    <row r="4" spans="1:12" x14ac:dyDescent="0.4">
      <c r="A4" s="4" t="s">
        <v>315</v>
      </c>
    </row>
    <row r="6" spans="1:12" x14ac:dyDescent="0.4">
      <c r="A6" s="4" t="s">
        <v>290</v>
      </c>
      <c r="B6" s="4">
        <v>781</v>
      </c>
      <c r="C6" s="4">
        <v>79</v>
      </c>
      <c r="D6" s="4">
        <v>74</v>
      </c>
      <c r="E6" s="4">
        <v>92</v>
      </c>
      <c r="F6" s="4">
        <v>59</v>
      </c>
      <c r="G6" s="4">
        <v>186</v>
      </c>
      <c r="H6" s="4">
        <v>32</v>
      </c>
      <c r="I6" s="4">
        <v>29</v>
      </c>
      <c r="J6" s="4">
        <v>75</v>
      </c>
      <c r="K6" s="4">
        <v>91</v>
      </c>
      <c r="L6" s="4">
        <v>64</v>
      </c>
    </row>
    <row r="7" spans="1:12" x14ac:dyDescent="0.4">
      <c r="A7" s="4" t="s">
        <v>248</v>
      </c>
      <c r="B7" s="4">
        <v>13</v>
      </c>
      <c r="C7" s="4">
        <v>0</v>
      </c>
      <c r="D7" s="4">
        <v>3</v>
      </c>
      <c r="E7" s="4">
        <v>1</v>
      </c>
      <c r="F7" s="4">
        <v>1</v>
      </c>
      <c r="G7" s="4">
        <v>6</v>
      </c>
      <c r="H7" s="4">
        <v>2</v>
      </c>
      <c r="I7" s="4">
        <v>0</v>
      </c>
      <c r="J7" s="4">
        <v>0</v>
      </c>
      <c r="K7" s="4">
        <v>0</v>
      </c>
      <c r="L7" s="4">
        <v>0</v>
      </c>
    </row>
    <row r="8" spans="1:12" x14ac:dyDescent="0.4">
      <c r="A8" s="4" t="s">
        <v>249</v>
      </c>
      <c r="B8" s="4">
        <v>768</v>
      </c>
      <c r="C8" s="4">
        <v>79</v>
      </c>
      <c r="D8" s="4">
        <v>71</v>
      </c>
      <c r="E8" s="4">
        <v>91</v>
      </c>
      <c r="F8" s="4">
        <v>58</v>
      </c>
      <c r="G8" s="4">
        <v>180</v>
      </c>
      <c r="H8" s="4">
        <v>30</v>
      </c>
      <c r="I8" s="4">
        <v>29</v>
      </c>
      <c r="J8" s="4">
        <v>75</v>
      </c>
      <c r="K8" s="4">
        <v>91</v>
      </c>
      <c r="L8" s="4">
        <v>64</v>
      </c>
    </row>
    <row r="10" spans="1:12" x14ac:dyDescent="0.4">
      <c r="A10" s="4" t="s">
        <v>293</v>
      </c>
      <c r="B10" s="4">
        <v>379</v>
      </c>
      <c r="C10" s="4">
        <v>44</v>
      </c>
      <c r="D10" s="4">
        <v>38</v>
      </c>
      <c r="E10" s="4">
        <v>48</v>
      </c>
      <c r="F10" s="4">
        <v>37</v>
      </c>
      <c r="G10" s="4">
        <v>72</v>
      </c>
      <c r="H10" s="4">
        <v>6</v>
      </c>
      <c r="I10" s="4">
        <v>19</v>
      </c>
      <c r="J10" s="4">
        <v>36</v>
      </c>
      <c r="K10" s="4">
        <v>50</v>
      </c>
      <c r="L10" s="4">
        <v>29</v>
      </c>
    </row>
    <row r="11" spans="1:12" x14ac:dyDescent="0.4">
      <c r="A11" s="4" t="s">
        <v>248</v>
      </c>
      <c r="B11" s="4">
        <v>7</v>
      </c>
      <c r="C11" s="4">
        <v>0</v>
      </c>
      <c r="D11" s="4">
        <v>0</v>
      </c>
      <c r="E11" s="4">
        <v>1</v>
      </c>
      <c r="F11" s="4">
        <v>0</v>
      </c>
      <c r="G11" s="4">
        <v>5</v>
      </c>
      <c r="H11" s="4">
        <v>1</v>
      </c>
      <c r="I11" s="4">
        <v>0</v>
      </c>
      <c r="J11" s="4">
        <v>0</v>
      </c>
      <c r="K11" s="4">
        <v>0</v>
      </c>
      <c r="L11" s="4">
        <v>0</v>
      </c>
    </row>
    <row r="12" spans="1:12" x14ac:dyDescent="0.4">
      <c r="A12" s="4" t="s">
        <v>249</v>
      </c>
      <c r="B12" s="4">
        <v>372</v>
      </c>
      <c r="C12" s="4">
        <v>44</v>
      </c>
      <c r="D12" s="4">
        <v>38</v>
      </c>
      <c r="E12" s="4">
        <v>47</v>
      </c>
      <c r="F12" s="4">
        <v>37</v>
      </c>
      <c r="G12" s="4">
        <v>67</v>
      </c>
      <c r="H12" s="4">
        <v>5</v>
      </c>
      <c r="I12" s="4">
        <v>19</v>
      </c>
      <c r="J12" s="4">
        <v>36</v>
      </c>
      <c r="K12" s="4">
        <v>50</v>
      </c>
      <c r="L12" s="4">
        <v>29</v>
      </c>
    </row>
    <row r="14" spans="1:12" x14ac:dyDescent="0.4">
      <c r="A14" s="4" t="s">
        <v>289</v>
      </c>
      <c r="B14" s="4">
        <v>402</v>
      </c>
      <c r="C14" s="4">
        <v>35</v>
      </c>
      <c r="D14" s="4">
        <v>36</v>
      </c>
      <c r="E14" s="4">
        <v>44</v>
      </c>
      <c r="F14" s="4">
        <v>22</v>
      </c>
      <c r="G14" s="4">
        <v>114</v>
      </c>
      <c r="H14" s="4">
        <v>26</v>
      </c>
      <c r="I14" s="4">
        <v>10</v>
      </c>
      <c r="J14" s="4">
        <v>39</v>
      </c>
      <c r="K14" s="4">
        <v>41</v>
      </c>
      <c r="L14" s="4">
        <v>35</v>
      </c>
    </row>
    <row r="15" spans="1:12" x14ac:dyDescent="0.4">
      <c r="A15" s="4" t="s">
        <v>248</v>
      </c>
      <c r="B15" s="4">
        <v>6</v>
      </c>
      <c r="C15" s="4">
        <v>0</v>
      </c>
      <c r="D15" s="4">
        <v>3</v>
      </c>
      <c r="E15" s="4">
        <v>0</v>
      </c>
      <c r="F15" s="4">
        <v>1</v>
      </c>
      <c r="G15" s="4">
        <v>1</v>
      </c>
      <c r="H15" s="4">
        <v>1</v>
      </c>
      <c r="I15" s="4">
        <v>0</v>
      </c>
      <c r="J15" s="4">
        <v>0</v>
      </c>
      <c r="K15" s="4">
        <v>0</v>
      </c>
      <c r="L15" s="4">
        <v>0</v>
      </c>
    </row>
    <row r="16" spans="1:12" x14ac:dyDescent="0.4">
      <c r="A16" s="4" t="s">
        <v>249</v>
      </c>
      <c r="B16" s="4">
        <v>396</v>
      </c>
      <c r="C16" s="4">
        <v>35</v>
      </c>
      <c r="D16" s="4">
        <v>33</v>
      </c>
      <c r="E16" s="4">
        <v>44</v>
      </c>
      <c r="F16" s="4">
        <v>21</v>
      </c>
      <c r="G16" s="4">
        <v>113</v>
      </c>
      <c r="H16" s="4">
        <v>25</v>
      </c>
      <c r="I16" s="4">
        <v>10</v>
      </c>
      <c r="J16" s="4">
        <v>39</v>
      </c>
      <c r="K16" s="4">
        <v>41</v>
      </c>
      <c r="L16" s="4">
        <v>35</v>
      </c>
    </row>
    <row r="18" spans="1:12" x14ac:dyDescent="0.4">
      <c r="A18" s="4" t="s">
        <v>316</v>
      </c>
    </row>
    <row r="20" spans="1:12" x14ac:dyDescent="0.4">
      <c r="A20" s="4" t="s">
        <v>295</v>
      </c>
      <c r="B20" s="4">
        <v>768</v>
      </c>
      <c r="C20" s="4">
        <v>79</v>
      </c>
      <c r="D20" s="4">
        <v>71</v>
      </c>
      <c r="E20" s="4">
        <v>91</v>
      </c>
      <c r="F20" s="4">
        <v>58</v>
      </c>
      <c r="G20" s="4">
        <v>180</v>
      </c>
      <c r="H20" s="4">
        <v>30</v>
      </c>
      <c r="I20" s="4">
        <v>29</v>
      </c>
      <c r="J20" s="4">
        <v>75</v>
      </c>
      <c r="K20" s="4">
        <v>91</v>
      </c>
      <c r="L20" s="4">
        <v>64</v>
      </c>
    </row>
    <row r="21" spans="1:12" x14ac:dyDescent="0.4">
      <c r="A21" s="4" t="s">
        <v>250</v>
      </c>
      <c r="B21" s="4">
        <v>61</v>
      </c>
      <c r="C21" s="4">
        <v>3</v>
      </c>
      <c r="D21" s="4">
        <v>2</v>
      </c>
      <c r="E21" s="4">
        <v>0</v>
      </c>
      <c r="F21" s="4">
        <v>0</v>
      </c>
      <c r="G21" s="4">
        <v>35</v>
      </c>
      <c r="H21" s="4">
        <v>8</v>
      </c>
      <c r="I21" s="4">
        <v>1</v>
      </c>
      <c r="J21" s="4">
        <v>5</v>
      </c>
      <c r="K21" s="4">
        <v>4</v>
      </c>
      <c r="L21" s="4">
        <v>3</v>
      </c>
    </row>
    <row r="22" spans="1:12" x14ac:dyDescent="0.4">
      <c r="A22" s="4" t="s">
        <v>251</v>
      </c>
      <c r="B22" s="4">
        <v>518</v>
      </c>
      <c r="C22" s="4">
        <v>64</v>
      </c>
      <c r="D22" s="4">
        <v>60</v>
      </c>
      <c r="E22" s="4">
        <v>58</v>
      </c>
      <c r="F22" s="4">
        <v>37</v>
      </c>
      <c r="G22" s="4">
        <v>109</v>
      </c>
      <c r="H22" s="4">
        <v>14</v>
      </c>
      <c r="I22" s="4">
        <v>22</v>
      </c>
      <c r="J22" s="4">
        <v>49</v>
      </c>
      <c r="K22" s="4">
        <v>68</v>
      </c>
      <c r="L22" s="4">
        <v>37</v>
      </c>
    </row>
    <row r="23" spans="1:12" x14ac:dyDescent="0.4">
      <c r="A23" s="4" t="s">
        <v>252</v>
      </c>
      <c r="B23" s="4">
        <v>74</v>
      </c>
      <c r="C23" s="4">
        <v>5</v>
      </c>
      <c r="D23" s="4">
        <v>6</v>
      </c>
      <c r="E23" s="4">
        <v>3</v>
      </c>
      <c r="F23" s="4">
        <v>9</v>
      </c>
      <c r="G23" s="4">
        <v>5</v>
      </c>
      <c r="H23" s="4">
        <v>5</v>
      </c>
      <c r="I23" s="4">
        <v>4</v>
      </c>
      <c r="J23" s="4">
        <v>16</v>
      </c>
      <c r="K23" s="4">
        <v>11</v>
      </c>
      <c r="L23" s="4">
        <v>10</v>
      </c>
    </row>
    <row r="24" spans="1:12" x14ac:dyDescent="0.4">
      <c r="A24" s="4" t="s">
        <v>253</v>
      </c>
      <c r="B24" s="4">
        <v>32</v>
      </c>
      <c r="C24" s="4">
        <v>4</v>
      </c>
      <c r="D24" s="4">
        <v>1</v>
      </c>
      <c r="E24" s="4">
        <v>0</v>
      </c>
      <c r="F24" s="4">
        <v>3</v>
      </c>
      <c r="G24" s="4">
        <v>20</v>
      </c>
      <c r="H24" s="4">
        <v>0</v>
      </c>
      <c r="I24" s="4">
        <v>0</v>
      </c>
      <c r="J24" s="4">
        <v>2</v>
      </c>
      <c r="K24" s="4">
        <v>0</v>
      </c>
      <c r="L24" s="4">
        <v>2</v>
      </c>
    </row>
    <row r="25" spans="1:12" x14ac:dyDescent="0.4">
      <c r="A25" s="4" t="s">
        <v>254</v>
      </c>
      <c r="B25" s="4">
        <v>9</v>
      </c>
      <c r="C25" s="4">
        <v>0</v>
      </c>
      <c r="D25" s="4">
        <v>0</v>
      </c>
      <c r="E25" s="4">
        <v>5</v>
      </c>
      <c r="F25" s="4">
        <v>0</v>
      </c>
      <c r="G25" s="4">
        <v>0</v>
      </c>
      <c r="H25" s="4">
        <v>0</v>
      </c>
      <c r="I25" s="4">
        <v>0</v>
      </c>
      <c r="J25" s="4">
        <v>0</v>
      </c>
      <c r="K25" s="4">
        <v>1</v>
      </c>
      <c r="L25" s="4">
        <v>3</v>
      </c>
    </row>
    <row r="26" spans="1:12" x14ac:dyDescent="0.4">
      <c r="A26" s="4" t="s">
        <v>255</v>
      </c>
      <c r="B26" s="4">
        <v>2</v>
      </c>
      <c r="C26" s="4">
        <v>0</v>
      </c>
      <c r="D26" s="4">
        <v>1</v>
      </c>
      <c r="E26" s="4">
        <v>0</v>
      </c>
      <c r="F26" s="4">
        <v>0</v>
      </c>
      <c r="G26" s="4">
        <v>0</v>
      </c>
      <c r="H26" s="4">
        <v>0</v>
      </c>
      <c r="I26" s="4">
        <v>0</v>
      </c>
      <c r="J26" s="4">
        <v>1</v>
      </c>
      <c r="K26" s="4">
        <v>0</v>
      </c>
      <c r="L26" s="4">
        <v>0</v>
      </c>
    </row>
    <row r="27" spans="1:12" x14ac:dyDescent="0.4">
      <c r="A27" s="4" t="s">
        <v>256</v>
      </c>
      <c r="B27" s="4">
        <v>2</v>
      </c>
      <c r="C27" s="4">
        <v>0</v>
      </c>
      <c r="D27" s="4">
        <v>0</v>
      </c>
      <c r="E27" s="4">
        <v>0</v>
      </c>
      <c r="F27" s="4">
        <v>0</v>
      </c>
      <c r="G27" s="4">
        <v>2</v>
      </c>
      <c r="H27" s="4">
        <v>0</v>
      </c>
      <c r="I27" s="4">
        <v>0</v>
      </c>
      <c r="J27" s="4">
        <v>0</v>
      </c>
      <c r="K27" s="4">
        <v>0</v>
      </c>
      <c r="L27" s="4">
        <v>0</v>
      </c>
    </row>
    <row r="28" spans="1:12" x14ac:dyDescent="0.4">
      <c r="A28" s="4" t="s">
        <v>49</v>
      </c>
      <c r="B28" s="4">
        <v>70</v>
      </c>
      <c r="C28" s="4">
        <v>3</v>
      </c>
      <c r="D28" s="4">
        <v>1</v>
      </c>
      <c r="E28" s="4">
        <v>25</v>
      </c>
      <c r="F28" s="4">
        <v>9</v>
      </c>
      <c r="G28" s="4">
        <v>9</v>
      </c>
      <c r="H28" s="4">
        <v>3</v>
      </c>
      <c r="I28" s="4">
        <v>2</v>
      </c>
      <c r="J28" s="4">
        <v>2</v>
      </c>
      <c r="K28" s="4">
        <v>7</v>
      </c>
      <c r="L28" s="4">
        <v>9</v>
      </c>
    </row>
    <row r="30" spans="1:12" x14ac:dyDescent="0.4">
      <c r="A30" s="4" t="s">
        <v>293</v>
      </c>
      <c r="B30" s="4">
        <v>372</v>
      </c>
      <c r="C30" s="4">
        <v>44</v>
      </c>
      <c r="D30" s="4">
        <v>38</v>
      </c>
      <c r="E30" s="4">
        <v>47</v>
      </c>
      <c r="F30" s="4">
        <v>37</v>
      </c>
      <c r="G30" s="4">
        <v>67</v>
      </c>
      <c r="H30" s="4">
        <v>5</v>
      </c>
      <c r="I30" s="4">
        <v>19</v>
      </c>
      <c r="J30" s="4">
        <v>36</v>
      </c>
      <c r="K30" s="4">
        <v>50</v>
      </c>
      <c r="L30" s="4">
        <v>29</v>
      </c>
    </row>
    <row r="31" spans="1:12" x14ac:dyDescent="0.4">
      <c r="A31" s="4" t="s">
        <v>250</v>
      </c>
      <c r="B31" s="4">
        <v>3</v>
      </c>
      <c r="C31" s="4">
        <v>2</v>
      </c>
      <c r="D31" s="4">
        <v>0</v>
      </c>
      <c r="E31" s="4">
        <v>0</v>
      </c>
      <c r="F31" s="4">
        <v>0</v>
      </c>
      <c r="G31" s="4">
        <v>0</v>
      </c>
      <c r="H31" s="4">
        <v>0</v>
      </c>
      <c r="I31" s="4">
        <v>0</v>
      </c>
      <c r="J31" s="4">
        <v>1</v>
      </c>
      <c r="K31" s="4">
        <v>0</v>
      </c>
      <c r="L31" s="4">
        <v>0</v>
      </c>
    </row>
    <row r="32" spans="1:12" x14ac:dyDescent="0.4">
      <c r="A32" s="4" t="s">
        <v>251</v>
      </c>
      <c r="B32" s="4">
        <v>271</v>
      </c>
      <c r="C32" s="4">
        <v>36</v>
      </c>
      <c r="D32" s="4">
        <v>34</v>
      </c>
      <c r="E32" s="4">
        <v>33</v>
      </c>
      <c r="F32" s="4">
        <v>23</v>
      </c>
      <c r="G32" s="4">
        <v>46</v>
      </c>
      <c r="H32" s="4">
        <v>4</v>
      </c>
      <c r="I32" s="4">
        <v>15</v>
      </c>
      <c r="J32" s="4">
        <v>24</v>
      </c>
      <c r="K32" s="4">
        <v>39</v>
      </c>
      <c r="L32" s="4">
        <v>17</v>
      </c>
    </row>
    <row r="33" spans="1:12" x14ac:dyDescent="0.4">
      <c r="A33" s="4" t="s">
        <v>252</v>
      </c>
      <c r="B33" s="4">
        <v>34</v>
      </c>
      <c r="C33" s="4">
        <v>3</v>
      </c>
      <c r="D33" s="4">
        <v>2</v>
      </c>
      <c r="E33" s="4">
        <v>0</v>
      </c>
      <c r="F33" s="4">
        <v>7</v>
      </c>
      <c r="G33" s="4">
        <v>0</v>
      </c>
      <c r="H33" s="4">
        <v>0</v>
      </c>
      <c r="I33" s="4">
        <v>3</v>
      </c>
      <c r="J33" s="4">
        <v>7</v>
      </c>
      <c r="K33" s="4">
        <v>9</v>
      </c>
      <c r="L33" s="4">
        <v>3</v>
      </c>
    </row>
    <row r="34" spans="1:12" x14ac:dyDescent="0.4">
      <c r="A34" s="4" t="s">
        <v>253</v>
      </c>
      <c r="B34" s="4">
        <v>24</v>
      </c>
      <c r="C34" s="4">
        <v>1</v>
      </c>
      <c r="D34" s="4">
        <v>1</v>
      </c>
      <c r="E34" s="4">
        <v>0</v>
      </c>
      <c r="F34" s="4">
        <v>3</v>
      </c>
      <c r="G34" s="4">
        <v>15</v>
      </c>
      <c r="H34" s="4">
        <v>0</v>
      </c>
      <c r="I34" s="4">
        <v>0</v>
      </c>
      <c r="J34" s="4">
        <v>2</v>
      </c>
      <c r="K34" s="4">
        <v>0</v>
      </c>
      <c r="L34" s="4">
        <v>2</v>
      </c>
    </row>
    <row r="35" spans="1:12" x14ac:dyDescent="0.4">
      <c r="A35" s="4" t="s">
        <v>254</v>
      </c>
      <c r="B35" s="4">
        <v>8</v>
      </c>
      <c r="C35" s="4">
        <v>0</v>
      </c>
      <c r="D35" s="4">
        <v>0</v>
      </c>
      <c r="E35" s="4">
        <v>5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3</v>
      </c>
    </row>
    <row r="36" spans="1:12" x14ac:dyDescent="0.4">
      <c r="A36" s="4" t="s">
        <v>255</v>
      </c>
      <c r="B36" s="4">
        <v>2</v>
      </c>
      <c r="C36" s="4">
        <v>0</v>
      </c>
      <c r="D36" s="4">
        <v>1</v>
      </c>
      <c r="E36" s="4">
        <v>0</v>
      </c>
      <c r="F36" s="4">
        <v>0</v>
      </c>
      <c r="G36" s="4">
        <v>0</v>
      </c>
      <c r="H36" s="4">
        <v>0</v>
      </c>
      <c r="I36" s="4">
        <v>0</v>
      </c>
      <c r="J36" s="4">
        <v>1</v>
      </c>
      <c r="K36" s="4">
        <v>0</v>
      </c>
      <c r="L36" s="4">
        <v>0</v>
      </c>
    </row>
    <row r="37" spans="1:12" x14ac:dyDescent="0.4">
      <c r="A37" s="4" t="s">
        <v>256</v>
      </c>
      <c r="B37" s="4">
        <v>0</v>
      </c>
      <c r="C37" s="4">
        <v>0</v>
      </c>
      <c r="D37" s="4">
        <v>0</v>
      </c>
      <c r="E37" s="4">
        <v>0</v>
      </c>
      <c r="F37" s="4">
        <v>0</v>
      </c>
      <c r="G37" s="4">
        <v>0</v>
      </c>
      <c r="H37" s="4">
        <v>0</v>
      </c>
      <c r="I37" s="4">
        <v>0</v>
      </c>
      <c r="J37" s="4">
        <v>0</v>
      </c>
      <c r="K37" s="4">
        <v>0</v>
      </c>
      <c r="L37" s="4">
        <v>0</v>
      </c>
    </row>
    <row r="38" spans="1:12" x14ac:dyDescent="0.4">
      <c r="A38" s="4" t="s">
        <v>49</v>
      </c>
      <c r="B38" s="4">
        <v>30</v>
      </c>
      <c r="C38" s="4">
        <v>2</v>
      </c>
      <c r="D38" s="4">
        <v>0</v>
      </c>
      <c r="E38" s="4">
        <v>9</v>
      </c>
      <c r="F38" s="4">
        <v>4</v>
      </c>
      <c r="G38" s="4">
        <v>6</v>
      </c>
      <c r="H38" s="4">
        <v>1</v>
      </c>
      <c r="I38" s="4">
        <v>1</v>
      </c>
      <c r="J38" s="4">
        <v>1</v>
      </c>
      <c r="K38" s="4">
        <v>2</v>
      </c>
      <c r="L38" s="4">
        <v>4</v>
      </c>
    </row>
    <row r="40" spans="1:12" x14ac:dyDescent="0.4">
      <c r="A40" s="4" t="s">
        <v>289</v>
      </c>
      <c r="B40" s="4">
        <v>396</v>
      </c>
      <c r="C40" s="4">
        <v>35</v>
      </c>
      <c r="D40" s="4">
        <v>33</v>
      </c>
      <c r="E40" s="4">
        <v>44</v>
      </c>
      <c r="F40" s="4">
        <v>21</v>
      </c>
      <c r="G40" s="4">
        <v>113</v>
      </c>
      <c r="H40" s="4">
        <v>25</v>
      </c>
      <c r="I40" s="4">
        <v>10</v>
      </c>
      <c r="J40" s="4">
        <v>39</v>
      </c>
      <c r="K40" s="4">
        <v>41</v>
      </c>
      <c r="L40" s="4">
        <v>35</v>
      </c>
    </row>
    <row r="41" spans="1:12" x14ac:dyDescent="0.4">
      <c r="A41" s="4" t="s">
        <v>250</v>
      </c>
      <c r="B41" s="4">
        <v>58</v>
      </c>
      <c r="C41" s="4">
        <v>1</v>
      </c>
      <c r="D41" s="4">
        <v>2</v>
      </c>
      <c r="E41" s="4">
        <v>0</v>
      </c>
      <c r="F41" s="4">
        <v>0</v>
      </c>
      <c r="G41" s="4">
        <v>35</v>
      </c>
      <c r="H41" s="4">
        <v>8</v>
      </c>
      <c r="I41" s="4">
        <v>1</v>
      </c>
      <c r="J41" s="4">
        <v>4</v>
      </c>
      <c r="K41" s="4">
        <v>4</v>
      </c>
      <c r="L41" s="4">
        <v>3</v>
      </c>
    </row>
    <row r="42" spans="1:12" x14ac:dyDescent="0.4">
      <c r="A42" s="4" t="s">
        <v>251</v>
      </c>
      <c r="B42" s="4">
        <v>247</v>
      </c>
      <c r="C42" s="4">
        <v>28</v>
      </c>
      <c r="D42" s="4">
        <v>26</v>
      </c>
      <c r="E42" s="4">
        <v>25</v>
      </c>
      <c r="F42" s="4">
        <v>14</v>
      </c>
      <c r="G42" s="4">
        <v>63</v>
      </c>
      <c r="H42" s="4">
        <v>10</v>
      </c>
      <c r="I42" s="4">
        <v>7</v>
      </c>
      <c r="J42" s="4">
        <v>25</v>
      </c>
      <c r="K42" s="4">
        <v>29</v>
      </c>
      <c r="L42" s="4">
        <v>20</v>
      </c>
    </row>
    <row r="43" spans="1:12" x14ac:dyDescent="0.4">
      <c r="A43" s="4" t="s">
        <v>252</v>
      </c>
      <c r="B43" s="4">
        <v>40</v>
      </c>
      <c r="C43" s="4">
        <v>2</v>
      </c>
      <c r="D43" s="4">
        <v>4</v>
      </c>
      <c r="E43" s="4">
        <v>3</v>
      </c>
      <c r="F43" s="4">
        <v>2</v>
      </c>
      <c r="G43" s="4">
        <v>5</v>
      </c>
      <c r="H43" s="4">
        <v>5</v>
      </c>
      <c r="I43" s="4">
        <v>1</v>
      </c>
      <c r="J43" s="4">
        <v>9</v>
      </c>
      <c r="K43" s="4">
        <v>2</v>
      </c>
      <c r="L43" s="4">
        <v>7</v>
      </c>
    </row>
    <row r="44" spans="1:12" x14ac:dyDescent="0.4">
      <c r="A44" s="4" t="s">
        <v>253</v>
      </c>
      <c r="B44" s="4">
        <v>8</v>
      </c>
      <c r="C44" s="4">
        <v>3</v>
      </c>
      <c r="D44" s="4">
        <v>0</v>
      </c>
      <c r="E44" s="4">
        <v>0</v>
      </c>
      <c r="F44" s="4">
        <v>0</v>
      </c>
      <c r="G44" s="4">
        <v>5</v>
      </c>
      <c r="H44" s="4">
        <v>0</v>
      </c>
      <c r="I44" s="4">
        <v>0</v>
      </c>
      <c r="J44" s="4">
        <v>0</v>
      </c>
      <c r="K44" s="4">
        <v>0</v>
      </c>
      <c r="L44" s="4">
        <v>0</v>
      </c>
    </row>
    <row r="45" spans="1:12" x14ac:dyDescent="0.4">
      <c r="A45" s="4" t="s">
        <v>254</v>
      </c>
      <c r="B45" s="4">
        <v>1</v>
      </c>
      <c r="C45" s="4">
        <v>0</v>
      </c>
      <c r="D45" s="4">
        <v>0</v>
      </c>
      <c r="E45" s="4">
        <v>0</v>
      </c>
      <c r="F45" s="4">
        <v>0</v>
      </c>
      <c r="G45" s="4">
        <v>0</v>
      </c>
      <c r="H45" s="4">
        <v>0</v>
      </c>
      <c r="I45" s="4">
        <v>0</v>
      </c>
      <c r="J45" s="4">
        <v>0</v>
      </c>
      <c r="K45" s="4">
        <v>1</v>
      </c>
      <c r="L45" s="4">
        <v>0</v>
      </c>
    </row>
    <row r="46" spans="1:12" x14ac:dyDescent="0.4">
      <c r="A46" s="4" t="s">
        <v>255</v>
      </c>
      <c r="B46" s="4">
        <v>0</v>
      </c>
      <c r="C46" s="4">
        <v>0</v>
      </c>
      <c r="D46" s="4">
        <v>0</v>
      </c>
      <c r="E46" s="4">
        <v>0</v>
      </c>
      <c r="F46" s="4">
        <v>0</v>
      </c>
      <c r="G46" s="4">
        <v>0</v>
      </c>
      <c r="H46" s="4">
        <v>0</v>
      </c>
      <c r="I46" s="4">
        <v>0</v>
      </c>
      <c r="J46" s="4">
        <v>0</v>
      </c>
      <c r="K46" s="4">
        <v>0</v>
      </c>
      <c r="L46" s="4">
        <v>0</v>
      </c>
    </row>
    <row r="47" spans="1:12" x14ac:dyDescent="0.4">
      <c r="A47" s="4" t="s">
        <v>256</v>
      </c>
      <c r="B47" s="4">
        <v>2</v>
      </c>
      <c r="C47" s="4">
        <v>0</v>
      </c>
      <c r="D47" s="4">
        <v>0</v>
      </c>
      <c r="E47" s="4">
        <v>0</v>
      </c>
      <c r="F47" s="4">
        <v>0</v>
      </c>
      <c r="G47" s="4">
        <v>2</v>
      </c>
      <c r="H47" s="4">
        <v>0</v>
      </c>
      <c r="I47" s="4">
        <v>0</v>
      </c>
      <c r="J47" s="4">
        <v>0</v>
      </c>
      <c r="K47" s="4">
        <v>0</v>
      </c>
      <c r="L47" s="4">
        <v>0</v>
      </c>
    </row>
    <row r="48" spans="1:12" x14ac:dyDescent="0.4">
      <c r="A48" s="4" t="s">
        <v>49</v>
      </c>
      <c r="B48" s="4">
        <v>40</v>
      </c>
      <c r="C48" s="4">
        <v>1</v>
      </c>
      <c r="D48" s="4">
        <v>1</v>
      </c>
      <c r="E48" s="4">
        <v>16</v>
      </c>
      <c r="F48" s="4">
        <v>5</v>
      </c>
      <c r="G48" s="4">
        <v>3</v>
      </c>
      <c r="H48" s="4">
        <v>2</v>
      </c>
      <c r="I48" s="4">
        <v>1</v>
      </c>
      <c r="J48" s="4">
        <v>1</v>
      </c>
      <c r="K48" s="4">
        <v>5</v>
      </c>
      <c r="L48" s="4">
        <v>5</v>
      </c>
    </row>
    <row r="50" spans="1:12" x14ac:dyDescent="0.4">
      <c r="A50" s="4" t="s">
        <v>317</v>
      </c>
    </row>
    <row r="52" spans="1:12" x14ac:dyDescent="0.4">
      <c r="A52" s="4" t="s">
        <v>295</v>
      </c>
      <c r="B52" s="4">
        <v>781</v>
      </c>
      <c r="C52" s="4">
        <v>79</v>
      </c>
      <c r="D52" s="4">
        <v>74</v>
      </c>
      <c r="E52" s="4">
        <v>92</v>
      </c>
      <c r="F52" s="4">
        <v>59</v>
      </c>
      <c r="G52" s="4">
        <v>186</v>
      </c>
      <c r="H52" s="4">
        <v>32</v>
      </c>
      <c r="I52" s="4">
        <v>29</v>
      </c>
      <c r="J52" s="4">
        <v>75</v>
      </c>
      <c r="K52" s="4">
        <v>91</v>
      </c>
      <c r="L52" s="4">
        <v>64</v>
      </c>
    </row>
    <row r="53" spans="1:12" x14ac:dyDescent="0.4">
      <c r="A53" s="4" t="s">
        <v>257</v>
      </c>
      <c r="B53" s="4">
        <v>13</v>
      </c>
      <c r="C53" s="4">
        <v>0</v>
      </c>
      <c r="D53" s="4">
        <v>3</v>
      </c>
      <c r="E53" s="4">
        <v>1</v>
      </c>
      <c r="F53" s="4">
        <v>1</v>
      </c>
      <c r="G53" s="4">
        <v>6</v>
      </c>
      <c r="H53" s="4">
        <v>2</v>
      </c>
      <c r="I53" s="4">
        <v>0</v>
      </c>
      <c r="J53" s="4">
        <v>0</v>
      </c>
      <c r="K53" s="4">
        <v>0</v>
      </c>
      <c r="L53" s="4">
        <v>0</v>
      </c>
    </row>
    <row r="54" spans="1:12" x14ac:dyDescent="0.4">
      <c r="A54" s="4" t="s">
        <v>258</v>
      </c>
      <c r="B54" s="4">
        <v>768</v>
      </c>
      <c r="C54" s="4">
        <v>79</v>
      </c>
      <c r="D54" s="4">
        <v>71</v>
      </c>
      <c r="E54" s="4">
        <v>91</v>
      </c>
      <c r="F54" s="4">
        <v>58</v>
      </c>
      <c r="G54" s="4">
        <v>180</v>
      </c>
      <c r="H54" s="4">
        <v>30</v>
      </c>
      <c r="I54" s="4">
        <v>29</v>
      </c>
      <c r="J54" s="4">
        <v>75</v>
      </c>
      <c r="K54" s="4">
        <v>91</v>
      </c>
      <c r="L54" s="4">
        <v>64</v>
      </c>
    </row>
    <row r="56" spans="1:12" x14ac:dyDescent="0.4">
      <c r="A56" s="4" t="s">
        <v>293</v>
      </c>
      <c r="B56" s="4">
        <v>379</v>
      </c>
      <c r="C56" s="4">
        <v>44</v>
      </c>
      <c r="D56" s="4">
        <v>38</v>
      </c>
      <c r="E56" s="4">
        <v>48</v>
      </c>
      <c r="F56" s="4">
        <v>37</v>
      </c>
      <c r="G56" s="4">
        <v>72</v>
      </c>
      <c r="H56" s="4">
        <v>6</v>
      </c>
      <c r="I56" s="4">
        <v>19</v>
      </c>
      <c r="J56" s="4">
        <v>36</v>
      </c>
      <c r="K56" s="4">
        <v>50</v>
      </c>
      <c r="L56" s="4">
        <v>29</v>
      </c>
    </row>
    <row r="57" spans="1:12" x14ac:dyDescent="0.4">
      <c r="A57" s="4" t="s">
        <v>257</v>
      </c>
      <c r="B57" s="4">
        <v>7</v>
      </c>
      <c r="C57" s="4">
        <v>0</v>
      </c>
      <c r="D57" s="4">
        <v>0</v>
      </c>
      <c r="E57" s="4">
        <v>1</v>
      </c>
      <c r="F57" s="4">
        <v>0</v>
      </c>
      <c r="G57" s="4">
        <v>5</v>
      </c>
      <c r="H57" s="4">
        <v>1</v>
      </c>
      <c r="I57" s="4">
        <v>0</v>
      </c>
      <c r="J57" s="4">
        <v>0</v>
      </c>
      <c r="K57" s="4">
        <v>0</v>
      </c>
      <c r="L57" s="4">
        <v>0</v>
      </c>
    </row>
    <row r="58" spans="1:12" x14ac:dyDescent="0.4">
      <c r="A58" s="4" t="s">
        <v>258</v>
      </c>
      <c r="B58" s="4">
        <v>372</v>
      </c>
      <c r="C58" s="4">
        <v>44</v>
      </c>
      <c r="D58" s="4">
        <v>38</v>
      </c>
      <c r="E58" s="4">
        <v>47</v>
      </c>
      <c r="F58" s="4">
        <v>37</v>
      </c>
      <c r="G58" s="4">
        <v>67</v>
      </c>
      <c r="H58" s="4">
        <v>5</v>
      </c>
      <c r="I58" s="4">
        <v>19</v>
      </c>
      <c r="J58" s="4">
        <v>36</v>
      </c>
      <c r="K58" s="4">
        <v>50</v>
      </c>
      <c r="L58" s="4">
        <v>29</v>
      </c>
    </row>
    <row r="60" spans="1:12" x14ac:dyDescent="0.4">
      <c r="A60" s="4" t="s">
        <v>294</v>
      </c>
      <c r="B60" s="4">
        <v>402</v>
      </c>
      <c r="C60" s="4">
        <v>35</v>
      </c>
      <c r="D60" s="4">
        <v>36</v>
      </c>
      <c r="E60" s="4">
        <v>44</v>
      </c>
      <c r="F60" s="4">
        <v>22</v>
      </c>
      <c r="G60" s="4">
        <v>114</v>
      </c>
      <c r="H60" s="4">
        <v>26</v>
      </c>
      <c r="I60" s="4">
        <v>10</v>
      </c>
      <c r="J60" s="4">
        <v>39</v>
      </c>
      <c r="K60" s="4">
        <v>41</v>
      </c>
      <c r="L60" s="4">
        <v>35</v>
      </c>
    </row>
    <row r="61" spans="1:12" x14ac:dyDescent="0.4">
      <c r="A61" s="4" t="s">
        <v>257</v>
      </c>
      <c r="B61" s="4">
        <v>6</v>
      </c>
      <c r="C61" s="4">
        <v>0</v>
      </c>
      <c r="D61" s="4">
        <v>3</v>
      </c>
      <c r="E61" s="4">
        <v>0</v>
      </c>
      <c r="F61" s="4">
        <v>1</v>
      </c>
      <c r="G61" s="4">
        <v>1</v>
      </c>
      <c r="H61" s="4">
        <v>1</v>
      </c>
      <c r="I61" s="4">
        <v>0</v>
      </c>
      <c r="J61" s="4">
        <v>0</v>
      </c>
      <c r="K61" s="4">
        <v>0</v>
      </c>
      <c r="L61" s="4">
        <v>0</v>
      </c>
    </row>
    <row r="62" spans="1:12" x14ac:dyDescent="0.4">
      <c r="A62" s="4" t="s">
        <v>258</v>
      </c>
      <c r="B62" s="4">
        <v>396</v>
      </c>
      <c r="C62" s="4">
        <v>35</v>
      </c>
      <c r="D62" s="4">
        <v>33</v>
      </c>
      <c r="E62" s="4">
        <v>44</v>
      </c>
      <c r="F62" s="4">
        <v>21</v>
      </c>
      <c r="G62" s="4">
        <v>113</v>
      </c>
      <c r="H62" s="4">
        <v>25</v>
      </c>
      <c r="I62" s="4">
        <v>10</v>
      </c>
      <c r="J62" s="4">
        <v>39</v>
      </c>
      <c r="K62" s="4">
        <v>41</v>
      </c>
      <c r="L62" s="4">
        <v>35</v>
      </c>
    </row>
    <row r="63" spans="1:12" x14ac:dyDescent="0.4">
      <c r="A63" s="25" t="s">
        <v>318</v>
      </c>
      <c r="B63" s="25"/>
      <c r="C63" s="25"/>
      <c r="D63" s="25"/>
      <c r="E63" s="25"/>
      <c r="F63" s="25"/>
      <c r="G63" s="25"/>
      <c r="H63" s="25"/>
      <c r="I63" s="25"/>
      <c r="J63" s="25"/>
      <c r="K63" s="25"/>
      <c r="L63" s="25"/>
    </row>
  </sheetData>
  <pageMargins left="0.7" right="0.7" top="0.75" bottom="0.75" header="0.3" footer="0.3"/>
  <pageSetup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ED537B-B94E-4B62-9262-EB75FBADBDBF}">
  <dimension ref="A1:T118"/>
  <sheetViews>
    <sheetView view="pageBreakPreview" zoomScale="125" zoomScaleNormal="100" zoomScaleSheetLayoutView="125" workbookViewId="0">
      <selection activeCell="C13" sqref="C13"/>
    </sheetView>
  </sheetViews>
  <sheetFormatPr defaultColWidth="8.89453125" defaultRowHeight="10.5" x14ac:dyDescent="0.4"/>
  <cols>
    <col min="1" max="1" width="8.89453125" style="1"/>
    <col min="2" max="9" width="9.68359375" style="4" customWidth="1"/>
    <col min="10" max="10" width="8.89453125" style="1"/>
    <col min="11" max="20" width="8" style="1" customWidth="1"/>
    <col min="21" max="16384" width="8.89453125" style="1"/>
  </cols>
  <sheetData>
    <row r="1" spans="1:20" x14ac:dyDescent="0.4">
      <c r="A1" s="1" t="s">
        <v>325</v>
      </c>
      <c r="J1" s="1" t="s">
        <v>325</v>
      </c>
    </row>
    <row r="2" spans="1:20" s="5" customFormat="1" ht="9" x14ac:dyDescent="0.35">
      <c r="A2" s="7" t="s">
        <v>265</v>
      </c>
      <c r="B2" s="8" t="s">
        <v>266</v>
      </c>
      <c r="C2" s="8" t="s">
        <v>259</v>
      </c>
      <c r="D2" s="8" t="s">
        <v>260</v>
      </c>
      <c r="E2" s="8" t="s">
        <v>261</v>
      </c>
      <c r="F2" s="8" t="s">
        <v>262</v>
      </c>
      <c r="G2" s="8" t="s">
        <v>263</v>
      </c>
      <c r="H2" s="8" t="s">
        <v>264</v>
      </c>
      <c r="I2" s="8" t="s">
        <v>267</v>
      </c>
      <c r="J2" s="9"/>
      <c r="K2" s="8" t="s">
        <v>268</v>
      </c>
      <c r="L2" s="8" t="s">
        <v>269</v>
      </c>
      <c r="M2" s="8" t="s">
        <v>270</v>
      </c>
      <c r="N2" s="8" t="s">
        <v>271</v>
      </c>
      <c r="O2" s="8" t="s">
        <v>272</v>
      </c>
      <c r="P2" s="8" t="s">
        <v>273</v>
      </c>
      <c r="Q2" s="8" t="s">
        <v>274</v>
      </c>
      <c r="R2" s="8" t="s">
        <v>275</v>
      </c>
      <c r="S2" s="8" t="s">
        <v>276</v>
      </c>
      <c r="T2" s="10" t="s">
        <v>277</v>
      </c>
    </row>
    <row r="3" spans="1:20" x14ac:dyDescent="0.4">
      <c r="A3" s="1" t="s">
        <v>60</v>
      </c>
      <c r="B3" s="4">
        <v>615</v>
      </c>
      <c r="C3" s="4">
        <v>1478</v>
      </c>
      <c r="D3" s="4">
        <v>1415</v>
      </c>
      <c r="E3" s="4">
        <v>725</v>
      </c>
      <c r="F3" s="4">
        <v>691</v>
      </c>
      <c r="G3" s="4">
        <v>753</v>
      </c>
      <c r="H3" s="4">
        <v>724</v>
      </c>
      <c r="I3" s="4">
        <v>88</v>
      </c>
      <c r="J3" s="1" t="s">
        <v>60</v>
      </c>
      <c r="K3" s="2">
        <f>C3/B3</f>
        <v>2.4032520325203253</v>
      </c>
      <c r="L3" s="2">
        <f>D3/B3</f>
        <v>2.3008130081300813</v>
      </c>
      <c r="M3" s="3">
        <f>D3*100/C3</f>
        <v>95.737483085250332</v>
      </c>
      <c r="N3" s="2">
        <f>E3/B3</f>
        <v>1.1788617886178863</v>
      </c>
      <c r="O3" s="2">
        <f>F3/B3</f>
        <v>1.1235772357723577</v>
      </c>
      <c r="P3" s="3">
        <f>F3*100/E3</f>
        <v>95.310344827586206</v>
      </c>
      <c r="Q3" s="2">
        <f>G3/B3</f>
        <v>1.224390243902439</v>
      </c>
      <c r="R3" s="2">
        <f>H3/B3</f>
        <v>1.1772357723577236</v>
      </c>
      <c r="S3" s="3">
        <f>H3*100/G3</f>
        <v>96.148738379814077</v>
      </c>
      <c r="T3" s="3">
        <f>I3*1000/B3</f>
        <v>143.08943089430895</v>
      </c>
    </row>
    <row r="4" spans="1:20" x14ac:dyDescent="0.4">
      <c r="A4" s="1" t="s">
        <v>62</v>
      </c>
      <c r="B4" s="4">
        <v>119</v>
      </c>
      <c r="C4" s="4">
        <v>7</v>
      </c>
      <c r="D4" s="4">
        <v>7</v>
      </c>
      <c r="E4" s="4">
        <v>5</v>
      </c>
      <c r="F4" s="4">
        <v>5</v>
      </c>
      <c r="G4" s="4">
        <v>2</v>
      </c>
      <c r="H4" s="4">
        <v>2</v>
      </c>
      <c r="I4" s="4">
        <v>7</v>
      </c>
      <c r="J4" s="1" t="s">
        <v>62</v>
      </c>
      <c r="K4" s="2">
        <f t="shared" ref="K4:K10" si="0">C4/B4</f>
        <v>5.8823529411764705E-2</v>
      </c>
      <c r="L4" s="2">
        <f t="shared" ref="L4:L10" si="1">D4/B4</f>
        <v>5.8823529411764705E-2</v>
      </c>
      <c r="M4" s="3">
        <f t="shared" ref="M4:M10" si="2">D4*100/C4</f>
        <v>100</v>
      </c>
      <c r="N4" s="2">
        <f t="shared" ref="N4:N10" si="3">E4/B4</f>
        <v>4.2016806722689079E-2</v>
      </c>
      <c r="O4" s="2">
        <f t="shared" ref="O4:O10" si="4">F4/B4</f>
        <v>4.2016806722689079E-2</v>
      </c>
      <c r="P4" s="3">
        <f t="shared" ref="P4:P10" si="5">F4*100/E4</f>
        <v>100</v>
      </c>
      <c r="Q4" s="2">
        <f t="shared" ref="Q4:Q10" si="6">G4/B4</f>
        <v>1.680672268907563E-2</v>
      </c>
      <c r="R4" s="2">
        <f t="shared" ref="R4:R10" si="7">H4/B4</f>
        <v>1.680672268907563E-2</v>
      </c>
      <c r="S4" s="3">
        <f t="shared" ref="S4:S10" si="8">H4*100/G4</f>
        <v>100</v>
      </c>
      <c r="T4" s="3">
        <f t="shared" ref="T4:T10" si="9">I4*1000/B4</f>
        <v>58.823529411764703</v>
      </c>
    </row>
    <row r="5" spans="1:20" x14ac:dyDescent="0.4">
      <c r="A5" s="1" t="s">
        <v>63</v>
      </c>
      <c r="B5" s="4">
        <v>110</v>
      </c>
      <c r="C5" s="4">
        <v>70</v>
      </c>
      <c r="D5" s="4">
        <v>69</v>
      </c>
      <c r="E5" s="4">
        <v>30</v>
      </c>
      <c r="F5" s="4">
        <v>29</v>
      </c>
      <c r="G5" s="4">
        <v>40</v>
      </c>
      <c r="H5" s="4">
        <v>40</v>
      </c>
      <c r="I5" s="4">
        <v>19</v>
      </c>
      <c r="J5" s="1" t="s">
        <v>63</v>
      </c>
      <c r="K5" s="2">
        <f t="shared" si="0"/>
        <v>0.63636363636363635</v>
      </c>
      <c r="L5" s="2">
        <f t="shared" si="1"/>
        <v>0.62727272727272732</v>
      </c>
      <c r="M5" s="3">
        <f t="shared" si="2"/>
        <v>98.571428571428569</v>
      </c>
      <c r="N5" s="2">
        <f t="shared" si="3"/>
        <v>0.27272727272727271</v>
      </c>
      <c r="O5" s="2">
        <f t="shared" si="4"/>
        <v>0.26363636363636361</v>
      </c>
      <c r="P5" s="3">
        <f t="shared" si="5"/>
        <v>96.666666666666671</v>
      </c>
      <c r="Q5" s="2">
        <f t="shared" si="6"/>
        <v>0.36363636363636365</v>
      </c>
      <c r="R5" s="2">
        <f t="shared" si="7"/>
        <v>0.36363636363636365</v>
      </c>
      <c r="S5" s="3">
        <f t="shared" si="8"/>
        <v>100</v>
      </c>
      <c r="T5" s="3">
        <f t="shared" si="9"/>
        <v>172.72727272727272</v>
      </c>
    </row>
    <row r="6" spans="1:20" x14ac:dyDescent="0.4">
      <c r="A6" s="1" t="s">
        <v>64</v>
      </c>
      <c r="B6" s="4">
        <v>69</v>
      </c>
      <c r="C6" s="4">
        <v>183</v>
      </c>
      <c r="D6" s="4">
        <v>177</v>
      </c>
      <c r="E6" s="4">
        <v>92</v>
      </c>
      <c r="F6" s="4">
        <v>88</v>
      </c>
      <c r="G6" s="4">
        <v>91</v>
      </c>
      <c r="H6" s="4">
        <v>89</v>
      </c>
      <c r="I6" s="4">
        <v>22</v>
      </c>
      <c r="J6" s="1" t="s">
        <v>64</v>
      </c>
      <c r="K6" s="2">
        <f t="shared" si="0"/>
        <v>2.652173913043478</v>
      </c>
      <c r="L6" s="2">
        <f t="shared" si="1"/>
        <v>2.5652173913043477</v>
      </c>
      <c r="M6" s="3">
        <f t="shared" si="2"/>
        <v>96.721311475409834</v>
      </c>
      <c r="N6" s="2">
        <f t="shared" si="3"/>
        <v>1.3333333333333333</v>
      </c>
      <c r="O6" s="2">
        <f t="shared" si="4"/>
        <v>1.2753623188405796</v>
      </c>
      <c r="P6" s="3">
        <f t="shared" si="5"/>
        <v>95.652173913043484</v>
      </c>
      <c r="Q6" s="2">
        <f t="shared" si="6"/>
        <v>1.318840579710145</v>
      </c>
      <c r="R6" s="2">
        <f t="shared" si="7"/>
        <v>1.2898550724637681</v>
      </c>
      <c r="S6" s="3">
        <f t="shared" si="8"/>
        <v>97.802197802197796</v>
      </c>
      <c r="T6" s="3">
        <f t="shared" si="9"/>
        <v>318.84057971014494</v>
      </c>
    </row>
    <row r="7" spans="1:20" x14ac:dyDescent="0.4">
      <c r="A7" s="1" t="s">
        <v>65</v>
      </c>
      <c r="B7" s="4">
        <v>101</v>
      </c>
      <c r="C7" s="4">
        <v>371</v>
      </c>
      <c r="D7" s="4">
        <v>364</v>
      </c>
      <c r="E7" s="4">
        <v>192</v>
      </c>
      <c r="F7" s="4">
        <v>188</v>
      </c>
      <c r="G7" s="4">
        <v>179</v>
      </c>
      <c r="H7" s="4">
        <v>176</v>
      </c>
      <c r="I7" s="4">
        <v>22</v>
      </c>
      <c r="J7" s="1" t="s">
        <v>65</v>
      </c>
      <c r="K7" s="2">
        <f t="shared" si="0"/>
        <v>3.6732673267326734</v>
      </c>
      <c r="L7" s="2">
        <f t="shared" si="1"/>
        <v>3.6039603960396041</v>
      </c>
      <c r="M7" s="3">
        <f t="shared" si="2"/>
        <v>98.113207547169807</v>
      </c>
      <c r="N7" s="2">
        <f t="shared" si="3"/>
        <v>1.9009900990099009</v>
      </c>
      <c r="O7" s="2">
        <f t="shared" si="4"/>
        <v>1.8613861386138615</v>
      </c>
      <c r="P7" s="3">
        <f t="shared" si="5"/>
        <v>97.916666666666671</v>
      </c>
      <c r="Q7" s="2">
        <f t="shared" si="6"/>
        <v>1.7722772277227723</v>
      </c>
      <c r="R7" s="2">
        <f t="shared" si="7"/>
        <v>1.7425742574257426</v>
      </c>
      <c r="S7" s="3">
        <f t="shared" si="8"/>
        <v>98.324022346368722</v>
      </c>
      <c r="T7" s="3">
        <f t="shared" si="9"/>
        <v>217.82178217821783</v>
      </c>
    </row>
    <row r="8" spans="1:20" x14ac:dyDescent="0.4">
      <c r="A8" s="1" t="s">
        <v>66</v>
      </c>
      <c r="B8" s="4">
        <v>85</v>
      </c>
      <c r="C8" s="4">
        <v>290</v>
      </c>
      <c r="D8" s="4">
        <v>277</v>
      </c>
      <c r="E8" s="4">
        <v>153</v>
      </c>
      <c r="F8" s="4">
        <v>143</v>
      </c>
      <c r="G8" s="4">
        <v>137</v>
      </c>
      <c r="H8" s="4">
        <v>134</v>
      </c>
      <c r="I8" s="4">
        <v>15</v>
      </c>
      <c r="J8" s="1" t="s">
        <v>66</v>
      </c>
      <c r="K8" s="2">
        <f t="shared" si="0"/>
        <v>3.4117647058823528</v>
      </c>
      <c r="L8" s="2">
        <f t="shared" si="1"/>
        <v>3.2588235294117647</v>
      </c>
      <c r="M8" s="3">
        <f t="shared" si="2"/>
        <v>95.517241379310349</v>
      </c>
      <c r="N8" s="2">
        <f t="shared" si="3"/>
        <v>1.8</v>
      </c>
      <c r="O8" s="2">
        <f t="shared" si="4"/>
        <v>1.6823529411764706</v>
      </c>
      <c r="P8" s="3">
        <f t="shared" si="5"/>
        <v>93.464052287581694</v>
      </c>
      <c r="Q8" s="2">
        <f t="shared" si="6"/>
        <v>1.611764705882353</v>
      </c>
      <c r="R8" s="2">
        <f t="shared" si="7"/>
        <v>1.5764705882352941</v>
      </c>
      <c r="S8" s="3">
        <f t="shared" si="8"/>
        <v>97.810218978102185</v>
      </c>
      <c r="T8" s="3">
        <f t="shared" si="9"/>
        <v>176.47058823529412</v>
      </c>
    </row>
    <row r="9" spans="1:20" x14ac:dyDescent="0.4">
      <c r="A9" s="1" t="s">
        <v>67</v>
      </c>
      <c r="B9" s="4">
        <v>59</v>
      </c>
      <c r="C9" s="4">
        <v>260</v>
      </c>
      <c r="D9" s="4">
        <v>247</v>
      </c>
      <c r="E9" s="4">
        <v>122</v>
      </c>
      <c r="F9" s="4">
        <v>115</v>
      </c>
      <c r="G9" s="4">
        <v>138</v>
      </c>
      <c r="H9" s="4">
        <v>132</v>
      </c>
      <c r="I9" s="4">
        <v>3</v>
      </c>
      <c r="J9" s="1" t="s">
        <v>67</v>
      </c>
      <c r="K9" s="2">
        <f t="shared" si="0"/>
        <v>4.406779661016949</v>
      </c>
      <c r="L9" s="2">
        <f t="shared" si="1"/>
        <v>4.1864406779661021</v>
      </c>
      <c r="M9" s="3">
        <f t="shared" si="2"/>
        <v>95</v>
      </c>
      <c r="N9" s="2">
        <f t="shared" si="3"/>
        <v>2.0677966101694913</v>
      </c>
      <c r="O9" s="2">
        <f t="shared" si="4"/>
        <v>1.9491525423728813</v>
      </c>
      <c r="P9" s="3">
        <f t="shared" si="5"/>
        <v>94.26229508196721</v>
      </c>
      <c r="Q9" s="2">
        <f t="shared" si="6"/>
        <v>2.3389830508474576</v>
      </c>
      <c r="R9" s="2">
        <f t="shared" si="7"/>
        <v>2.2372881355932202</v>
      </c>
      <c r="S9" s="3">
        <f t="shared" si="8"/>
        <v>95.652173913043484</v>
      </c>
      <c r="T9" s="3">
        <f t="shared" si="9"/>
        <v>50.847457627118644</v>
      </c>
    </row>
    <row r="10" spans="1:20" x14ac:dyDescent="0.4">
      <c r="A10" s="1" t="s">
        <v>68</v>
      </c>
      <c r="B10" s="4">
        <v>72</v>
      </c>
      <c r="C10" s="4">
        <v>297</v>
      </c>
      <c r="D10" s="4">
        <v>274</v>
      </c>
      <c r="E10" s="4">
        <v>131</v>
      </c>
      <c r="F10" s="4">
        <v>123</v>
      </c>
      <c r="G10" s="4">
        <v>166</v>
      </c>
      <c r="H10" s="4">
        <v>151</v>
      </c>
      <c r="I10" s="4">
        <v>0</v>
      </c>
      <c r="J10" s="1" t="s">
        <v>68</v>
      </c>
      <c r="K10" s="2">
        <f t="shared" si="0"/>
        <v>4.125</v>
      </c>
      <c r="L10" s="2">
        <f t="shared" si="1"/>
        <v>3.8055555555555554</v>
      </c>
      <c r="M10" s="3">
        <f t="shared" si="2"/>
        <v>92.255892255892249</v>
      </c>
      <c r="N10" s="2">
        <f t="shared" si="3"/>
        <v>1.8194444444444444</v>
      </c>
      <c r="O10" s="2">
        <f t="shared" si="4"/>
        <v>1.7083333333333333</v>
      </c>
      <c r="P10" s="3">
        <f t="shared" si="5"/>
        <v>93.89312977099236</v>
      </c>
      <c r="Q10" s="2">
        <f t="shared" si="6"/>
        <v>2.3055555555555554</v>
      </c>
      <c r="R10" s="2">
        <f t="shared" si="7"/>
        <v>2.0972222222222223</v>
      </c>
      <c r="S10" s="3">
        <f t="shared" si="8"/>
        <v>90.963855421686745</v>
      </c>
      <c r="T10" s="3">
        <f t="shared" si="9"/>
        <v>0</v>
      </c>
    </row>
    <row r="11" spans="1:20" x14ac:dyDescent="0.4">
      <c r="A11" s="1" t="s">
        <v>70</v>
      </c>
      <c r="J11" s="1" t="s">
        <v>70</v>
      </c>
      <c r="T11" s="3">
        <f>SUM(T4:T10)*5</f>
        <v>4977.656049449065</v>
      </c>
    </row>
    <row r="12" spans="1:20" x14ac:dyDescent="0.4">
      <c r="A12" s="1" t="s">
        <v>265</v>
      </c>
      <c r="J12" s="1" t="s">
        <v>265</v>
      </c>
      <c r="K12" s="6" t="s">
        <v>268</v>
      </c>
      <c r="L12" s="6" t="s">
        <v>269</v>
      </c>
      <c r="M12" s="6" t="s">
        <v>270</v>
      </c>
      <c r="N12" s="6" t="s">
        <v>271</v>
      </c>
      <c r="O12" s="6" t="s">
        <v>272</v>
      </c>
      <c r="P12" s="6" t="s">
        <v>273</v>
      </c>
      <c r="Q12" s="6" t="s">
        <v>274</v>
      </c>
      <c r="R12" s="6" t="s">
        <v>275</v>
      </c>
      <c r="S12" s="6" t="s">
        <v>276</v>
      </c>
      <c r="T12" s="6" t="s">
        <v>277</v>
      </c>
    </row>
    <row r="13" spans="1:20" x14ac:dyDescent="0.4">
      <c r="A13" s="1" t="s">
        <v>0</v>
      </c>
      <c r="B13" s="4">
        <v>72</v>
      </c>
      <c r="C13" s="4">
        <v>196</v>
      </c>
      <c r="D13" s="4">
        <v>187</v>
      </c>
      <c r="E13" s="4">
        <v>96</v>
      </c>
      <c r="F13" s="4">
        <v>89</v>
      </c>
      <c r="G13" s="4">
        <v>100</v>
      </c>
      <c r="H13" s="4">
        <v>98</v>
      </c>
      <c r="I13" s="4">
        <v>7</v>
      </c>
      <c r="J13" s="1" t="s">
        <v>0</v>
      </c>
      <c r="K13" s="2">
        <f>C13/B13</f>
        <v>2.7222222222222223</v>
      </c>
      <c r="L13" s="2">
        <f>D13/B13</f>
        <v>2.5972222222222223</v>
      </c>
      <c r="M13" s="3">
        <f>D13*100/C13</f>
        <v>95.408163265306129</v>
      </c>
      <c r="N13" s="2">
        <f>E13/B13</f>
        <v>1.3333333333333333</v>
      </c>
      <c r="O13" s="2">
        <f>F13/B13</f>
        <v>1.2361111111111112</v>
      </c>
      <c r="P13" s="3">
        <f>F13*100/E13</f>
        <v>92.708333333333329</v>
      </c>
      <c r="Q13" s="2">
        <f>G13/B13</f>
        <v>1.3888888888888888</v>
      </c>
      <c r="R13" s="2">
        <f>H13/B13</f>
        <v>1.3611111111111112</v>
      </c>
      <c r="S13" s="3">
        <f>H13*100/G13</f>
        <v>98</v>
      </c>
      <c r="T13" s="3">
        <f>I13*1000/B13</f>
        <v>97.222222222222229</v>
      </c>
    </row>
    <row r="14" spans="1:20" x14ac:dyDescent="0.4">
      <c r="A14" s="1" t="s">
        <v>62</v>
      </c>
      <c r="B14" s="4">
        <v>11</v>
      </c>
      <c r="C14" s="4">
        <v>0</v>
      </c>
      <c r="D14" s="4">
        <v>0</v>
      </c>
      <c r="E14" s="4">
        <v>0</v>
      </c>
      <c r="F14" s="4">
        <v>0</v>
      </c>
      <c r="G14" s="4">
        <v>0</v>
      </c>
      <c r="H14" s="4">
        <v>0</v>
      </c>
      <c r="I14" s="4">
        <v>0</v>
      </c>
      <c r="J14" s="1" t="s">
        <v>62</v>
      </c>
      <c r="K14" s="2">
        <f t="shared" ref="K14:K20" si="10">C14/B14</f>
        <v>0</v>
      </c>
      <c r="L14" s="2">
        <f t="shared" ref="L14:L20" si="11">D14/B14</f>
        <v>0</v>
      </c>
      <c r="M14" s="3" t="e">
        <f t="shared" ref="M14:M20" si="12">D14*100/C14</f>
        <v>#DIV/0!</v>
      </c>
      <c r="N14" s="2">
        <f t="shared" ref="N14:N20" si="13">E14/B14</f>
        <v>0</v>
      </c>
      <c r="O14" s="2">
        <f t="shared" ref="O14:O20" si="14">F14/B14</f>
        <v>0</v>
      </c>
      <c r="P14" s="3" t="e">
        <f t="shared" ref="P14:P20" si="15">F14*100/E14</f>
        <v>#DIV/0!</v>
      </c>
      <c r="Q14" s="2">
        <f t="shared" ref="Q14:Q20" si="16">G14/B14</f>
        <v>0</v>
      </c>
      <c r="R14" s="2">
        <f t="shared" ref="R14:R20" si="17">H14/B14</f>
        <v>0</v>
      </c>
      <c r="S14" s="3" t="e">
        <f t="shared" ref="S14:S20" si="18">H14*100/G14</f>
        <v>#DIV/0!</v>
      </c>
      <c r="T14" s="3">
        <f t="shared" ref="T14:T20" si="19">I14*1000/B14</f>
        <v>0</v>
      </c>
    </row>
    <row r="15" spans="1:20" x14ac:dyDescent="0.4">
      <c r="A15" s="1" t="s">
        <v>63</v>
      </c>
      <c r="B15" s="4">
        <v>8</v>
      </c>
      <c r="C15" s="4">
        <v>4</v>
      </c>
      <c r="D15" s="4">
        <v>4</v>
      </c>
      <c r="E15" s="4">
        <v>3</v>
      </c>
      <c r="F15" s="4">
        <v>3</v>
      </c>
      <c r="G15" s="4">
        <v>1</v>
      </c>
      <c r="H15" s="4">
        <v>1</v>
      </c>
      <c r="I15" s="4">
        <v>1</v>
      </c>
      <c r="J15" s="1" t="s">
        <v>63</v>
      </c>
      <c r="K15" s="2">
        <f t="shared" si="10"/>
        <v>0.5</v>
      </c>
      <c r="L15" s="2">
        <f t="shared" si="11"/>
        <v>0.5</v>
      </c>
      <c r="M15" s="3">
        <f t="shared" si="12"/>
        <v>100</v>
      </c>
      <c r="N15" s="2">
        <f t="shared" si="13"/>
        <v>0.375</v>
      </c>
      <c r="O15" s="2">
        <f t="shared" si="14"/>
        <v>0.375</v>
      </c>
      <c r="P15" s="3">
        <f t="shared" si="15"/>
        <v>100</v>
      </c>
      <c r="Q15" s="2">
        <f t="shared" si="16"/>
        <v>0.125</v>
      </c>
      <c r="R15" s="2">
        <f t="shared" si="17"/>
        <v>0.125</v>
      </c>
      <c r="S15" s="3">
        <f t="shared" si="18"/>
        <v>100</v>
      </c>
      <c r="T15" s="3">
        <f t="shared" si="19"/>
        <v>125</v>
      </c>
    </row>
    <row r="16" spans="1:20" x14ac:dyDescent="0.4">
      <c r="A16" s="1" t="s">
        <v>64</v>
      </c>
      <c r="B16" s="4">
        <v>8</v>
      </c>
      <c r="C16" s="4">
        <v>17</v>
      </c>
      <c r="D16" s="4">
        <v>17</v>
      </c>
      <c r="E16" s="4">
        <v>9</v>
      </c>
      <c r="F16" s="4">
        <v>9</v>
      </c>
      <c r="G16" s="4">
        <v>8</v>
      </c>
      <c r="H16" s="4">
        <v>8</v>
      </c>
      <c r="I16" s="4">
        <v>2</v>
      </c>
      <c r="J16" s="1" t="s">
        <v>64</v>
      </c>
      <c r="K16" s="2">
        <f t="shared" si="10"/>
        <v>2.125</v>
      </c>
      <c r="L16" s="2">
        <f t="shared" si="11"/>
        <v>2.125</v>
      </c>
      <c r="M16" s="3">
        <f t="shared" si="12"/>
        <v>100</v>
      </c>
      <c r="N16" s="2">
        <f t="shared" si="13"/>
        <v>1.125</v>
      </c>
      <c r="O16" s="2">
        <f t="shared" si="14"/>
        <v>1.125</v>
      </c>
      <c r="P16" s="3">
        <f t="shared" si="15"/>
        <v>100</v>
      </c>
      <c r="Q16" s="2">
        <f t="shared" si="16"/>
        <v>1</v>
      </c>
      <c r="R16" s="2">
        <f t="shared" si="17"/>
        <v>1</v>
      </c>
      <c r="S16" s="3">
        <f t="shared" si="18"/>
        <v>100</v>
      </c>
      <c r="T16" s="3">
        <f t="shared" si="19"/>
        <v>250</v>
      </c>
    </row>
    <row r="17" spans="1:20" x14ac:dyDescent="0.4">
      <c r="A17" s="1" t="s">
        <v>65</v>
      </c>
      <c r="B17" s="4">
        <v>14</v>
      </c>
      <c r="C17" s="4">
        <v>42</v>
      </c>
      <c r="D17" s="4">
        <v>42</v>
      </c>
      <c r="E17" s="4">
        <v>17</v>
      </c>
      <c r="F17" s="4">
        <v>17</v>
      </c>
      <c r="G17" s="4">
        <v>25</v>
      </c>
      <c r="H17" s="4">
        <v>25</v>
      </c>
      <c r="I17" s="4">
        <v>3</v>
      </c>
      <c r="J17" s="1" t="s">
        <v>65</v>
      </c>
      <c r="K17" s="2">
        <f t="shared" si="10"/>
        <v>3</v>
      </c>
      <c r="L17" s="2">
        <f t="shared" si="11"/>
        <v>3</v>
      </c>
      <c r="M17" s="3">
        <f t="shared" si="12"/>
        <v>100</v>
      </c>
      <c r="N17" s="2">
        <f t="shared" si="13"/>
        <v>1.2142857142857142</v>
      </c>
      <c r="O17" s="2">
        <f t="shared" si="14"/>
        <v>1.2142857142857142</v>
      </c>
      <c r="P17" s="3">
        <f t="shared" si="15"/>
        <v>100</v>
      </c>
      <c r="Q17" s="2">
        <f t="shared" si="16"/>
        <v>1.7857142857142858</v>
      </c>
      <c r="R17" s="2">
        <f t="shared" si="17"/>
        <v>1.7857142857142858</v>
      </c>
      <c r="S17" s="3">
        <f t="shared" si="18"/>
        <v>100</v>
      </c>
      <c r="T17" s="3">
        <f t="shared" si="19"/>
        <v>214.28571428571428</v>
      </c>
    </row>
    <row r="18" spans="1:20" x14ac:dyDescent="0.4">
      <c r="A18" s="1" t="s">
        <v>66</v>
      </c>
      <c r="B18" s="4">
        <v>10</v>
      </c>
      <c r="C18" s="4">
        <v>40</v>
      </c>
      <c r="D18" s="4">
        <v>40</v>
      </c>
      <c r="E18" s="4">
        <v>15</v>
      </c>
      <c r="F18" s="4">
        <v>15</v>
      </c>
      <c r="G18" s="4">
        <v>25</v>
      </c>
      <c r="H18" s="4">
        <v>25</v>
      </c>
      <c r="I18" s="4">
        <v>1</v>
      </c>
      <c r="J18" s="1" t="s">
        <v>66</v>
      </c>
      <c r="K18" s="2">
        <f t="shared" si="10"/>
        <v>4</v>
      </c>
      <c r="L18" s="2">
        <f t="shared" si="11"/>
        <v>4</v>
      </c>
      <c r="M18" s="3">
        <f t="shared" si="12"/>
        <v>100</v>
      </c>
      <c r="N18" s="2">
        <f t="shared" si="13"/>
        <v>1.5</v>
      </c>
      <c r="O18" s="2">
        <f t="shared" si="14"/>
        <v>1.5</v>
      </c>
      <c r="P18" s="3">
        <f t="shared" si="15"/>
        <v>100</v>
      </c>
      <c r="Q18" s="2">
        <f t="shared" si="16"/>
        <v>2.5</v>
      </c>
      <c r="R18" s="2">
        <f t="shared" si="17"/>
        <v>2.5</v>
      </c>
      <c r="S18" s="3">
        <f t="shared" si="18"/>
        <v>100</v>
      </c>
      <c r="T18" s="3">
        <f t="shared" si="19"/>
        <v>100</v>
      </c>
    </row>
    <row r="19" spans="1:20" x14ac:dyDescent="0.4">
      <c r="A19" s="1" t="s">
        <v>67</v>
      </c>
      <c r="B19" s="4">
        <v>10</v>
      </c>
      <c r="C19" s="4">
        <v>42</v>
      </c>
      <c r="D19" s="4">
        <v>42</v>
      </c>
      <c r="E19" s="4">
        <v>23</v>
      </c>
      <c r="F19" s="4">
        <v>23</v>
      </c>
      <c r="G19" s="4">
        <v>19</v>
      </c>
      <c r="H19" s="4">
        <v>19</v>
      </c>
      <c r="I19" s="4">
        <v>0</v>
      </c>
      <c r="J19" s="1" t="s">
        <v>67</v>
      </c>
      <c r="K19" s="2">
        <f t="shared" si="10"/>
        <v>4.2</v>
      </c>
      <c r="L19" s="2">
        <f t="shared" si="11"/>
        <v>4.2</v>
      </c>
      <c r="M19" s="3">
        <f t="shared" si="12"/>
        <v>100</v>
      </c>
      <c r="N19" s="2">
        <f t="shared" si="13"/>
        <v>2.2999999999999998</v>
      </c>
      <c r="O19" s="2">
        <f t="shared" si="14"/>
        <v>2.2999999999999998</v>
      </c>
      <c r="P19" s="3">
        <f t="shared" si="15"/>
        <v>100</v>
      </c>
      <c r="Q19" s="2">
        <f t="shared" si="16"/>
        <v>1.9</v>
      </c>
      <c r="R19" s="2">
        <f t="shared" si="17"/>
        <v>1.9</v>
      </c>
      <c r="S19" s="3">
        <f t="shared" si="18"/>
        <v>100</v>
      </c>
      <c r="T19" s="3">
        <f t="shared" si="19"/>
        <v>0</v>
      </c>
    </row>
    <row r="20" spans="1:20" x14ac:dyDescent="0.4">
      <c r="A20" s="1" t="s">
        <v>68</v>
      </c>
      <c r="B20" s="4">
        <v>11</v>
      </c>
      <c r="C20" s="4">
        <v>51</v>
      </c>
      <c r="D20" s="4">
        <v>42</v>
      </c>
      <c r="E20" s="4">
        <v>29</v>
      </c>
      <c r="F20" s="4">
        <v>22</v>
      </c>
      <c r="G20" s="4">
        <v>22</v>
      </c>
      <c r="H20" s="4">
        <v>20</v>
      </c>
      <c r="I20" s="4">
        <v>0</v>
      </c>
      <c r="J20" s="1" t="s">
        <v>68</v>
      </c>
      <c r="K20" s="2">
        <f t="shared" si="10"/>
        <v>4.6363636363636367</v>
      </c>
      <c r="L20" s="2">
        <f t="shared" si="11"/>
        <v>3.8181818181818183</v>
      </c>
      <c r="M20" s="3">
        <f t="shared" si="12"/>
        <v>82.352941176470594</v>
      </c>
      <c r="N20" s="2">
        <f t="shared" si="13"/>
        <v>2.6363636363636362</v>
      </c>
      <c r="O20" s="2">
        <f t="shared" si="14"/>
        <v>2</v>
      </c>
      <c r="P20" s="3">
        <f t="shared" si="15"/>
        <v>75.862068965517238</v>
      </c>
      <c r="Q20" s="2">
        <f t="shared" si="16"/>
        <v>2</v>
      </c>
      <c r="R20" s="2">
        <f t="shared" si="17"/>
        <v>1.8181818181818181</v>
      </c>
      <c r="S20" s="3">
        <f t="shared" si="18"/>
        <v>90.909090909090907</v>
      </c>
      <c r="T20" s="3">
        <f t="shared" si="19"/>
        <v>0</v>
      </c>
    </row>
    <row r="21" spans="1:20" x14ac:dyDescent="0.4">
      <c r="A21" s="1" t="s">
        <v>71</v>
      </c>
      <c r="J21" s="1" t="s">
        <v>71</v>
      </c>
      <c r="T21" s="3">
        <f>SUM(T14:T20)*5</f>
        <v>3446.4285714285711</v>
      </c>
    </row>
    <row r="22" spans="1:20" x14ac:dyDescent="0.4">
      <c r="A22" s="1" t="s">
        <v>265</v>
      </c>
      <c r="J22" s="1" t="s">
        <v>265</v>
      </c>
      <c r="K22" s="6" t="s">
        <v>268</v>
      </c>
      <c r="L22" s="6" t="s">
        <v>269</v>
      </c>
      <c r="M22" s="6" t="s">
        <v>270</v>
      </c>
      <c r="N22" s="6" t="s">
        <v>271</v>
      </c>
      <c r="O22" s="6" t="s">
        <v>272</v>
      </c>
      <c r="P22" s="6" t="s">
        <v>273</v>
      </c>
      <c r="Q22" s="6" t="s">
        <v>274</v>
      </c>
      <c r="R22" s="6" t="s">
        <v>275</v>
      </c>
      <c r="S22" s="6" t="s">
        <v>276</v>
      </c>
      <c r="T22" s="6" t="s">
        <v>277</v>
      </c>
    </row>
    <row r="23" spans="1:20" x14ac:dyDescent="0.4">
      <c r="A23" s="1" t="s">
        <v>0</v>
      </c>
      <c r="B23" s="4">
        <v>71</v>
      </c>
      <c r="C23" s="4">
        <v>193</v>
      </c>
      <c r="D23" s="4">
        <v>185</v>
      </c>
      <c r="E23" s="4">
        <v>92</v>
      </c>
      <c r="F23" s="4">
        <v>87</v>
      </c>
      <c r="G23" s="4">
        <v>101</v>
      </c>
      <c r="H23" s="4">
        <v>98</v>
      </c>
      <c r="I23" s="4">
        <v>18</v>
      </c>
      <c r="J23" s="1" t="s">
        <v>0</v>
      </c>
      <c r="K23" s="2">
        <f>C23/B23</f>
        <v>2.7183098591549295</v>
      </c>
      <c r="L23" s="2">
        <f>D23/B23</f>
        <v>2.6056338028169015</v>
      </c>
      <c r="M23" s="3">
        <f>D23*100/C23</f>
        <v>95.854922279792746</v>
      </c>
      <c r="N23" s="2">
        <f>E23/B23</f>
        <v>1.295774647887324</v>
      </c>
      <c r="O23" s="2">
        <f>F23/B23</f>
        <v>1.2253521126760563</v>
      </c>
      <c r="P23" s="3">
        <f>F23*100/E23</f>
        <v>94.565217391304344</v>
      </c>
      <c r="Q23" s="2">
        <f>G23/B23</f>
        <v>1.4225352112676057</v>
      </c>
      <c r="R23" s="2">
        <f>H23/B23</f>
        <v>1.380281690140845</v>
      </c>
      <c r="S23" s="3">
        <f>H23*100/G23</f>
        <v>97.029702970297024</v>
      </c>
      <c r="T23" s="3">
        <f>I23*1000/B23</f>
        <v>253.52112676056339</v>
      </c>
    </row>
    <row r="24" spans="1:20" x14ac:dyDescent="0.4">
      <c r="A24" s="1" t="s">
        <v>62</v>
      </c>
      <c r="B24" s="4">
        <v>14</v>
      </c>
      <c r="C24" s="4">
        <v>1</v>
      </c>
      <c r="D24" s="4">
        <v>1</v>
      </c>
      <c r="E24" s="4">
        <v>1</v>
      </c>
      <c r="F24" s="4">
        <v>1</v>
      </c>
      <c r="G24" s="4">
        <v>0</v>
      </c>
      <c r="H24" s="4">
        <v>0</v>
      </c>
      <c r="I24" s="4">
        <v>1</v>
      </c>
      <c r="J24" s="1" t="s">
        <v>62</v>
      </c>
      <c r="K24" s="2">
        <f t="shared" ref="K24:K30" si="20">C24/B24</f>
        <v>7.1428571428571425E-2</v>
      </c>
      <c r="L24" s="2">
        <f t="shared" ref="L24:L30" si="21">D24/B24</f>
        <v>7.1428571428571425E-2</v>
      </c>
      <c r="M24" s="3">
        <f t="shared" ref="M24:M30" si="22">D24*100/C24</f>
        <v>100</v>
      </c>
      <c r="N24" s="2">
        <f t="shared" ref="N24:N30" si="23">E24/B24</f>
        <v>7.1428571428571425E-2</v>
      </c>
      <c r="O24" s="2">
        <f t="shared" ref="O24:O30" si="24">F24/B24</f>
        <v>7.1428571428571425E-2</v>
      </c>
      <c r="P24" s="3">
        <f t="shared" ref="P24:P30" si="25">F24*100/E24</f>
        <v>100</v>
      </c>
      <c r="Q24" s="2">
        <f t="shared" ref="Q24:Q30" si="26">G24/B24</f>
        <v>0</v>
      </c>
      <c r="R24" s="2">
        <f t="shared" ref="R24:R30" si="27">H24/B24</f>
        <v>0</v>
      </c>
      <c r="S24" s="3" t="e">
        <f t="shared" ref="S24:S30" si="28">H24*100/G24</f>
        <v>#DIV/0!</v>
      </c>
      <c r="T24" s="3">
        <f t="shared" ref="T24:T30" si="29">I24*1000/B24</f>
        <v>71.428571428571431</v>
      </c>
    </row>
    <row r="25" spans="1:20" x14ac:dyDescent="0.4">
      <c r="A25" s="1" t="s">
        <v>63</v>
      </c>
      <c r="B25" s="4">
        <v>16</v>
      </c>
      <c r="C25" s="4">
        <v>17</v>
      </c>
      <c r="D25" s="4">
        <v>16</v>
      </c>
      <c r="E25" s="4">
        <v>10</v>
      </c>
      <c r="F25" s="4">
        <v>9</v>
      </c>
      <c r="G25" s="4">
        <v>7</v>
      </c>
      <c r="H25" s="4">
        <v>7</v>
      </c>
      <c r="I25" s="4">
        <v>6</v>
      </c>
      <c r="J25" s="1" t="s">
        <v>63</v>
      </c>
      <c r="K25" s="2">
        <f t="shared" si="20"/>
        <v>1.0625</v>
      </c>
      <c r="L25" s="2">
        <f t="shared" si="21"/>
        <v>1</v>
      </c>
      <c r="M25" s="3">
        <f t="shared" si="22"/>
        <v>94.117647058823536</v>
      </c>
      <c r="N25" s="2">
        <f t="shared" si="23"/>
        <v>0.625</v>
      </c>
      <c r="O25" s="2">
        <f t="shared" si="24"/>
        <v>0.5625</v>
      </c>
      <c r="P25" s="3">
        <f t="shared" si="25"/>
        <v>90</v>
      </c>
      <c r="Q25" s="2">
        <f t="shared" si="26"/>
        <v>0.4375</v>
      </c>
      <c r="R25" s="2">
        <f t="shared" si="27"/>
        <v>0.4375</v>
      </c>
      <c r="S25" s="3">
        <f t="shared" si="28"/>
        <v>100</v>
      </c>
      <c r="T25" s="3">
        <f t="shared" si="29"/>
        <v>375</v>
      </c>
    </row>
    <row r="26" spans="1:20" x14ac:dyDescent="0.4">
      <c r="A26" s="1" t="s">
        <v>64</v>
      </c>
      <c r="B26" s="4">
        <v>12</v>
      </c>
      <c r="C26" s="4">
        <v>33</v>
      </c>
      <c r="D26" s="4">
        <v>31</v>
      </c>
      <c r="E26" s="4">
        <v>16</v>
      </c>
      <c r="F26" s="4">
        <v>14</v>
      </c>
      <c r="G26" s="4">
        <v>17</v>
      </c>
      <c r="H26" s="4">
        <v>17</v>
      </c>
      <c r="I26" s="4">
        <v>4</v>
      </c>
      <c r="J26" s="1" t="s">
        <v>64</v>
      </c>
      <c r="K26" s="2">
        <f t="shared" si="20"/>
        <v>2.75</v>
      </c>
      <c r="L26" s="2">
        <f t="shared" si="21"/>
        <v>2.5833333333333335</v>
      </c>
      <c r="M26" s="3">
        <f t="shared" si="22"/>
        <v>93.939393939393938</v>
      </c>
      <c r="N26" s="2">
        <f t="shared" si="23"/>
        <v>1.3333333333333333</v>
      </c>
      <c r="O26" s="2">
        <f t="shared" si="24"/>
        <v>1.1666666666666667</v>
      </c>
      <c r="P26" s="3">
        <f t="shared" si="25"/>
        <v>87.5</v>
      </c>
      <c r="Q26" s="2">
        <f t="shared" si="26"/>
        <v>1.4166666666666667</v>
      </c>
      <c r="R26" s="2">
        <f t="shared" si="27"/>
        <v>1.4166666666666667</v>
      </c>
      <c r="S26" s="3">
        <f t="shared" si="28"/>
        <v>100</v>
      </c>
      <c r="T26" s="3">
        <f t="shared" si="29"/>
        <v>333.33333333333331</v>
      </c>
    </row>
    <row r="27" spans="1:20" x14ac:dyDescent="0.4">
      <c r="A27" s="1" t="s">
        <v>65</v>
      </c>
      <c r="B27" s="4">
        <v>16</v>
      </c>
      <c r="C27" s="4">
        <v>68</v>
      </c>
      <c r="D27" s="4">
        <v>65</v>
      </c>
      <c r="E27" s="4">
        <v>34</v>
      </c>
      <c r="F27" s="4">
        <v>33</v>
      </c>
      <c r="G27" s="4">
        <v>34</v>
      </c>
      <c r="H27" s="4">
        <v>32</v>
      </c>
      <c r="I27" s="4">
        <v>5</v>
      </c>
      <c r="J27" s="1" t="s">
        <v>65</v>
      </c>
      <c r="K27" s="2">
        <f t="shared" si="20"/>
        <v>4.25</v>
      </c>
      <c r="L27" s="2">
        <f t="shared" si="21"/>
        <v>4.0625</v>
      </c>
      <c r="M27" s="3">
        <f t="shared" si="22"/>
        <v>95.588235294117652</v>
      </c>
      <c r="N27" s="2">
        <f t="shared" si="23"/>
        <v>2.125</v>
      </c>
      <c r="O27" s="2">
        <f t="shared" si="24"/>
        <v>2.0625</v>
      </c>
      <c r="P27" s="3">
        <f t="shared" si="25"/>
        <v>97.058823529411768</v>
      </c>
      <c r="Q27" s="2">
        <f t="shared" si="26"/>
        <v>2.125</v>
      </c>
      <c r="R27" s="2">
        <f t="shared" si="27"/>
        <v>2</v>
      </c>
      <c r="S27" s="3">
        <f t="shared" si="28"/>
        <v>94.117647058823536</v>
      </c>
      <c r="T27" s="3">
        <f t="shared" si="29"/>
        <v>312.5</v>
      </c>
    </row>
    <row r="28" spans="1:20" x14ac:dyDescent="0.4">
      <c r="A28" s="1" t="s">
        <v>66</v>
      </c>
      <c r="B28" s="4">
        <v>7</v>
      </c>
      <c r="C28" s="4">
        <v>33</v>
      </c>
      <c r="D28" s="4">
        <v>33</v>
      </c>
      <c r="E28" s="4">
        <v>14</v>
      </c>
      <c r="F28" s="4">
        <v>14</v>
      </c>
      <c r="G28" s="4">
        <v>19</v>
      </c>
      <c r="H28" s="4">
        <v>19</v>
      </c>
      <c r="I28" s="4">
        <v>2</v>
      </c>
      <c r="J28" s="1" t="s">
        <v>66</v>
      </c>
      <c r="K28" s="2">
        <f t="shared" si="20"/>
        <v>4.7142857142857144</v>
      </c>
      <c r="L28" s="2">
        <f t="shared" si="21"/>
        <v>4.7142857142857144</v>
      </c>
      <c r="M28" s="3">
        <f t="shared" si="22"/>
        <v>100</v>
      </c>
      <c r="N28" s="2">
        <f t="shared" si="23"/>
        <v>2</v>
      </c>
      <c r="O28" s="2">
        <f t="shared" si="24"/>
        <v>2</v>
      </c>
      <c r="P28" s="3">
        <f t="shared" si="25"/>
        <v>100</v>
      </c>
      <c r="Q28" s="2">
        <f t="shared" si="26"/>
        <v>2.7142857142857144</v>
      </c>
      <c r="R28" s="2">
        <f t="shared" si="27"/>
        <v>2.7142857142857144</v>
      </c>
      <c r="S28" s="3">
        <f t="shared" si="28"/>
        <v>100</v>
      </c>
      <c r="T28" s="3">
        <f t="shared" si="29"/>
        <v>285.71428571428572</v>
      </c>
    </row>
    <row r="29" spans="1:20" x14ac:dyDescent="0.4">
      <c r="A29" s="1" t="s">
        <v>67</v>
      </c>
      <c r="B29" s="4">
        <v>3</v>
      </c>
      <c r="C29" s="4">
        <v>18</v>
      </c>
      <c r="D29" s="4">
        <v>18</v>
      </c>
      <c r="E29" s="4">
        <v>7</v>
      </c>
      <c r="F29" s="4">
        <v>7</v>
      </c>
      <c r="G29" s="4">
        <v>11</v>
      </c>
      <c r="H29" s="4">
        <v>11</v>
      </c>
      <c r="I29" s="4">
        <v>0</v>
      </c>
      <c r="J29" s="1" t="s">
        <v>67</v>
      </c>
      <c r="K29" s="2">
        <f t="shared" si="20"/>
        <v>6</v>
      </c>
      <c r="L29" s="2">
        <f t="shared" si="21"/>
        <v>6</v>
      </c>
      <c r="M29" s="3">
        <f t="shared" si="22"/>
        <v>100</v>
      </c>
      <c r="N29" s="2">
        <f t="shared" si="23"/>
        <v>2.3333333333333335</v>
      </c>
      <c r="O29" s="2">
        <f t="shared" si="24"/>
        <v>2.3333333333333335</v>
      </c>
      <c r="P29" s="3">
        <f t="shared" si="25"/>
        <v>100</v>
      </c>
      <c r="Q29" s="2">
        <f t="shared" si="26"/>
        <v>3.6666666666666665</v>
      </c>
      <c r="R29" s="2">
        <f t="shared" si="27"/>
        <v>3.6666666666666665</v>
      </c>
      <c r="S29" s="3">
        <f t="shared" si="28"/>
        <v>100</v>
      </c>
      <c r="T29" s="3">
        <f t="shared" si="29"/>
        <v>0</v>
      </c>
    </row>
    <row r="30" spans="1:20" x14ac:dyDescent="0.4">
      <c r="A30" s="1" t="s">
        <v>68</v>
      </c>
      <c r="B30" s="4">
        <v>3</v>
      </c>
      <c r="C30" s="4">
        <v>23</v>
      </c>
      <c r="D30" s="4">
        <v>21</v>
      </c>
      <c r="E30" s="4">
        <v>10</v>
      </c>
      <c r="F30" s="4">
        <v>9</v>
      </c>
      <c r="G30" s="4">
        <v>13</v>
      </c>
      <c r="H30" s="4">
        <v>12</v>
      </c>
      <c r="I30" s="4">
        <v>0</v>
      </c>
      <c r="J30" s="1" t="s">
        <v>68</v>
      </c>
      <c r="K30" s="2">
        <f t="shared" si="20"/>
        <v>7.666666666666667</v>
      </c>
      <c r="L30" s="2">
        <f t="shared" si="21"/>
        <v>7</v>
      </c>
      <c r="M30" s="3">
        <f t="shared" si="22"/>
        <v>91.304347826086953</v>
      </c>
      <c r="N30" s="2">
        <f t="shared" si="23"/>
        <v>3.3333333333333335</v>
      </c>
      <c r="O30" s="2">
        <f t="shared" si="24"/>
        <v>3</v>
      </c>
      <c r="P30" s="3">
        <f t="shared" si="25"/>
        <v>90</v>
      </c>
      <c r="Q30" s="2">
        <f t="shared" si="26"/>
        <v>4.333333333333333</v>
      </c>
      <c r="R30" s="2">
        <f t="shared" si="27"/>
        <v>4</v>
      </c>
      <c r="S30" s="3">
        <f t="shared" si="28"/>
        <v>92.307692307692307</v>
      </c>
      <c r="T30" s="3">
        <f t="shared" si="29"/>
        <v>0</v>
      </c>
    </row>
    <row r="31" spans="1:20" x14ac:dyDescent="0.4">
      <c r="A31" s="1" t="s">
        <v>72</v>
      </c>
      <c r="J31" s="1" t="s">
        <v>72</v>
      </c>
      <c r="T31" s="3">
        <f>SUM(T24:T30)*5</f>
        <v>6889.8809523809532</v>
      </c>
    </row>
    <row r="32" spans="1:20" x14ac:dyDescent="0.4">
      <c r="A32" s="1" t="s">
        <v>265</v>
      </c>
      <c r="J32" s="1" t="s">
        <v>265</v>
      </c>
      <c r="K32" s="6" t="s">
        <v>268</v>
      </c>
      <c r="L32" s="6" t="s">
        <v>269</v>
      </c>
      <c r="M32" s="6" t="s">
        <v>270</v>
      </c>
      <c r="N32" s="6" t="s">
        <v>271</v>
      </c>
      <c r="O32" s="6" t="s">
        <v>272</v>
      </c>
      <c r="P32" s="6" t="s">
        <v>273</v>
      </c>
      <c r="Q32" s="6" t="s">
        <v>274</v>
      </c>
      <c r="R32" s="6" t="s">
        <v>275</v>
      </c>
      <c r="S32" s="6" t="s">
        <v>276</v>
      </c>
      <c r="T32" s="6" t="s">
        <v>277</v>
      </c>
    </row>
    <row r="33" spans="1:20" x14ac:dyDescent="0.4">
      <c r="A33" s="1" t="s">
        <v>0</v>
      </c>
      <c r="B33" s="4">
        <v>74</v>
      </c>
      <c r="C33" s="4">
        <v>197</v>
      </c>
      <c r="D33" s="4">
        <v>193</v>
      </c>
      <c r="E33" s="4">
        <v>101</v>
      </c>
      <c r="F33" s="4">
        <v>98</v>
      </c>
      <c r="G33" s="4">
        <v>96</v>
      </c>
      <c r="H33" s="4">
        <v>95</v>
      </c>
      <c r="I33" s="4">
        <v>12</v>
      </c>
      <c r="J33" s="1" t="s">
        <v>0</v>
      </c>
      <c r="K33" s="2">
        <f>C33/B33</f>
        <v>2.6621621621621623</v>
      </c>
      <c r="L33" s="2">
        <f>D33/B33</f>
        <v>2.6081081081081079</v>
      </c>
      <c r="M33" s="3">
        <f>D33*100/C33</f>
        <v>97.969543147208128</v>
      </c>
      <c r="N33" s="2">
        <f>E33/B33</f>
        <v>1.3648648648648649</v>
      </c>
      <c r="O33" s="2">
        <f>F33/B33</f>
        <v>1.3243243243243243</v>
      </c>
      <c r="P33" s="3">
        <f>F33*100/E33</f>
        <v>97.029702970297024</v>
      </c>
      <c r="Q33" s="2">
        <f>G33/B33</f>
        <v>1.2972972972972974</v>
      </c>
      <c r="R33" s="2">
        <f>H33/B33</f>
        <v>1.2837837837837838</v>
      </c>
      <c r="S33" s="3">
        <f>H33*100/G33</f>
        <v>98.958333333333329</v>
      </c>
      <c r="T33" s="3">
        <f>I33*1000/B33</f>
        <v>162.16216216216216</v>
      </c>
    </row>
    <row r="34" spans="1:20" x14ac:dyDescent="0.4">
      <c r="A34" s="1" t="s">
        <v>62</v>
      </c>
      <c r="B34" s="4">
        <v>12</v>
      </c>
      <c r="C34" s="4">
        <v>1</v>
      </c>
      <c r="D34" s="4">
        <v>1</v>
      </c>
      <c r="E34" s="4">
        <v>1</v>
      </c>
      <c r="F34" s="4">
        <v>1</v>
      </c>
      <c r="G34" s="4">
        <v>0</v>
      </c>
      <c r="H34" s="4">
        <v>0</v>
      </c>
      <c r="I34" s="4">
        <v>1</v>
      </c>
      <c r="J34" s="1" t="s">
        <v>62</v>
      </c>
      <c r="K34" s="2">
        <f t="shared" ref="K34:K40" si="30">C34/B34</f>
        <v>8.3333333333333329E-2</v>
      </c>
      <c r="L34" s="2">
        <f t="shared" ref="L34:L40" si="31">D34/B34</f>
        <v>8.3333333333333329E-2</v>
      </c>
      <c r="M34" s="3">
        <f t="shared" ref="M34:M40" si="32">D34*100/C34</f>
        <v>100</v>
      </c>
      <c r="N34" s="2">
        <f t="shared" ref="N34:N40" si="33">E34/B34</f>
        <v>8.3333333333333329E-2</v>
      </c>
      <c r="O34" s="2">
        <f t="shared" ref="O34:O40" si="34">F34/B34</f>
        <v>8.3333333333333329E-2</v>
      </c>
      <c r="P34" s="3">
        <f t="shared" ref="P34:P40" si="35">F34*100/E34</f>
        <v>100</v>
      </c>
      <c r="Q34" s="2">
        <f t="shared" ref="Q34:Q40" si="36">G34/B34</f>
        <v>0</v>
      </c>
      <c r="R34" s="2">
        <f t="shared" ref="R34:R40" si="37">H34/B34</f>
        <v>0</v>
      </c>
      <c r="S34" s="3" t="e">
        <f t="shared" ref="S34:S40" si="38">H34*100/G34</f>
        <v>#DIV/0!</v>
      </c>
      <c r="T34" s="3">
        <f t="shared" ref="T34:T40" si="39">I34*1000/B34</f>
        <v>83.333333333333329</v>
      </c>
    </row>
    <row r="35" spans="1:20" x14ac:dyDescent="0.4">
      <c r="A35" s="1" t="s">
        <v>63</v>
      </c>
      <c r="B35" s="4">
        <v>11</v>
      </c>
      <c r="C35" s="4">
        <v>15</v>
      </c>
      <c r="D35" s="4">
        <v>15</v>
      </c>
      <c r="E35" s="4">
        <v>7</v>
      </c>
      <c r="F35" s="4">
        <v>7</v>
      </c>
      <c r="G35" s="4">
        <v>8</v>
      </c>
      <c r="H35" s="4">
        <v>8</v>
      </c>
      <c r="I35" s="4">
        <v>3</v>
      </c>
      <c r="J35" s="1" t="s">
        <v>63</v>
      </c>
      <c r="K35" s="2">
        <f t="shared" si="30"/>
        <v>1.3636363636363635</v>
      </c>
      <c r="L35" s="2">
        <f t="shared" si="31"/>
        <v>1.3636363636363635</v>
      </c>
      <c r="M35" s="3">
        <f t="shared" si="32"/>
        <v>100</v>
      </c>
      <c r="N35" s="2">
        <f t="shared" si="33"/>
        <v>0.63636363636363635</v>
      </c>
      <c r="O35" s="2">
        <f t="shared" si="34"/>
        <v>0.63636363636363635</v>
      </c>
      <c r="P35" s="3">
        <f t="shared" si="35"/>
        <v>100</v>
      </c>
      <c r="Q35" s="2">
        <f t="shared" si="36"/>
        <v>0.72727272727272729</v>
      </c>
      <c r="R35" s="2">
        <f t="shared" si="37"/>
        <v>0.72727272727272729</v>
      </c>
      <c r="S35" s="3">
        <f t="shared" si="38"/>
        <v>100</v>
      </c>
      <c r="T35" s="3">
        <f t="shared" si="39"/>
        <v>272.72727272727275</v>
      </c>
    </row>
    <row r="36" spans="1:20" x14ac:dyDescent="0.4">
      <c r="A36" s="1" t="s">
        <v>64</v>
      </c>
      <c r="B36" s="4">
        <v>8</v>
      </c>
      <c r="C36" s="4">
        <v>25</v>
      </c>
      <c r="D36" s="4">
        <v>25</v>
      </c>
      <c r="E36" s="4">
        <v>16</v>
      </c>
      <c r="F36" s="4">
        <v>16</v>
      </c>
      <c r="G36" s="4">
        <v>9</v>
      </c>
      <c r="H36" s="4">
        <v>9</v>
      </c>
      <c r="I36" s="4">
        <v>3</v>
      </c>
      <c r="J36" s="1" t="s">
        <v>64</v>
      </c>
      <c r="K36" s="2">
        <f t="shared" si="30"/>
        <v>3.125</v>
      </c>
      <c r="L36" s="2">
        <f t="shared" si="31"/>
        <v>3.125</v>
      </c>
      <c r="M36" s="3">
        <f t="shared" si="32"/>
        <v>100</v>
      </c>
      <c r="N36" s="2">
        <f t="shared" si="33"/>
        <v>2</v>
      </c>
      <c r="O36" s="2">
        <f t="shared" si="34"/>
        <v>2</v>
      </c>
      <c r="P36" s="3">
        <f t="shared" si="35"/>
        <v>100</v>
      </c>
      <c r="Q36" s="2">
        <f t="shared" si="36"/>
        <v>1.125</v>
      </c>
      <c r="R36" s="2">
        <f t="shared" si="37"/>
        <v>1.125</v>
      </c>
      <c r="S36" s="3">
        <f t="shared" si="38"/>
        <v>100</v>
      </c>
      <c r="T36" s="3">
        <f t="shared" si="39"/>
        <v>375</v>
      </c>
    </row>
    <row r="37" spans="1:20" x14ac:dyDescent="0.4">
      <c r="A37" s="1" t="s">
        <v>65</v>
      </c>
      <c r="B37" s="4">
        <v>10</v>
      </c>
      <c r="C37" s="4">
        <v>33</v>
      </c>
      <c r="D37" s="4">
        <v>33</v>
      </c>
      <c r="E37" s="4">
        <v>17</v>
      </c>
      <c r="F37" s="4">
        <v>17</v>
      </c>
      <c r="G37" s="4">
        <v>16</v>
      </c>
      <c r="H37" s="4">
        <v>16</v>
      </c>
      <c r="I37" s="4">
        <v>2</v>
      </c>
      <c r="J37" s="1" t="s">
        <v>65</v>
      </c>
      <c r="K37" s="2">
        <f t="shared" si="30"/>
        <v>3.3</v>
      </c>
      <c r="L37" s="2">
        <f t="shared" si="31"/>
        <v>3.3</v>
      </c>
      <c r="M37" s="3">
        <f t="shared" si="32"/>
        <v>100</v>
      </c>
      <c r="N37" s="2">
        <f t="shared" si="33"/>
        <v>1.7</v>
      </c>
      <c r="O37" s="2">
        <f t="shared" si="34"/>
        <v>1.7</v>
      </c>
      <c r="P37" s="3">
        <f t="shared" si="35"/>
        <v>100</v>
      </c>
      <c r="Q37" s="2">
        <f t="shared" si="36"/>
        <v>1.6</v>
      </c>
      <c r="R37" s="2">
        <f t="shared" si="37"/>
        <v>1.6</v>
      </c>
      <c r="S37" s="3">
        <f t="shared" si="38"/>
        <v>100</v>
      </c>
      <c r="T37" s="3">
        <f t="shared" si="39"/>
        <v>200</v>
      </c>
    </row>
    <row r="38" spans="1:20" x14ac:dyDescent="0.4">
      <c r="A38" s="1" t="s">
        <v>66</v>
      </c>
      <c r="B38" s="4">
        <v>15</v>
      </c>
      <c r="C38" s="4">
        <v>50</v>
      </c>
      <c r="D38" s="4">
        <v>47</v>
      </c>
      <c r="E38" s="4">
        <v>26</v>
      </c>
      <c r="F38" s="4">
        <v>23</v>
      </c>
      <c r="G38" s="4">
        <v>24</v>
      </c>
      <c r="H38" s="4">
        <v>24</v>
      </c>
      <c r="I38" s="4">
        <v>3</v>
      </c>
      <c r="J38" s="1" t="s">
        <v>66</v>
      </c>
      <c r="K38" s="2">
        <f t="shared" si="30"/>
        <v>3.3333333333333335</v>
      </c>
      <c r="L38" s="2">
        <f t="shared" si="31"/>
        <v>3.1333333333333333</v>
      </c>
      <c r="M38" s="3">
        <f t="shared" si="32"/>
        <v>94</v>
      </c>
      <c r="N38" s="2">
        <f t="shared" si="33"/>
        <v>1.7333333333333334</v>
      </c>
      <c r="O38" s="2">
        <f t="shared" si="34"/>
        <v>1.5333333333333334</v>
      </c>
      <c r="P38" s="3">
        <f t="shared" si="35"/>
        <v>88.461538461538467</v>
      </c>
      <c r="Q38" s="2">
        <f t="shared" si="36"/>
        <v>1.6</v>
      </c>
      <c r="R38" s="2">
        <f t="shared" si="37"/>
        <v>1.6</v>
      </c>
      <c r="S38" s="3">
        <f t="shared" si="38"/>
        <v>100</v>
      </c>
      <c r="T38" s="3">
        <f t="shared" si="39"/>
        <v>200</v>
      </c>
    </row>
    <row r="39" spans="1:20" x14ac:dyDescent="0.4">
      <c r="A39" s="1" t="s">
        <v>67</v>
      </c>
      <c r="B39" s="4">
        <v>10</v>
      </c>
      <c r="C39" s="4">
        <v>43</v>
      </c>
      <c r="D39" s="4">
        <v>42</v>
      </c>
      <c r="E39" s="4">
        <v>20</v>
      </c>
      <c r="F39" s="4">
        <v>20</v>
      </c>
      <c r="G39" s="4">
        <v>23</v>
      </c>
      <c r="H39" s="4">
        <v>22</v>
      </c>
      <c r="I39" s="4">
        <v>0</v>
      </c>
      <c r="J39" s="1" t="s">
        <v>67</v>
      </c>
      <c r="K39" s="2">
        <f t="shared" si="30"/>
        <v>4.3</v>
      </c>
      <c r="L39" s="2">
        <f t="shared" si="31"/>
        <v>4.2</v>
      </c>
      <c r="M39" s="3">
        <f t="shared" si="32"/>
        <v>97.674418604651166</v>
      </c>
      <c r="N39" s="2">
        <f t="shared" si="33"/>
        <v>2</v>
      </c>
      <c r="O39" s="2">
        <f t="shared" si="34"/>
        <v>2</v>
      </c>
      <c r="P39" s="3">
        <f t="shared" si="35"/>
        <v>100</v>
      </c>
      <c r="Q39" s="2">
        <f t="shared" si="36"/>
        <v>2.2999999999999998</v>
      </c>
      <c r="R39" s="2">
        <f t="shared" si="37"/>
        <v>2.2000000000000002</v>
      </c>
      <c r="S39" s="3">
        <f t="shared" si="38"/>
        <v>95.652173913043484</v>
      </c>
      <c r="T39" s="3">
        <f t="shared" si="39"/>
        <v>0</v>
      </c>
    </row>
    <row r="40" spans="1:20" x14ac:dyDescent="0.4">
      <c r="A40" s="1" t="s">
        <v>68</v>
      </c>
      <c r="B40" s="4">
        <v>8</v>
      </c>
      <c r="C40" s="4">
        <v>30</v>
      </c>
      <c r="D40" s="4">
        <v>30</v>
      </c>
      <c r="E40" s="4">
        <v>14</v>
      </c>
      <c r="F40" s="4">
        <v>14</v>
      </c>
      <c r="G40" s="4">
        <v>16</v>
      </c>
      <c r="H40" s="4">
        <v>16</v>
      </c>
      <c r="I40" s="4">
        <v>0</v>
      </c>
      <c r="J40" s="1" t="s">
        <v>68</v>
      </c>
      <c r="K40" s="2">
        <f t="shared" si="30"/>
        <v>3.75</v>
      </c>
      <c r="L40" s="2">
        <f t="shared" si="31"/>
        <v>3.75</v>
      </c>
      <c r="M40" s="3">
        <f t="shared" si="32"/>
        <v>100</v>
      </c>
      <c r="N40" s="2">
        <f t="shared" si="33"/>
        <v>1.75</v>
      </c>
      <c r="O40" s="2">
        <f t="shared" si="34"/>
        <v>1.75</v>
      </c>
      <c r="P40" s="3">
        <f t="shared" si="35"/>
        <v>100</v>
      </c>
      <c r="Q40" s="2">
        <f t="shared" si="36"/>
        <v>2</v>
      </c>
      <c r="R40" s="2">
        <f t="shared" si="37"/>
        <v>2</v>
      </c>
      <c r="S40" s="3">
        <f t="shared" si="38"/>
        <v>100</v>
      </c>
      <c r="T40" s="3">
        <f t="shared" si="39"/>
        <v>0</v>
      </c>
    </row>
    <row r="41" spans="1:20" x14ac:dyDescent="0.4">
      <c r="A41" s="1" t="s">
        <v>73</v>
      </c>
      <c r="J41" s="1" t="s">
        <v>73</v>
      </c>
      <c r="T41" s="3">
        <f>SUM(T34:T40)*5</f>
        <v>5655.30303030303</v>
      </c>
    </row>
    <row r="42" spans="1:20" x14ac:dyDescent="0.4">
      <c r="A42" s="1" t="s">
        <v>265</v>
      </c>
      <c r="J42" s="1" t="s">
        <v>265</v>
      </c>
      <c r="K42" s="6" t="s">
        <v>268</v>
      </c>
      <c r="L42" s="6" t="s">
        <v>269</v>
      </c>
      <c r="M42" s="6" t="s">
        <v>270</v>
      </c>
      <c r="N42" s="6" t="s">
        <v>271</v>
      </c>
      <c r="O42" s="6" t="s">
        <v>272</v>
      </c>
      <c r="P42" s="6" t="s">
        <v>273</v>
      </c>
      <c r="Q42" s="6" t="s">
        <v>274</v>
      </c>
      <c r="R42" s="6" t="s">
        <v>275</v>
      </c>
      <c r="S42" s="6" t="s">
        <v>276</v>
      </c>
      <c r="T42" s="6" t="s">
        <v>277</v>
      </c>
    </row>
    <row r="43" spans="1:20" x14ac:dyDescent="0.4">
      <c r="A43" s="1" t="s">
        <v>0</v>
      </c>
      <c r="B43" s="4">
        <v>52</v>
      </c>
      <c r="C43" s="4">
        <v>125</v>
      </c>
      <c r="D43" s="4">
        <v>117</v>
      </c>
      <c r="E43" s="4">
        <v>58</v>
      </c>
      <c r="F43" s="4">
        <v>54</v>
      </c>
      <c r="G43" s="4">
        <v>67</v>
      </c>
      <c r="H43" s="4">
        <v>63</v>
      </c>
      <c r="I43" s="4">
        <v>8</v>
      </c>
      <c r="J43" s="1" t="s">
        <v>0</v>
      </c>
      <c r="K43" s="2">
        <f>C43/B43</f>
        <v>2.4038461538461537</v>
      </c>
      <c r="L43" s="2">
        <f>D43/B43</f>
        <v>2.25</v>
      </c>
      <c r="M43" s="3">
        <f>D43*100/C43</f>
        <v>93.6</v>
      </c>
      <c r="N43" s="2">
        <f>E43/B43</f>
        <v>1.1153846153846154</v>
      </c>
      <c r="O43" s="2">
        <f>F43/B43</f>
        <v>1.0384615384615385</v>
      </c>
      <c r="P43" s="3">
        <f>F43*100/E43</f>
        <v>93.103448275862064</v>
      </c>
      <c r="Q43" s="2">
        <f>G43/B43</f>
        <v>1.2884615384615385</v>
      </c>
      <c r="R43" s="2">
        <f>H43/B43</f>
        <v>1.2115384615384615</v>
      </c>
      <c r="S43" s="3">
        <f>H43*100/G43</f>
        <v>94.02985074626865</v>
      </c>
      <c r="T43" s="3">
        <f>I43*1000/B43</f>
        <v>153.84615384615384</v>
      </c>
    </row>
    <row r="44" spans="1:20" x14ac:dyDescent="0.4">
      <c r="A44" s="1" t="s">
        <v>62</v>
      </c>
      <c r="B44" s="4">
        <v>12</v>
      </c>
      <c r="C44" s="4">
        <v>3</v>
      </c>
      <c r="D44" s="4">
        <v>3</v>
      </c>
      <c r="E44" s="4">
        <v>2</v>
      </c>
      <c r="F44" s="4">
        <v>2</v>
      </c>
      <c r="G44" s="4">
        <v>1</v>
      </c>
      <c r="H44" s="4">
        <v>1</v>
      </c>
      <c r="I44" s="4">
        <v>3</v>
      </c>
      <c r="J44" s="1" t="s">
        <v>62</v>
      </c>
      <c r="K44" s="2">
        <f t="shared" ref="K44:K50" si="40">C44/B44</f>
        <v>0.25</v>
      </c>
      <c r="L44" s="2">
        <f t="shared" ref="L44:L50" si="41">D44/B44</f>
        <v>0.25</v>
      </c>
      <c r="M44" s="3">
        <f t="shared" ref="M44:M50" si="42">D44*100/C44</f>
        <v>100</v>
      </c>
      <c r="N44" s="2">
        <f t="shared" ref="N44:N50" si="43">E44/B44</f>
        <v>0.16666666666666666</v>
      </c>
      <c r="O44" s="2">
        <f t="shared" ref="O44:O50" si="44">F44/B44</f>
        <v>0.16666666666666666</v>
      </c>
      <c r="P44" s="3">
        <f t="shared" ref="P44:P50" si="45">F44*100/E44</f>
        <v>100</v>
      </c>
      <c r="Q44" s="2">
        <f t="shared" ref="Q44:Q50" si="46">G44/B44</f>
        <v>8.3333333333333329E-2</v>
      </c>
      <c r="R44" s="2">
        <f t="shared" ref="R44:R50" si="47">H44/B44</f>
        <v>8.3333333333333329E-2</v>
      </c>
      <c r="S44" s="3">
        <f t="shared" ref="S44:S50" si="48">H44*100/G44</f>
        <v>100</v>
      </c>
      <c r="T44" s="3">
        <f t="shared" ref="T44:T50" si="49">I44*1000/B44</f>
        <v>250</v>
      </c>
    </row>
    <row r="45" spans="1:20" x14ac:dyDescent="0.4">
      <c r="A45" s="1" t="s">
        <v>63</v>
      </c>
      <c r="B45" s="4">
        <v>10</v>
      </c>
      <c r="C45" s="4">
        <v>3</v>
      </c>
      <c r="D45" s="4">
        <v>3</v>
      </c>
      <c r="E45" s="4">
        <v>0</v>
      </c>
      <c r="F45" s="4">
        <v>0</v>
      </c>
      <c r="G45" s="4">
        <v>3</v>
      </c>
      <c r="H45" s="4">
        <v>3</v>
      </c>
      <c r="I45" s="4">
        <v>1</v>
      </c>
      <c r="J45" s="1" t="s">
        <v>63</v>
      </c>
      <c r="K45" s="2">
        <f t="shared" si="40"/>
        <v>0.3</v>
      </c>
      <c r="L45" s="2">
        <f t="shared" si="41"/>
        <v>0.3</v>
      </c>
      <c r="M45" s="3">
        <f t="shared" si="42"/>
        <v>100</v>
      </c>
      <c r="N45" s="2">
        <f t="shared" si="43"/>
        <v>0</v>
      </c>
      <c r="O45" s="2">
        <f t="shared" si="44"/>
        <v>0</v>
      </c>
      <c r="P45" s="3" t="e">
        <f t="shared" si="45"/>
        <v>#DIV/0!</v>
      </c>
      <c r="Q45" s="2">
        <f t="shared" si="46"/>
        <v>0.3</v>
      </c>
      <c r="R45" s="2">
        <f t="shared" si="47"/>
        <v>0.3</v>
      </c>
      <c r="S45" s="3">
        <f t="shared" si="48"/>
        <v>100</v>
      </c>
      <c r="T45" s="3">
        <f t="shared" si="49"/>
        <v>100</v>
      </c>
    </row>
    <row r="46" spans="1:20" x14ac:dyDescent="0.4">
      <c r="A46" s="1" t="s">
        <v>64</v>
      </c>
      <c r="B46" s="4">
        <v>6</v>
      </c>
      <c r="C46" s="4">
        <v>22</v>
      </c>
      <c r="D46" s="4">
        <v>22</v>
      </c>
      <c r="E46" s="4">
        <v>11</v>
      </c>
      <c r="F46" s="4">
        <v>11</v>
      </c>
      <c r="G46" s="4">
        <v>11</v>
      </c>
      <c r="H46" s="4">
        <v>11</v>
      </c>
      <c r="I46" s="4">
        <v>1</v>
      </c>
      <c r="J46" s="1" t="s">
        <v>64</v>
      </c>
      <c r="K46" s="2">
        <f t="shared" si="40"/>
        <v>3.6666666666666665</v>
      </c>
      <c r="L46" s="2">
        <f t="shared" si="41"/>
        <v>3.6666666666666665</v>
      </c>
      <c r="M46" s="3">
        <f t="shared" si="42"/>
        <v>100</v>
      </c>
      <c r="N46" s="2">
        <f t="shared" si="43"/>
        <v>1.8333333333333333</v>
      </c>
      <c r="O46" s="2">
        <f t="shared" si="44"/>
        <v>1.8333333333333333</v>
      </c>
      <c r="P46" s="3">
        <f t="shared" si="45"/>
        <v>100</v>
      </c>
      <c r="Q46" s="2">
        <f t="shared" si="46"/>
        <v>1.8333333333333333</v>
      </c>
      <c r="R46" s="2">
        <f t="shared" si="47"/>
        <v>1.8333333333333333</v>
      </c>
      <c r="S46" s="3">
        <f t="shared" si="48"/>
        <v>100</v>
      </c>
      <c r="T46" s="3">
        <f t="shared" si="49"/>
        <v>166.66666666666666</v>
      </c>
    </row>
    <row r="47" spans="1:20" x14ac:dyDescent="0.4">
      <c r="A47" s="1" t="s">
        <v>65</v>
      </c>
      <c r="B47" s="4">
        <v>6</v>
      </c>
      <c r="C47" s="4">
        <v>30</v>
      </c>
      <c r="D47" s="4">
        <v>30</v>
      </c>
      <c r="E47" s="4">
        <v>10</v>
      </c>
      <c r="F47" s="4">
        <v>10</v>
      </c>
      <c r="G47" s="4">
        <v>20</v>
      </c>
      <c r="H47" s="4">
        <v>20</v>
      </c>
      <c r="I47" s="4">
        <v>2</v>
      </c>
      <c r="J47" s="1" t="s">
        <v>65</v>
      </c>
      <c r="K47" s="2">
        <f t="shared" si="40"/>
        <v>5</v>
      </c>
      <c r="L47" s="2">
        <f t="shared" si="41"/>
        <v>5</v>
      </c>
      <c r="M47" s="3">
        <f t="shared" si="42"/>
        <v>100</v>
      </c>
      <c r="N47" s="2">
        <f t="shared" si="43"/>
        <v>1.6666666666666667</v>
      </c>
      <c r="O47" s="2">
        <f t="shared" si="44"/>
        <v>1.6666666666666667</v>
      </c>
      <c r="P47" s="3">
        <f t="shared" si="45"/>
        <v>100</v>
      </c>
      <c r="Q47" s="2">
        <f t="shared" si="46"/>
        <v>3.3333333333333335</v>
      </c>
      <c r="R47" s="2">
        <f t="shared" si="47"/>
        <v>3.3333333333333335</v>
      </c>
      <c r="S47" s="3">
        <f t="shared" si="48"/>
        <v>100</v>
      </c>
      <c r="T47" s="3">
        <f t="shared" si="49"/>
        <v>333.33333333333331</v>
      </c>
    </row>
    <row r="48" spans="1:20" x14ac:dyDescent="0.4">
      <c r="A48" s="1" t="s">
        <v>66</v>
      </c>
      <c r="B48" s="4">
        <v>6</v>
      </c>
      <c r="C48" s="4">
        <v>19</v>
      </c>
      <c r="D48" s="4">
        <v>19</v>
      </c>
      <c r="E48" s="4">
        <v>12</v>
      </c>
      <c r="F48" s="4">
        <v>12</v>
      </c>
      <c r="G48" s="4">
        <v>7</v>
      </c>
      <c r="H48" s="4">
        <v>7</v>
      </c>
      <c r="I48" s="4">
        <v>0</v>
      </c>
      <c r="J48" s="1" t="s">
        <v>66</v>
      </c>
      <c r="K48" s="2">
        <f t="shared" si="40"/>
        <v>3.1666666666666665</v>
      </c>
      <c r="L48" s="2">
        <f t="shared" si="41"/>
        <v>3.1666666666666665</v>
      </c>
      <c r="M48" s="3">
        <f t="shared" si="42"/>
        <v>100</v>
      </c>
      <c r="N48" s="2">
        <f t="shared" si="43"/>
        <v>2</v>
      </c>
      <c r="O48" s="2">
        <f t="shared" si="44"/>
        <v>2</v>
      </c>
      <c r="P48" s="3">
        <f t="shared" si="45"/>
        <v>100</v>
      </c>
      <c r="Q48" s="2">
        <f t="shared" si="46"/>
        <v>1.1666666666666667</v>
      </c>
      <c r="R48" s="2">
        <f t="shared" si="47"/>
        <v>1.1666666666666667</v>
      </c>
      <c r="S48" s="3">
        <f t="shared" si="48"/>
        <v>100</v>
      </c>
      <c r="T48" s="3">
        <f t="shared" si="49"/>
        <v>0</v>
      </c>
    </row>
    <row r="49" spans="1:20" x14ac:dyDescent="0.4">
      <c r="A49" s="1" t="s">
        <v>67</v>
      </c>
      <c r="B49" s="4">
        <v>7</v>
      </c>
      <c r="C49" s="4">
        <v>31</v>
      </c>
      <c r="D49" s="4">
        <v>26</v>
      </c>
      <c r="E49" s="4">
        <v>16</v>
      </c>
      <c r="F49" s="4">
        <v>12</v>
      </c>
      <c r="G49" s="4">
        <v>15</v>
      </c>
      <c r="H49" s="4">
        <v>14</v>
      </c>
      <c r="I49" s="4">
        <v>1</v>
      </c>
      <c r="J49" s="1" t="s">
        <v>67</v>
      </c>
      <c r="K49" s="2">
        <f t="shared" si="40"/>
        <v>4.4285714285714288</v>
      </c>
      <c r="L49" s="2">
        <f t="shared" si="41"/>
        <v>3.7142857142857144</v>
      </c>
      <c r="M49" s="3">
        <f t="shared" si="42"/>
        <v>83.870967741935488</v>
      </c>
      <c r="N49" s="2">
        <f t="shared" si="43"/>
        <v>2.2857142857142856</v>
      </c>
      <c r="O49" s="2">
        <f t="shared" si="44"/>
        <v>1.7142857142857142</v>
      </c>
      <c r="P49" s="3">
        <f t="shared" si="45"/>
        <v>75</v>
      </c>
      <c r="Q49" s="2">
        <f t="shared" si="46"/>
        <v>2.1428571428571428</v>
      </c>
      <c r="R49" s="2">
        <f t="shared" si="47"/>
        <v>2</v>
      </c>
      <c r="S49" s="3">
        <f t="shared" si="48"/>
        <v>93.333333333333329</v>
      </c>
      <c r="T49" s="3">
        <f t="shared" si="49"/>
        <v>142.85714285714286</v>
      </c>
    </row>
    <row r="50" spans="1:20" x14ac:dyDescent="0.4">
      <c r="A50" s="1" t="s">
        <v>68</v>
      </c>
      <c r="B50" s="4">
        <v>5</v>
      </c>
      <c r="C50" s="4">
        <v>17</v>
      </c>
      <c r="D50" s="4">
        <v>14</v>
      </c>
      <c r="E50" s="4">
        <v>7</v>
      </c>
      <c r="F50" s="4">
        <v>7</v>
      </c>
      <c r="G50" s="4">
        <v>10</v>
      </c>
      <c r="H50" s="4">
        <v>7</v>
      </c>
      <c r="I50" s="4">
        <v>0</v>
      </c>
      <c r="J50" s="1" t="s">
        <v>68</v>
      </c>
      <c r="K50" s="2">
        <f t="shared" si="40"/>
        <v>3.4</v>
      </c>
      <c r="L50" s="2">
        <f t="shared" si="41"/>
        <v>2.8</v>
      </c>
      <c r="M50" s="3">
        <f t="shared" si="42"/>
        <v>82.352941176470594</v>
      </c>
      <c r="N50" s="2">
        <f t="shared" si="43"/>
        <v>1.4</v>
      </c>
      <c r="O50" s="2">
        <f t="shared" si="44"/>
        <v>1.4</v>
      </c>
      <c r="P50" s="3">
        <f t="shared" si="45"/>
        <v>100</v>
      </c>
      <c r="Q50" s="2">
        <f t="shared" si="46"/>
        <v>2</v>
      </c>
      <c r="R50" s="2">
        <f t="shared" si="47"/>
        <v>1.4</v>
      </c>
      <c r="S50" s="3">
        <f t="shared" si="48"/>
        <v>70</v>
      </c>
      <c r="T50" s="3">
        <f t="shared" si="49"/>
        <v>0</v>
      </c>
    </row>
    <row r="51" spans="1:20" x14ac:dyDescent="0.4">
      <c r="A51" s="1" t="s">
        <v>74</v>
      </c>
      <c r="J51" s="1" t="s">
        <v>74</v>
      </c>
      <c r="T51" s="3">
        <f>SUM(T44:T50)*5</f>
        <v>4964.2857142857147</v>
      </c>
    </row>
    <row r="52" spans="1:20" x14ac:dyDescent="0.4">
      <c r="A52" s="1" t="s">
        <v>265</v>
      </c>
      <c r="J52" s="1" t="s">
        <v>265</v>
      </c>
      <c r="K52" s="6" t="s">
        <v>268</v>
      </c>
      <c r="L52" s="6" t="s">
        <v>269</v>
      </c>
      <c r="M52" s="6" t="s">
        <v>270</v>
      </c>
      <c r="N52" s="6" t="s">
        <v>271</v>
      </c>
      <c r="O52" s="6" t="s">
        <v>272</v>
      </c>
      <c r="P52" s="6" t="s">
        <v>273</v>
      </c>
      <c r="Q52" s="6" t="s">
        <v>274</v>
      </c>
      <c r="R52" s="6" t="s">
        <v>275</v>
      </c>
      <c r="S52" s="6" t="s">
        <v>276</v>
      </c>
      <c r="T52" s="6" t="s">
        <v>277</v>
      </c>
    </row>
    <row r="53" spans="1:20" x14ac:dyDescent="0.4">
      <c r="A53" s="1" t="s">
        <v>0</v>
      </c>
      <c r="B53" s="4">
        <v>126</v>
      </c>
      <c r="C53" s="4">
        <v>246</v>
      </c>
      <c r="D53" s="4">
        <v>237</v>
      </c>
      <c r="E53" s="4">
        <v>126</v>
      </c>
      <c r="F53" s="4">
        <v>123</v>
      </c>
      <c r="G53" s="4">
        <v>120</v>
      </c>
      <c r="H53" s="4">
        <v>114</v>
      </c>
      <c r="I53" s="4">
        <v>15</v>
      </c>
      <c r="J53" s="1" t="s">
        <v>0</v>
      </c>
      <c r="K53" s="2">
        <f>C53/B53</f>
        <v>1.9523809523809523</v>
      </c>
      <c r="L53" s="2">
        <f>D53/B53</f>
        <v>1.8809523809523809</v>
      </c>
      <c r="M53" s="3">
        <f>D53*100/C53</f>
        <v>96.341463414634148</v>
      </c>
      <c r="N53" s="2">
        <f>E53/B53</f>
        <v>1</v>
      </c>
      <c r="O53" s="2">
        <f>F53/B53</f>
        <v>0.97619047619047616</v>
      </c>
      <c r="P53" s="3">
        <f>F53*100/E53</f>
        <v>97.61904761904762</v>
      </c>
      <c r="Q53" s="2">
        <f>G53/B53</f>
        <v>0.95238095238095233</v>
      </c>
      <c r="R53" s="2">
        <f>H53/B53</f>
        <v>0.90476190476190477</v>
      </c>
      <c r="S53" s="3">
        <f>H53*100/G53</f>
        <v>95</v>
      </c>
      <c r="T53" s="3">
        <f>I53*1000/B53</f>
        <v>119.04761904761905</v>
      </c>
    </row>
    <row r="54" spans="1:20" x14ac:dyDescent="0.4">
      <c r="A54" s="1" t="s">
        <v>62</v>
      </c>
      <c r="B54" s="4">
        <v>24</v>
      </c>
      <c r="C54" s="4">
        <v>1</v>
      </c>
      <c r="D54" s="4">
        <v>1</v>
      </c>
      <c r="E54" s="4">
        <v>1</v>
      </c>
      <c r="F54" s="4">
        <v>1</v>
      </c>
      <c r="G54" s="4">
        <v>0</v>
      </c>
      <c r="H54" s="4">
        <v>0</v>
      </c>
      <c r="I54" s="4">
        <v>1</v>
      </c>
      <c r="J54" s="1" t="s">
        <v>62</v>
      </c>
      <c r="K54" s="2">
        <f t="shared" ref="K54:K60" si="50">C54/B54</f>
        <v>4.1666666666666664E-2</v>
      </c>
      <c r="L54" s="2">
        <f t="shared" ref="L54:L60" si="51">D54/B54</f>
        <v>4.1666666666666664E-2</v>
      </c>
      <c r="M54" s="3">
        <f t="shared" ref="M54:M60" si="52">D54*100/C54</f>
        <v>100</v>
      </c>
      <c r="N54" s="2">
        <f t="shared" ref="N54:N60" si="53">E54/B54</f>
        <v>4.1666666666666664E-2</v>
      </c>
      <c r="O54" s="2">
        <f t="shared" ref="O54:O60" si="54">F54/B54</f>
        <v>4.1666666666666664E-2</v>
      </c>
      <c r="P54" s="3">
        <f t="shared" ref="P54:P60" si="55">F54*100/E54</f>
        <v>100</v>
      </c>
      <c r="Q54" s="2">
        <f t="shared" ref="Q54:Q60" si="56">G54/B54</f>
        <v>0</v>
      </c>
      <c r="R54" s="2">
        <f t="shared" ref="R54:R60" si="57">H54/B54</f>
        <v>0</v>
      </c>
      <c r="S54" s="3" t="e">
        <f t="shared" ref="S54:S60" si="58">H54*100/G54</f>
        <v>#DIV/0!</v>
      </c>
      <c r="T54" s="3">
        <f t="shared" ref="T54:T60" si="59">I54*1000/B54</f>
        <v>41.666666666666664</v>
      </c>
    </row>
    <row r="55" spans="1:20" x14ac:dyDescent="0.4">
      <c r="A55" s="1" t="s">
        <v>63</v>
      </c>
      <c r="B55" s="4">
        <v>37</v>
      </c>
      <c r="C55" s="4">
        <v>9</v>
      </c>
      <c r="D55" s="4">
        <v>9</v>
      </c>
      <c r="E55" s="4">
        <v>2</v>
      </c>
      <c r="F55" s="4">
        <v>2</v>
      </c>
      <c r="G55" s="4">
        <v>7</v>
      </c>
      <c r="H55" s="4">
        <v>7</v>
      </c>
      <c r="I55" s="4">
        <v>1</v>
      </c>
      <c r="J55" s="1" t="s">
        <v>63</v>
      </c>
      <c r="K55" s="2">
        <f t="shared" si="50"/>
        <v>0.24324324324324326</v>
      </c>
      <c r="L55" s="2">
        <f t="shared" si="51"/>
        <v>0.24324324324324326</v>
      </c>
      <c r="M55" s="3">
        <f t="shared" si="52"/>
        <v>100</v>
      </c>
      <c r="N55" s="2">
        <f t="shared" si="53"/>
        <v>5.4054054054054057E-2</v>
      </c>
      <c r="O55" s="2">
        <f t="shared" si="54"/>
        <v>5.4054054054054057E-2</v>
      </c>
      <c r="P55" s="3">
        <f t="shared" si="55"/>
        <v>100</v>
      </c>
      <c r="Q55" s="2">
        <f t="shared" si="56"/>
        <v>0.1891891891891892</v>
      </c>
      <c r="R55" s="2">
        <f t="shared" si="57"/>
        <v>0.1891891891891892</v>
      </c>
      <c r="S55" s="3">
        <f t="shared" si="58"/>
        <v>100</v>
      </c>
      <c r="T55" s="3">
        <f t="shared" si="59"/>
        <v>27.027027027027028</v>
      </c>
    </row>
    <row r="56" spans="1:20" x14ac:dyDescent="0.4">
      <c r="A56" s="1" t="s">
        <v>64</v>
      </c>
      <c r="B56" s="4">
        <v>8</v>
      </c>
      <c r="C56" s="4">
        <v>15</v>
      </c>
      <c r="D56" s="4">
        <v>15</v>
      </c>
      <c r="E56" s="4">
        <v>8</v>
      </c>
      <c r="F56" s="4">
        <v>8</v>
      </c>
      <c r="G56" s="4">
        <v>7</v>
      </c>
      <c r="H56" s="4">
        <v>7</v>
      </c>
      <c r="I56" s="4">
        <v>5</v>
      </c>
      <c r="J56" s="1" t="s">
        <v>64</v>
      </c>
      <c r="K56" s="2">
        <f t="shared" si="50"/>
        <v>1.875</v>
      </c>
      <c r="L56" s="2">
        <f t="shared" si="51"/>
        <v>1.875</v>
      </c>
      <c r="M56" s="3">
        <f t="shared" si="52"/>
        <v>100</v>
      </c>
      <c r="N56" s="2">
        <f t="shared" si="53"/>
        <v>1</v>
      </c>
      <c r="O56" s="2">
        <f t="shared" si="54"/>
        <v>1</v>
      </c>
      <c r="P56" s="3">
        <f t="shared" si="55"/>
        <v>100</v>
      </c>
      <c r="Q56" s="2">
        <f t="shared" si="56"/>
        <v>0.875</v>
      </c>
      <c r="R56" s="2">
        <f t="shared" si="57"/>
        <v>0.875</v>
      </c>
      <c r="S56" s="3">
        <f t="shared" si="58"/>
        <v>100</v>
      </c>
      <c r="T56" s="3">
        <f t="shared" si="59"/>
        <v>625</v>
      </c>
    </row>
    <row r="57" spans="1:20" x14ac:dyDescent="0.4">
      <c r="A57" s="1" t="s">
        <v>65</v>
      </c>
      <c r="B57" s="4">
        <v>14</v>
      </c>
      <c r="C57" s="4">
        <v>53</v>
      </c>
      <c r="D57" s="4">
        <v>53</v>
      </c>
      <c r="E57" s="4">
        <v>32</v>
      </c>
      <c r="F57" s="4">
        <v>32</v>
      </c>
      <c r="G57" s="4">
        <v>21</v>
      </c>
      <c r="H57" s="4">
        <v>21</v>
      </c>
      <c r="I57" s="4">
        <v>2</v>
      </c>
      <c r="J57" s="1" t="s">
        <v>65</v>
      </c>
      <c r="K57" s="2">
        <f t="shared" si="50"/>
        <v>3.7857142857142856</v>
      </c>
      <c r="L57" s="2">
        <f t="shared" si="51"/>
        <v>3.7857142857142856</v>
      </c>
      <c r="M57" s="3">
        <f t="shared" si="52"/>
        <v>100</v>
      </c>
      <c r="N57" s="2">
        <f t="shared" si="53"/>
        <v>2.2857142857142856</v>
      </c>
      <c r="O57" s="2">
        <f t="shared" si="54"/>
        <v>2.2857142857142856</v>
      </c>
      <c r="P57" s="3">
        <f t="shared" si="55"/>
        <v>100</v>
      </c>
      <c r="Q57" s="2">
        <f t="shared" si="56"/>
        <v>1.5</v>
      </c>
      <c r="R57" s="2">
        <f t="shared" si="57"/>
        <v>1.5</v>
      </c>
      <c r="S57" s="3">
        <f t="shared" si="58"/>
        <v>100</v>
      </c>
      <c r="T57" s="3">
        <f t="shared" si="59"/>
        <v>142.85714285714286</v>
      </c>
    </row>
    <row r="58" spans="1:20" x14ac:dyDescent="0.4">
      <c r="A58" s="1" t="s">
        <v>66</v>
      </c>
      <c r="B58" s="4">
        <v>15</v>
      </c>
      <c r="C58" s="4">
        <v>59</v>
      </c>
      <c r="D58" s="4">
        <v>57</v>
      </c>
      <c r="E58" s="4">
        <v>34</v>
      </c>
      <c r="F58" s="4">
        <v>32</v>
      </c>
      <c r="G58" s="4">
        <v>25</v>
      </c>
      <c r="H58" s="4">
        <v>25</v>
      </c>
      <c r="I58" s="4">
        <v>5</v>
      </c>
      <c r="J58" s="1" t="s">
        <v>66</v>
      </c>
      <c r="K58" s="2">
        <f t="shared" si="50"/>
        <v>3.9333333333333331</v>
      </c>
      <c r="L58" s="2">
        <f t="shared" si="51"/>
        <v>3.8</v>
      </c>
      <c r="M58" s="3">
        <f t="shared" si="52"/>
        <v>96.610169491525426</v>
      </c>
      <c r="N58" s="2">
        <f t="shared" si="53"/>
        <v>2.2666666666666666</v>
      </c>
      <c r="O58" s="2">
        <f t="shared" si="54"/>
        <v>2.1333333333333333</v>
      </c>
      <c r="P58" s="3">
        <f t="shared" si="55"/>
        <v>94.117647058823536</v>
      </c>
      <c r="Q58" s="2">
        <f t="shared" si="56"/>
        <v>1.6666666666666667</v>
      </c>
      <c r="R58" s="2">
        <f t="shared" si="57"/>
        <v>1.6666666666666667</v>
      </c>
      <c r="S58" s="3">
        <f t="shared" si="58"/>
        <v>100</v>
      </c>
      <c r="T58" s="3">
        <f t="shared" si="59"/>
        <v>333.33333333333331</v>
      </c>
    </row>
    <row r="59" spans="1:20" x14ac:dyDescent="0.4">
      <c r="A59" s="1" t="s">
        <v>67</v>
      </c>
      <c r="B59" s="4">
        <v>7</v>
      </c>
      <c r="C59" s="4">
        <v>39</v>
      </c>
      <c r="D59" s="4">
        <v>37</v>
      </c>
      <c r="E59" s="4">
        <v>19</v>
      </c>
      <c r="F59" s="4">
        <v>18</v>
      </c>
      <c r="G59" s="4">
        <v>20</v>
      </c>
      <c r="H59" s="4">
        <v>19</v>
      </c>
      <c r="I59" s="4">
        <v>1</v>
      </c>
      <c r="J59" s="1" t="s">
        <v>67</v>
      </c>
      <c r="K59" s="2">
        <f t="shared" si="50"/>
        <v>5.5714285714285712</v>
      </c>
      <c r="L59" s="2">
        <f t="shared" si="51"/>
        <v>5.2857142857142856</v>
      </c>
      <c r="M59" s="3">
        <f t="shared" si="52"/>
        <v>94.871794871794876</v>
      </c>
      <c r="N59" s="2">
        <f t="shared" si="53"/>
        <v>2.7142857142857144</v>
      </c>
      <c r="O59" s="2">
        <f t="shared" si="54"/>
        <v>2.5714285714285716</v>
      </c>
      <c r="P59" s="3">
        <f t="shared" si="55"/>
        <v>94.736842105263165</v>
      </c>
      <c r="Q59" s="2">
        <f t="shared" si="56"/>
        <v>2.8571428571428572</v>
      </c>
      <c r="R59" s="2">
        <f t="shared" si="57"/>
        <v>2.7142857142857144</v>
      </c>
      <c r="S59" s="3">
        <f t="shared" si="58"/>
        <v>95</v>
      </c>
      <c r="T59" s="3">
        <f t="shared" si="59"/>
        <v>142.85714285714286</v>
      </c>
    </row>
    <row r="60" spans="1:20" x14ac:dyDescent="0.4">
      <c r="A60" s="1" t="s">
        <v>68</v>
      </c>
      <c r="B60" s="4">
        <v>21</v>
      </c>
      <c r="C60" s="4">
        <v>70</v>
      </c>
      <c r="D60" s="4">
        <v>65</v>
      </c>
      <c r="E60" s="4">
        <v>30</v>
      </c>
      <c r="F60" s="4">
        <v>30</v>
      </c>
      <c r="G60" s="4">
        <v>40</v>
      </c>
      <c r="H60" s="4">
        <v>35</v>
      </c>
      <c r="I60" s="4">
        <v>0</v>
      </c>
      <c r="J60" s="1" t="s">
        <v>68</v>
      </c>
      <c r="K60" s="2">
        <f t="shared" si="50"/>
        <v>3.3333333333333335</v>
      </c>
      <c r="L60" s="2">
        <f t="shared" si="51"/>
        <v>3.0952380952380953</v>
      </c>
      <c r="M60" s="3">
        <f t="shared" si="52"/>
        <v>92.857142857142861</v>
      </c>
      <c r="N60" s="2">
        <f t="shared" si="53"/>
        <v>1.4285714285714286</v>
      </c>
      <c r="O60" s="2">
        <f t="shared" si="54"/>
        <v>1.4285714285714286</v>
      </c>
      <c r="P60" s="3">
        <f t="shared" si="55"/>
        <v>100</v>
      </c>
      <c r="Q60" s="2">
        <f t="shared" si="56"/>
        <v>1.9047619047619047</v>
      </c>
      <c r="R60" s="2">
        <f t="shared" si="57"/>
        <v>1.6666666666666667</v>
      </c>
      <c r="S60" s="3">
        <f t="shared" si="58"/>
        <v>87.5</v>
      </c>
      <c r="T60" s="3">
        <f t="shared" si="59"/>
        <v>0</v>
      </c>
    </row>
    <row r="61" spans="1:20" x14ac:dyDescent="0.4">
      <c r="K61" s="2"/>
      <c r="L61" s="2"/>
      <c r="M61" s="3"/>
      <c r="N61" s="2"/>
      <c r="O61" s="2"/>
      <c r="P61" s="3"/>
      <c r="Q61" s="2"/>
      <c r="R61" s="2"/>
      <c r="S61" s="3"/>
      <c r="T61" s="3">
        <f>SUM(T54:T60)*5</f>
        <v>6563.7065637065643</v>
      </c>
    </row>
    <row r="62" spans="1:20" x14ac:dyDescent="0.4">
      <c r="A62" s="31" t="s">
        <v>326</v>
      </c>
      <c r="B62" s="25"/>
      <c r="C62" s="25"/>
      <c r="D62" s="25"/>
      <c r="E62" s="25"/>
      <c r="F62" s="25"/>
      <c r="G62" s="25"/>
      <c r="H62" s="25"/>
      <c r="I62" s="25"/>
      <c r="J62" s="31" t="s">
        <v>326</v>
      </c>
      <c r="K62" s="31"/>
      <c r="L62" s="31"/>
      <c r="M62" s="31"/>
      <c r="N62" s="31"/>
      <c r="O62" s="31"/>
      <c r="P62" s="31"/>
      <c r="Q62" s="31"/>
      <c r="R62" s="31"/>
      <c r="S62" s="31"/>
      <c r="T62" s="31"/>
    </row>
    <row r="63" spans="1:20" x14ac:dyDescent="0.4">
      <c r="K63" s="2"/>
      <c r="L63" s="2"/>
      <c r="M63" s="3"/>
      <c r="N63" s="2"/>
      <c r="O63" s="2"/>
      <c r="P63" s="3"/>
      <c r="Q63" s="2"/>
      <c r="R63" s="2"/>
      <c r="S63" s="3"/>
      <c r="T63" s="3"/>
    </row>
    <row r="64" spans="1:20" x14ac:dyDescent="0.4">
      <c r="K64" s="2"/>
      <c r="L64" s="2"/>
      <c r="M64" s="3"/>
      <c r="N64" s="2"/>
      <c r="O64" s="2"/>
      <c r="P64" s="3"/>
      <c r="Q64" s="2"/>
      <c r="R64" s="2"/>
      <c r="S64" s="3"/>
      <c r="T64" s="3"/>
    </row>
    <row r="65" spans="1:20" x14ac:dyDescent="0.4">
      <c r="A65" s="1" t="s">
        <v>325</v>
      </c>
      <c r="J65" s="1" t="s">
        <v>325</v>
      </c>
    </row>
    <row r="66" spans="1:20" s="5" customFormat="1" ht="9" x14ac:dyDescent="0.35">
      <c r="A66" s="7" t="s">
        <v>265</v>
      </c>
      <c r="B66" s="8" t="s">
        <v>266</v>
      </c>
      <c r="C66" s="8" t="s">
        <v>259</v>
      </c>
      <c r="D66" s="8" t="s">
        <v>260</v>
      </c>
      <c r="E66" s="8" t="s">
        <v>261</v>
      </c>
      <c r="F66" s="8" t="s">
        <v>262</v>
      </c>
      <c r="G66" s="8" t="s">
        <v>263</v>
      </c>
      <c r="H66" s="8" t="s">
        <v>264</v>
      </c>
      <c r="I66" s="8" t="s">
        <v>267</v>
      </c>
      <c r="J66" s="9"/>
      <c r="K66" s="8" t="s">
        <v>268</v>
      </c>
      <c r="L66" s="8" t="s">
        <v>269</v>
      </c>
      <c r="M66" s="8" t="s">
        <v>270</v>
      </c>
      <c r="N66" s="8" t="s">
        <v>271</v>
      </c>
      <c r="O66" s="8" t="s">
        <v>272</v>
      </c>
      <c r="P66" s="8" t="s">
        <v>273</v>
      </c>
      <c r="Q66" s="8" t="s">
        <v>274</v>
      </c>
      <c r="R66" s="8" t="s">
        <v>275</v>
      </c>
      <c r="S66" s="8" t="s">
        <v>276</v>
      </c>
      <c r="T66" s="10" t="s">
        <v>277</v>
      </c>
    </row>
    <row r="67" spans="1:20" x14ac:dyDescent="0.4">
      <c r="A67" s="1" t="s">
        <v>75</v>
      </c>
      <c r="J67" s="1" t="s">
        <v>75</v>
      </c>
    </row>
    <row r="68" spans="1:20" x14ac:dyDescent="0.4">
      <c r="A68" s="1" t="s">
        <v>265</v>
      </c>
      <c r="J68" s="1" t="s">
        <v>265</v>
      </c>
      <c r="K68" s="6" t="s">
        <v>268</v>
      </c>
      <c r="L68" s="6" t="s">
        <v>269</v>
      </c>
      <c r="M68" s="6" t="s">
        <v>270</v>
      </c>
      <c r="N68" s="6" t="s">
        <v>271</v>
      </c>
      <c r="O68" s="6" t="s">
        <v>272</v>
      </c>
      <c r="P68" s="6" t="s">
        <v>273</v>
      </c>
      <c r="Q68" s="6" t="s">
        <v>274</v>
      </c>
      <c r="R68" s="6" t="s">
        <v>275</v>
      </c>
      <c r="S68" s="6" t="s">
        <v>276</v>
      </c>
      <c r="T68" s="6" t="s">
        <v>277</v>
      </c>
    </row>
    <row r="69" spans="1:20" x14ac:dyDescent="0.4">
      <c r="A69" s="1" t="s">
        <v>0</v>
      </c>
      <c r="B69" s="4">
        <v>23</v>
      </c>
      <c r="C69" s="4">
        <v>56</v>
      </c>
      <c r="D69" s="4">
        <v>51</v>
      </c>
      <c r="E69" s="4">
        <v>28</v>
      </c>
      <c r="F69" s="4">
        <v>28</v>
      </c>
      <c r="G69" s="4">
        <v>28</v>
      </c>
      <c r="H69" s="4">
        <v>23</v>
      </c>
      <c r="I69" s="4">
        <v>1</v>
      </c>
      <c r="J69" s="1" t="s">
        <v>0</v>
      </c>
      <c r="K69" s="2">
        <f>C69/B69</f>
        <v>2.4347826086956523</v>
      </c>
      <c r="L69" s="2">
        <f>D69/B69</f>
        <v>2.2173913043478262</v>
      </c>
      <c r="M69" s="3">
        <f>D69*100/C69</f>
        <v>91.071428571428569</v>
      </c>
      <c r="N69" s="2">
        <f>E69/B69</f>
        <v>1.2173913043478262</v>
      </c>
      <c r="O69" s="2">
        <f>F69/B69</f>
        <v>1.2173913043478262</v>
      </c>
      <c r="P69" s="3">
        <f>F69*100/E69</f>
        <v>100</v>
      </c>
      <c r="Q69" s="2">
        <f>G69/B69</f>
        <v>1.2173913043478262</v>
      </c>
      <c r="R69" s="2">
        <f>H69/B69</f>
        <v>1</v>
      </c>
      <c r="S69" s="3">
        <f>H69*100/G69</f>
        <v>82.142857142857139</v>
      </c>
      <c r="T69" s="3">
        <f>I69*1000/B69</f>
        <v>43.478260869565219</v>
      </c>
    </row>
    <row r="70" spans="1:20" x14ac:dyDescent="0.4">
      <c r="A70" s="1" t="s">
        <v>62</v>
      </c>
      <c r="B70" s="4">
        <v>8</v>
      </c>
      <c r="C70" s="4">
        <v>0</v>
      </c>
      <c r="D70" s="4">
        <v>0</v>
      </c>
      <c r="E70" s="4">
        <v>0</v>
      </c>
      <c r="F70" s="4">
        <v>0</v>
      </c>
      <c r="G70" s="4">
        <v>0</v>
      </c>
      <c r="H70" s="4">
        <v>0</v>
      </c>
      <c r="I70" s="4">
        <v>0</v>
      </c>
      <c r="J70" s="1" t="s">
        <v>62</v>
      </c>
      <c r="K70" s="2">
        <f t="shared" ref="K70:K76" si="60">C70/B70</f>
        <v>0</v>
      </c>
      <c r="L70" s="2">
        <f t="shared" ref="L70:L76" si="61">D70/B70</f>
        <v>0</v>
      </c>
      <c r="M70" s="3" t="e">
        <f t="shared" ref="M70:M76" si="62">D70*100/C70</f>
        <v>#DIV/0!</v>
      </c>
      <c r="N70" s="2">
        <f t="shared" ref="N70:N76" si="63">E70/B70</f>
        <v>0</v>
      </c>
      <c r="O70" s="2">
        <f t="shared" ref="O70:O76" si="64">F70/B70</f>
        <v>0</v>
      </c>
      <c r="P70" s="3" t="e">
        <f t="shared" ref="P70:P76" si="65">F70*100/E70</f>
        <v>#DIV/0!</v>
      </c>
      <c r="Q70" s="2">
        <f t="shared" ref="Q70:Q76" si="66">G70/B70</f>
        <v>0</v>
      </c>
      <c r="R70" s="2">
        <f t="shared" ref="R70:R76" si="67">H70/B70</f>
        <v>0</v>
      </c>
      <c r="S70" s="3" t="e">
        <f t="shared" ref="S70:S76" si="68">H70*100/G70</f>
        <v>#DIV/0!</v>
      </c>
      <c r="T70" s="3">
        <f t="shared" ref="T70:T76" si="69">I70*1000/B70</f>
        <v>0</v>
      </c>
    </row>
    <row r="71" spans="1:20" x14ac:dyDescent="0.4">
      <c r="A71" s="1" t="s">
        <v>63</v>
      </c>
      <c r="B71" s="4">
        <v>1</v>
      </c>
      <c r="C71" s="4">
        <v>1</v>
      </c>
      <c r="D71" s="4">
        <v>1</v>
      </c>
      <c r="E71" s="4">
        <v>1</v>
      </c>
      <c r="F71" s="4">
        <v>1</v>
      </c>
      <c r="G71" s="4">
        <v>0</v>
      </c>
      <c r="H71" s="4">
        <v>0</v>
      </c>
      <c r="I71" s="4">
        <v>0</v>
      </c>
      <c r="J71" s="1" t="s">
        <v>63</v>
      </c>
      <c r="K71" s="2">
        <f t="shared" si="60"/>
        <v>1</v>
      </c>
      <c r="L71" s="2">
        <f t="shared" si="61"/>
        <v>1</v>
      </c>
      <c r="M71" s="3">
        <f t="shared" si="62"/>
        <v>100</v>
      </c>
      <c r="N71" s="2">
        <f t="shared" si="63"/>
        <v>1</v>
      </c>
      <c r="O71" s="2">
        <f t="shared" si="64"/>
        <v>1</v>
      </c>
      <c r="P71" s="3">
        <f t="shared" si="65"/>
        <v>100</v>
      </c>
      <c r="Q71" s="2">
        <f t="shared" si="66"/>
        <v>0</v>
      </c>
      <c r="R71" s="2">
        <f t="shared" si="67"/>
        <v>0</v>
      </c>
      <c r="S71" s="3" t="e">
        <f t="shared" si="68"/>
        <v>#DIV/0!</v>
      </c>
      <c r="T71" s="3">
        <f t="shared" si="69"/>
        <v>0</v>
      </c>
    </row>
    <row r="72" spans="1:20" x14ac:dyDescent="0.4">
      <c r="A72" s="1" t="s">
        <v>64</v>
      </c>
      <c r="B72" s="4">
        <v>4</v>
      </c>
      <c r="C72" s="4">
        <v>13</v>
      </c>
      <c r="D72" s="4">
        <v>11</v>
      </c>
      <c r="E72" s="4">
        <v>5</v>
      </c>
      <c r="F72" s="4">
        <v>5</v>
      </c>
      <c r="G72" s="4">
        <v>8</v>
      </c>
      <c r="H72" s="4">
        <v>6</v>
      </c>
      <c r="I72" s="4">
        <v>0</v>
      </c>
      <c r="J72" s="1" t="s">
        <v>64</v>
      </c>
      <c r="K72" s="2">
        <f t="shared" si="60"/>
        <v>3.25</v>
      </c>
      <c r="L72" s="2">
        <f t="shared" si="61"/>
        <v>2.75</v>
      </c>
      <c r="M72" s="3">
        <f t="shared" si="62"/>
        <v>84.615384615384613</v>
      </c>
      <c r="N72" s="2">
        <f t="shared" si="63"/>
        <v>1.25</v>
      </c>
      <c r="O72" s="2">
        <f t="shared" si="64"/>
        <v>1.25</v>
      </c>
      <c r="P72" s="3">
        <f t="shared" si="65"/>
        <v>100</v>
      </c>
      <c r="Q72" s="2">
        <f t="shared" si="66"/>
        <v>2</v>
      </c>
      <c r="R72" s="2">
        <f t="shared" si="67"/>
        <v>1.5</v>
      </c>
      <c r="S72" s="3">
        <f t="shared" si="68"/>
        <v>75</v>
      </c>
      <c r="T72" s="3">
        <f t="shared" si="69"/>
        <v>0</v>
      </c>
    </row>
    <row r="73" spans="1:20" x14ac:dyDescent="0.4">
      <c r="A73" s="1" t="s">
        <v>65</v>
      </c>
      <c r="B73" s="4">
        <v>3</v>
      </c>
      <c r="C73" s="4">
        <v>11</v>
      </c>
      <c r="D73" s="4">
        <v>11</v>
      </c>
      <c r="E73" s="4">
        <v>7</v>
      </c>
      <c r="F73" s="4">
        <v>7</v>
      </c>
      <c r="G73" s="4">
        <v>4</v>
      </c>
      <c r="H73" s="4">
        <v>4</v>
      </c>
      <c r="I73" s="4">
        <v>0</v>
      </c>
      <c r="J73" s="1" t="s">
        <v>65</v>
      </c>
      <c r="K73" s="2">
        <f t="shared" si="60"/>
        <v>3.6666666666666665</v>
      </c>
      <c r="L73" s="2">
        <f t="shared" si="61"/>
        <v>3.6666666666666665</v>
      </c>
      <c r="M73" s="3">
        <f t="shared" si="62"/>
        <v>100</v>
      </c>
      <c r="N73" s="2">
        <f t="shared" si="63"/>
        <v>2.3333333333333335</v>
      </c>
      <c r="O73" s="2">
        <f t="shared" si="64"/>
        <v>2.3333333333333335</v>
      </c>
      <c r="P73" s="3">
        <f t="shared" si="65"/>
        <v>100</v>
      </c>
      <c r="Q73" s="2">
        <f t="shared" si="66"/>
        <v>1.3333333333333333</v>
      </c>
      <c r="R73" s="2">
        <f t="shared" si="67"/>
        <v>1.3333333333333333</v>
      </c>
      <c r="S73" s="3">
        <f t="shared" si="68"/>
        <v>100</v>
      </c>
      <c r="T73" s="3">
        <f t="shared" si="69"/>
        <v>0</v>
      </c>
    </row>
    <row r="74" spans="1:20" x14ac:dyDescent="0.4">
      <c r="A74" s="1" t="s">
        <v>66</v>
      </c>
      <c r="B74" s="4">
        <v>3</v>
      </c>
      <c r="C74" s="4">
        <v>13</v>
      </c>
      <c r="D74" s="4">
        <v>11</v>
      </c>
      <c r="E74" s="4">
        <v>4</v>
      </c>
      <c r="F74" s="4">
        <v>4</v>
      </c>
      <c r="G74" s="4">
        <v>9</v>
      </c>
      <c r="H74" s="4">
        <v>7</v>
      </c>
      <c r="I74" s="4">
        <v>1</v>
      </c>
      <c r="J74" s="1" t="s">
        <v>66</v>
      </c>
      <c r="K74" s="2">
        <f t="shared" si="60"/>
        <v>4.333333333333333</v>
      </c>
      <c r="L74" s="2">
        <f t="shared" si="61"/>
        <v>3.6666666666666665</v>
      </c>
      <c r="M74" s="3">
        <f t="shared" si="62"/>
        <v>84.615384615384613</v>
      </c>
      <c r="N74" s="2">
        <f t="shared" si="63"/>
        <v>1.3333333333333333</v>
      </c>
      <c r="O74" s="2">
        <f t="shared" si="64"/>
        <v>1.3333333333333333</v>
      </c>
      <c r="P74" s="3">
        <f t="shared" si="65"/>
        <v>100</v>
      </c>
      <c r="Q74" s="2">
        <f t="shared" si="66"/>
        <v>3</v>
      </c>
      <c r="R74" s="2">
        <f t="shared" si="67"/>
        <v>2.3333333333333335</v>
      </c>
      <c r="S74" s="3">
        <f t="shared" si="68"/>
        <v>77.777777777777771</v>
      </c>
      <c r="T74" s="3">
        <f t="shared" si="69"/>
        <v>333.33333333333331</v>
      </c>
    </row>
    <row r="75" spans="1:20" x14ac:dyDescent="0.4">
      <c r="A75" s="1" t="s">
        <v>67</v>
      </c>
      <c r="B75" s="4">
        <v>1</v>
      </c>
      <c r="C75" s="4">
        <v>3</v>
      </c>
      <c r="D75" s="4">
        <v>3</v>
      </c>
      <c r="E75" s="4">
        <v>2</v>
      </c>
      <c r="F75" s="4">
        <v>2</v>
      </c>
      <c r="G75" s="4">
        <v>1</v>
      </c>
      <c r="H75" s="4">
        <v>1</v>
      </c>
      <c r="I75" s="4">
        <v>0</v>
      </c>
      <c r="J75" s="1" t="s">
        <v>67</v>
      </c>
      <c r="K75" s="2">
        <f t="shared" si="60"/>
        <v>3</v>
      </c>
      <c r="L75" s="2">
        <f t="shared" si="61"/>
        <v>3</v>
      </c>
      <c r="M75" s="3">
        <f t="shared" si="62"/>
        <v>100</v>
      </c>
      <c r="N75" s="2">
        <f t="shared" si="63"/>
        <v>2</v>
      </c>
      <c r="O75" s="2">
        <f t="shared" si="64"/>
        <v>2</v>
      </c>
      <c r="P75" s="3">
        <f t="shared" si="65"/>
        <v>100</v>
      </c>
      <c r="Q75" s="2">
        <f t="shared" si="66"/>
        <v>1</v>
      </c>
      <c r="R75" s="2">
        <f t="shared" si="67"/>
        <v>1</v>
      </c>
      <c r="S75" s="3">
        <f t="shared" si="68"/>
        <v>100</v>
      </c>
      <c r="T75" s="3">
        <f t="shared" si="69"/>
        <v>0</v>
      </c>
    </row>
    <row r="76" spans="1:20" x14ac:dyDescent="0.4">
      <c r="A76" s="1" t="s">
        <v>68</v>
      </c>
      <c r="B76" s="4">
        <v>3</v>
      </c>
      <c r="C76" s="4">
        <v>15</v>
      </c>
      <c r="D76" s="4">
        <v>14</v>
      </c>
      <c r="E76" s="4">
        <v>9</v>
      </c>
      <c r="F76" s="4">
        <v>9</v>
      </c>
      <c r="G76" s="4">
        <v>6</v>
      </c>
      <c r="H76" s="4">
        <v>5</v>
      </c>
      <c r="I76" s="4">
        <v>0</v>
      </c>
      <c r="J76" s="1" t="s">
        <v>68</v>
      </c>
      <c r="K76" s="2">
        <f t="shared" si="60"/>
        <v>5</v>
      </c>
      <c r="L76" s="2">
        <f t="shared" si="61"/>
        <v>4.666666666666667</v>
      </c>
      <c r="M76" s="3">
        <f t="shared" si="62"/>
        <v>93.333333333333329</v>
      </c>
      <c r="N76" s="2">
        <f t="shared" si="63"/>
        <v>3</v>
      </c>
      <c r="O76" s="2">
        <f t="shared" si="64"/>
        <v>3</v>
      </c>
      <c r="P76" s="3">
        <f t="shared" si="65"/>
        <v>100</v>
      </c>
      <c r="Q76" s="2">
        <f t="shared" si="66"/>
        <v>2</v>
      </c>
      <c r="R76" s="2">
        <f t="shared" si="67"/>
        <v>1.6666666666666667</v>
      </c>
      <c r="S76" s="3">
        <f t="shared" si="68"/>
        <v>83.333333333333329</v>
      </c>
      <c r="T76" s="3">
        <f t="shared" si="69"/>
        <v>0</v>
      </c>
    </row>
    <row r="77" spans="1:20" x14ac:dyDescent="0.4">
      <c r="A77" s="1" t="s">
        <v>76</v>
      </c>
      <c r="J77" s="1" t="s">
        <v>76</v>
      </c>
      <c r="T77" s="3">
        <f>SUM(T70:T76)*5</f>
        <v>1666.6666666666665</v>
      </c>
    </row>
    <row r="78" spans="1:20" x14ac:dyDescent="0.4">
      <c r="A78" s="1" t="s">
        <v>265</v>
      </c>
      <c r="J78" s="1" t="s">
        <v>265</v>
      </c>
      <c r="K78" s="6" t="s">
        <v>268</v>
      </c>
      <c r="L78" s="6" t="s">
        <v>269</v>
      </c>
      <c r="M78" s="6" t="s">
        <v>270</v>
      </c>
      <c r="N78" s="6" t="s">
        <v>271</v>
      </c>
      <c r="O78" s="6" t="s">
        <v>272</v>
      </c>
      <c r="P78" s="6" t="s">
        <v>273</v>
      </c>
      <c r="Q78" s="6" t="s">
        <v>274</v>
      </c>
      <c r="R78" s="6" t="s">
        <v>275</v>
      </c>
      <c r="S78" s="6" t="s">
        <v>276</v>
      </c>
      <c r="T78" s="6" t="s">
        <v>277</v>
      </c>
    </row>
    <row r="79" spans="1:20" x14ac:dyDescent="0.4">
      <c r="A79" s="1" t="s">
        <v>0</v>
      </c>
      <c r="B79" s="4">
        <v>25</v>
      </c>
      <c r="C79" s="4">
        <v>58</v>
      </c>
      <c r="D79" s="4">
        <v>53</v>
      </c>
      <c r="E79" s="4">
        <v>26</v>
      </c>
      <c r="F79" s="4">
        <v>25</v>
      </c>
      <c r="G79" s="4">
        <v>32</v>
      </c>
      <c r="H79" s="4">
        <v>28</v>
      </c>
      <c r="I79" s="4">
        <v>4</v>
      </c>
      <c r="J79" s="1" t="s">
        <v>0</v>
      </c>
      <c r="K79" s="2">
        <f>C79/B79</f>
        <v>2.3199999999999998</v>
      </c>
      <c r="L79" s="2">
        <f>D79/B79</f>
        <v>2.12</v>
      </c>
      <c r="M79" s="3">
        <f>D79*100/C79</f>
        <v>91.379310344827587</v>
      </c>
      <c r="N79" s="2">
        <f>E79/B79</f>
        <v>1.04</v>
      </c>
      <c r="O79" s="2">
        <f>F79/B79</f>
        <v>1</v>
      </c>
      <c r="P79" s="3">
        <f>F79*100/E79</f>
        <v>96.15384615384616</v>
      </c>
      <c r="Q79" s="2">
        <f>G79/B79</f>
        <v>1.28</v>
      </c>
      <c r="R79" s="2">
        <f>H79/B79</f>
        <v>1.1200000000000001</v>
      </c>
      <c r="S79" s="3">
        <f>H79*100/G79</f>
        <v>87.5</v>
      </c>
      <c r="T79" s="3">
        <f>I79*1000/B79</f>
        <v>160</v>
      </c>
    </row>
    <row r="80" spans="1:20" x14ac:dyDescent="0.4">
      <c r="A80" s="1" t="s">
        <v>62</v>
      </c>
      <c r="B80" s="4">
        <v>2</v>
      </c>
      <c r="C80" s="4">
        <v>0</v>
      </c>
      <c r="D80" s="4">
        <v>0</v>
      </c>
      <c r="E80" s="4">
        <v>0</v>
      </c>
      <c r="F80" s="4">
        <v>0</v>
      </c>
      <c r="G80" s="4">
        <v>0</v>
      </c>
      <c r="H80" s="4">
        <v>0</v>
      </c>
      <c r="I80" s="4">
        <v>0</v>
      </c>
      <c r="J80" s="1" t="s">
        <v>62</v>
      </c>
      <c r="K80" s="2">
        <f t="shared" ref="K80:K86" si="70">C80/B80</f>
        <v>0</v>
      </c>
      <c r="L80" s="2">
        <f t="shared" ref="L80:L86" si="71">D80/B80</f>
        <v>0</v>
      </c>
      <c r="M80" s="3" t="e">
        <f t="shared" ref="M80:M86" si="72">D80*100/C80</f>
        <v>#DIV/0!</v>
      </c>
      <c r="N80" s="2">
        <f t="shared" ref="N80:N86" si="73">E80/B80</f>
        <v>0</v>
      </c>
      <c r="O80" s="2">
        <f t="shared" ref="O80:O86" si="74">F80/B80</f>
        <v>0</v>
      </c>
      <c r="P80" s="3" t="e">
        <f t="shared" ref="P80:P86" si="75">F80*100/E80</f>
        <v>#DIV/0!</v>
      </c>
      <c r="Q80" s="2">
        <f t="shared" ref="Q80:Q86" si="76">G80/B80</f>
        <v>0</v>
      </c>
      <c r="R80" s="2">
        <f t="shared" ref="R80:R86" si="77">H80/B80</f>
        <v>0</v>
      </c>
      <c r="S80" s="3" t="e">
        <f t="shared" ref="S80:S86" si="78">H80*100/G80</f>
        <v>#DIV/0!</v>
      </c>
      <c r="T80" s="3">
        <f t="shared" ref="T80:T86" si="79">I80*1000/B80</f>
        <v>0</v>
      </c>
    </row>
    <row r="81" spans="1:20" x14ac:dyDescent="0.4">
      <c r="A81" s="1" t="s">
        <v>63</v>
      </c>
      <c r="B81" s="4">
        <v>3</v>
      </c>
      <c r="C81" s="4">
        <v>3</v>
      </c>
      <c r="D81" s="4">
        <v>3</v>
      </c>
      <c r="E81" s="4">
        <v>1</v>
      </c>
      <c r="F81" s="4">
        <v>1</v>
      </c>
      <c r="G81" s="4">
        <v>2</v>
      </c>
      <c r="H81" s="4">
        <v>2</v>
      </c>
      <c r="I81" s="4">
        <v>2</v>
      </c>
      <c r="J81" s="1" t="s">
        <v>63</v>
      </c>
      <c r="K81" s="2">
        <f t="shared" si="70"/>
        <v>1</v>
      </c>
      <c r="L81" s="2">
        <f t="shared" si="71"/>
        <v>1</v>
      </c>
      <c r="M81" s="3">
        <f t="shared" si="72"/>
        <v>100</v>
      </c>
      <c r="N81" s="2">
        <f t="shared" si="73"/>
        <v>0.33333333333333331</v>
      </c>
      <c r="O81" s="2">
        <f t="shared" si="74"/>
        <v>0.33333333333333331</v>
      </c>
      <c r="P81" s="3">
        <f t="shared" si="75"/>
        <v>100</v>
      </c>
      <c r="Q81" s="2">
        <f t="shared" si="76"/>
        <v>0.66666666666666663</v>
      </c>
      <c r="R81" s="2">
        <f t="shared" si="77"/>
        <v>0.66666666666666663</v>
      </c>
      <c r="S81" s="3">
        <f t="shared" si="78"/>
        <v>100</v>
      </c>
      <c r="T81" s="3">
        <f t="shared" si="79"/>
        <v>666.66666666666663</v>
      </c>
    </row>
    <row r="82" spans="1:20" x14ac:dyDescent="0.4">
      <c r="A82" s="1" t="s">
        <v>64</v>
      </c>
      <c r="B82" s="4">
        <v>5</v>
      </c>
      <c r="C82" s="4">
        <v>17</v>
      </c>
      <c r="D82" s="4">
        <v>17</v>
      </c>
      <c r="E82" s="4">
        <v>8</v>
      </c>
      <c r="F82" s="4">
        <v>8</v>
      </c>
      <c r="G82" s="4">
        <v>9</v>
      </c>
      <c r="H82" s="4">
        <v>9</v>
      </c>
      <c r="I82" s="4">
        <v>2</v>
      </c>
      <c r="J82" s="1" t="s">
        <v>64</v>
      </c>
      <c r="K82" s="2">
        <f t="shared" si="70"/>
        <v>3.4</v>
      </c>
      <c r="L82" s="2">
        <f t="shared" si="71"/>
        <v>3.4</v>
      </c>
      <c r="M82" s="3">
        <f t="shared" si="72"/>
        <v>100</v>
      </c>
      <c r="N82" s="2">
        <f t="shared" si="73"/>
        <v>1.6</v>
      </c>
      <c r="O82" s="2">
        <f t="shared" si="74"/>
        <v>1.6</v>
      </c>
      <c r="P82" s="3">
        <f t="shared" si="75"/>
        <v>100</v>
      </c>
      <c r="Q82" s="2">
        <f t="shared" si="76"/>
        <v>1.8</v>
      </c>
      <c r="R82" s="2">
        <f t="shared" si="77"/>
        <v>1.8</v>
      </c>
      <c r="S82" s="3">
        <f t="shared" si="78"/>
        <v>100</v>
      </c>
      <c r="T82" s="3">
        <f t="shared" si="79"/>
        <v>400</v>
      </c>
    </row>
    <row r="83" spans="1:20" x14ac:dyDescent="0.4">
      <c r="A83" s="1" t="s">
        <v>65</v>
      </c>
      <c r="B83" s="4">
        <v>5</v>
      </c>
      <c r="C83" s="4">
        <v>11</v>
      </c>
      <c r="D83" s="4">
        <v>10</v>
      </c>
      <c r="E83" s="4">
        <v>5</v>
      </c>
      <c r="F83" s="4">
        <v>4</v>
      </c>
      <c r="G83" s="4">
        <v>6</v>
      </c>
      <c r="H83" s="4">
        <v>6</v>
      </c>
      <c r="I83" s="4">
        <v>0</v>
      </c>
      <c r="J83" s="1" t="s">
        <v>65</v>
      </c>
      <c r="K83" s="2">
        <f t="shared" si="70"/>
        <v>2.2000000000000002</v>
      </c>
      <c r="L83" s="2">
        <f t="shared" si="71"/>
        <v>2</v>
      </c>
      <c r="M83" s="3">
        <f t="shared" si="72"/>
        <v>90.909090909090907</v>
      </c>
      <c r="N83" s="2">
        <f t="shared" si="73"/>
        <v>1</v>
      </c>
      <c r="O83" s="2">
        <f t="shared" si="74"/>
        <v>0.8</v>
      </c>
      <c r="P83" s="3">
        <f t="shared" si="75"/>
        <v>80</v>
      </c>
      <c r="Q83" s="2">
        <f t="shared" si="76"/>
        <v>1.2</v>
      </c>
      <c r="R83" s="2">
        <f t="shared" si="77"/>
        <v>1.2</v>
      </c>
      <c r="S83" s="3">
        <f t="shared" si="78"/>
        <v>100</v>
      </c>
      <c r="T83" s="3">
        <f t="shared" si="79"/>
        <v>0</v>
      </c>
    </row>
    <row r="84" spans="1:20" x14ac:dyDescent="0.4">
      <c r="A84" s="1" t="s">
        <v>66</v>
      </c>
      <c r="B84" s="4">
        <v>5</v>
      </c>
      <c r="C84" s="4">
        <v>6</v>
      </c>
      <c r="D84" s="4">
        <v>6</v>
      </c>
      <c r="E84" s="4">
        <v>3</v>
      </c>
      <c r="F84" s="4">
        <v>3</v>
      </c>
      <c r="G84" s="4">
        <v>3</v>
      </c>
      <c r="H84" s="4">
        <v>3</v>
      </c>
      <c r="I84" s="4">
        <v>0</v>
      </c>
      <c r="J84" s="1" t="s">
        <v>66</v>
      </c>
      <c r="K84" s="2">
        <f t="shared" si="70"/>
        <v>1.2</v>
      </c>
      <c r="L84" s="2">
        <f t="shared" si="71"/>
        <v>1.2</v>
      </c>
      <c r="M84" s="3">
        <f t="shared" si="72"/>
        <v>100</v>
      </c>
      <c r="N84" s="2">
        <f t="shared" si="73"/>
        <v>0.6</v>
      </c>
      <c r="O84" s="2">
        <f t="shared" si="74"/>
        <v>0.6</v>
      </c>
      <c r="P84" s="3">
        <f t="shared" si="75"/>
        <v>100</v>
      </c>
      <c r="Q84" s="2">
        <f t="shared" si="76"/>
        <v>0.6</v>
      </c>
      <c r="R84" s="2">
        <f t="shared" si="77"/>
        <v>0.6</v>
      </c>
      <c r="S84" s="3">
        <f t="shared" si="78"/>
        <v>100</v>
      </c>
      <c r="T84" s="3">
        <f t="shared" si="79"/>
        <v>0</v>
      </c>
    </row>
    <row r="85" spans="1:20" x14ac:dyDescent="0.4">
      <c r="A85" s="1" t="s">
        <v>67</v>
      </c>
      <c r="B85" s="4">
        <v>2</v>
      </c>
      <c r="C85" s="4">
        <v>4</v>
      </c>
      <c r="D85" s="4">
        <v>2</v>
      </c>
      <c r="E85" s="4">
        <v>0</v>
      </c>
      <c r="F85" s="4">
        <v>0</v>
      </c>
      <c r="G85" s="4">
        <v>4</v>
      </c>
      <c r="H85" s="4">
        <v>2</v>
      </c>
      <c r="I85" s="4">
        <v>0</v>
      </c>
      <c r="J85" s="1" t="s">
        <v>67</v>
      </c>
      <c r="K85" s="2">
        <f t="shared" si="70"/>
        <v>2</v>
      </c>
      <c r="L85" s="2">
        <f t="shared" si="71"/>
        <v>1</v>
      </c>
      <c r="M85" s="3">
        <f t="shared" si="72"/>
        <v>50</v>
      </c>
      <c r="N85" s="2">
        <f t="shared" si="73"/>
        <v>0</v>
      </c>
      <c r="O85" s="2">
        <f t="shared" si="74"/>
        <v>0</v>
      </c>
      <c r="P85" s="3" t="e">
        <f t="shared" si="75"/>
        <v>#DIV/0!</v>
      </c>
      <c r="Q85" s="2">
        <f t="shared" si="76"/>
        <v>2</v>
      </c>
      <c r="R85" s="2">
        <f t="shared" si="77"/>
        <v>1</v>
      </c>
      <c r="S85" s="3">
        <f t="shared" si="78"/>
        <v>50</v>
      </c>
      <c r="T85" s="3">
        <f t="shared" si="79"/>
        <v>0</v>
      </c>
    </row>
    <row r="86" spans="1:20" x14ac:dyDescent="0.4">
      <c r="A86" s="1" t="s">
        <v>68</v>
      </c>
      <c r="B86" s="4">
        <v>3</v>
      </c>
      <c r="C86" s="4">
        <v>17</v>
      </c>
      <c r="D86" s="4">
        <v>15</v>
      </c>
      <c r="E86" s="4">
        <v>9</v>
      </c>
      <c r="F86" s="4">
        <v>9</v>
      </c>
      <c r="G86" s="4">
        <v>8</v>
      </c>
      <c r="H86" s="4">
        <v>6</v>
      </c>
      <c r="I86" s="4">
        <v>0</v>
      </c>
      <c r="J86" s="1" t="s">
        <v>68</v>
      </c>
      <c r="K86" s="2">
        <f t="shared" si="70"/>
        <v>5.666666666666667</v>
      </c>
      <c r="L86" s="2">
        <f t="shared" si="71"/>
        <v>5</v>
      </c>
      <c r="M86" s="3">
        <f t="shared" si="72"/>
        <v>88.235294117647058</v>
      </c>
      <c r="N86" s="2">
        <f t="shared" si="73"/>
        <v>3</v>
      </c>
      <c r="O86" s="2">
        <f t="shared" si="74"/>
        <v>3</v>
      </c>
      <c r="P86" s="3">
        <f t="shared" si="75"/>
        <v>100</v>
      </c>
      <c r="Q86" s="2">
        <f t="shared" si="76"/>
        <v>2.6666666666666665</v>
      </c>
      <c r="R86" s="2">
        <f t="shared" si="77"/>
        <v>2</v>
      </c>
      <c r="S86" s="3">
        <f t="shared" si="78"/>
        <v>75</v>
      </c>
      <c r="T86" s="3">
        <f t="shared" si="79"/>
        <v>0</v>
      </c>
    </row>
    <row r="87" spans="1:20" x14ac:dyDescent="0.4">
      <c r="A87" s="1" t="s">
        <v>77</v>
      </c>
      <c r="J87" s="1" t="s">
        <v>77</v>
      </c>
      <c r="T87" s="3">
        <f>SUM(T80:T86)*5</f>
        <v>5333.3333333333321</v>
      </c>
    </row>
    <row r="88" spans="1:20" x14ac:dyDescent="0.4">
      <c r="A88" s="1" t="s">
        <v>265</v>
      </c>
      <c r="J88" s="1" t="s">
        <v>265</v>
      </c>
      <c r="K88" s="6" t="s">
        <v>268</v>
      </c>
      <c r="L88" s="6" t="s">
        <v>269</v>
      </c>
      <c r="M88" s="6" t="s">
        <v>270</v>
      </c>
      <c r="N88" s="6" t="s">
        <v>271</v>
      </c>
      <c r="O88" s="6" t="s">
        <v>272</v>
      </c>
      <c r="P88" s="6" t="s">
        <v>273</v>
      </c>
      <c r="Q88" s="6" t="s">
        <v>274</v>
      </c>
      <c r="R88" s="6" t="s">
        <v>275</v>
      </c>
      <c r="S88" s="6" t="s">
        <v>276</v>
      </c>
      <c r="T88" s="6" t="s">
        <v>277</v>
      </c>
    </row>
    <row r="89" spans="1:20" x14ac:dyDescent="0.4">
      <c r="A89" s="1" t="s">
        <v>0</v>
      </c>
      <c r="B89" s="4">
        <v>55</v>
      </c>
      <c r="C89" s="4">
        <v>129</v>
      </c>
      <c r="D89" s="4">
        <v>125</v>
      </c>
      <c r="E89" s="4">
        <v>67</v>
      </c>
      <c r="F89" s="4">
        <v>65</v>
      </c>
      <c r="G89" s="4">
        <v>62</v>
      </c>
      <c r="H89" s="4">
        <v>60</v>
      </c>
      <c r="I89" s="4">
        <v>4</v>
      </c>
      <c r="J89" s="1" t="s">
        <v>0</v>
      </c>
      <c r="K89" s="2">
        <f>C89/B89</f>
        <v>2.3454545454545452</v>
      </c>
      <c r="L89" s="2">
        <f>D89/B89</f>
        <v>2.2727272727272729</v>
      </c>
      <c r="M89" s="3">
        <f>D89*100/C89</f>
        <v>96.899224806201545</v>
      </c>
      <c r="N89" s="2">
        <f>E89/B89</f>
        <v>1.2181818181818183</v>
      </c>
      <c r="O89" s="2">
        <f>F89/B89</f>
        <v>1.1818181818181819</v>
      </c>
      <c r="P89" s="3">
        <f>F89*100/E89</f>
        <v>97.014925373134332</v>
      </c>
      <c r="Q89" s="2">
        <f>G89/B89</f>
        <v>1.1272727272727272</v>
      </c>
      <c r="R89" s="2">
        <f>H89/B89</f>
        <v>1.0909090909090908</v>
      </c>
      <c r="S89" s="3">
        <f>H89*100/G89</f>
        <v>96.774193548387103</v>
      </c>
      <c r="T89" s="3">
        <f>I89*1000/B89</f>
        <v>72.727272727272734</v>
      </c>
    </row>
    <row r="90" spans="1:20" x14ac:dyDescent="0.4">
      <c r="A90" s="1" t="s">
        <v>62</v>
      </c>
      <c r="B90" s="4">
        <v>11</v>
      </c>
      <c r="C90" s="4">
        <v>0</v>
      </c>
      <c r="D90" s="4">
        <v>0</v>
      </c>
      <c r="E90" s="4">
        <v>0</v>
      </c>
      <c r="F90" s="4">
        <v>0</v>
      </c>
      <c r="G90" s="4">
        <v>0</v>
      </c>
      <c r="H90" s="4">
        <v>0</v>
      </c>
      <c r="I90" s="4">
        <v>0</v>
      </c>
      <c r="J90" s="1" t="s">
        <v>62</v>
      </c>
      <c r="K90" s="2">
        <f t="shared" ref="K90:K96" si="80">C90/B90</f>
        <v>0</v>
      </c>
      <c r="L90" s="2">
        <f t="shared" ref="L90:L96" si="81">D90/B90</f>
        <v>0</v>
      </c>
      <c r="M90" s="3" t="e">
        <f t="shared" ref="M90:M96" si="82">D90*100/C90</f>
        <v>#DIV/0!</v>
      </c>
      <c r="N90" s="2">
        <f t="shared" ref="N90:N96" si="83">E90/B90</f>
        <v>0</v>
      </c>
      <c r="O90" s="2">
        <f t="shared" ref="O90:O96" si="84">F90/B90</f>
        <v>0</v>
      </c>
      <c r="P90" s="3" t="e">
        <f t="shared" ref="P90:P96" si="85">F90*100/E90</f>
        <v>#DIV/0!</v>
      </c>
      <c r="Q90" s="2">
        <f t="shared" ref="Q90:Q96" si="86">G90/B90</f>
        <v>0</v>
      </c>
      <c r="R90" s="2">
        <f t="shared" ref="R90:R96" si="87">H90/B90</f>
        <v>0</v>
      </c>
      <c r="S90" s="3" t="e">
        <f t="shared" ref="S90:S96" si="88">H90*100/G90</f>
        <v>#DIV/0!</v>
      </c>
      <c r="T90" s="3">
        <f t="shared" ref="T90:T96" si="89">I90*1000/B90</f>
        <v>0</v>
      </c>
    </row>
    <row r="91" spans="1:20" x14ac:dyDescent="0.4">
      <c r="A91" s="1" t="s">
        <v>63</v>
      </c>
      <c r="B91" s="4">
        <v>5</v>
      </c>
      <c r="C91" s="4">
        <v>4</v>
      </c>
      <c r="D91" s="4">
        <v>4</v>
      </c>
      <c r="E91" s="4">
        <v>3</v>
      </c>
      <c r="F91" s="4">
        <v>3</v>
      </c>
      <c r="G91" s="4">
        <v>1</v>
      </c>
      <c r="H91" s="4">
        <v>1</v>
      </c>
      <c r="I91" s="4">
        <v>1</v>
      </c>
      <c r="J91" s="1" t="s">
        <v>63</v>
      </c>
      <c r="K91" s="2">
        <f t="shared" si="80"/>
        <v>0.8</v>
      </c>
      <c r="L91" s="2">
        <f t="shared" si="81"/>
        <v>0.8</v>
      </c>
      <c r="M91" s="3">
        <f t="shared" si="82"/>
        <v>100</v>
      </c>
      <c r="N91" s="2">
        <f t="shared" si="83"/>
        <v>0.6</v>
      </c>
      <c r="O91" s="2">
        <f t="shared" si="84"/>
        <v>0.6</v>
      </c>
      <c r="P91" s="3">
        <f t="shared" si="85"/>
        <v>100</v>
      </c>
      <c r="Q91" s="2">
        <f t="shared" si="86"/>
        <v>0.2</v>
      </c>
      <c r="R91" s="2">
        <f t="shared" si="87"/>
        <v>0.2</v>
      </c>
      <c r="S91" s="3">
        <f t="shared" si="88"/>
        <v>100</v>
      </c>
      <c r="T91" s="3">
        <f t="shared" si="89"/>
        <v>200</v>
      </c>
    </row>
    <row r="92" spans="1:20" x14ac:dyDescent="0.4">
      <c r="A92" s="1" t="s">
        <v>64</v>
      </c>
      <c r="B92" s="4">
        <v>4</v>
      </c>
      <c r="C92" s="4">
        <v>9</v>
      </c>
      <c r="D92" s="4">
        <v>9</v>
      </c>
      <c r="E92" s="4">
        <v>4</v>
      </c>
      <c r="F92" s="4">
        <v>4</v>
      </c>
      <c r="G92" s="4">
        <v>5</v>
      </c>
      <c r="H92" s="4">
        <v>5</v>
      </c>
      <c r="I92" s="4">
        <v>0</v>
      </c>
      <c r="J92" s="1" t="s">
        <v>64</v>
      </c>
      <c r="K92" s="2">
        <f t="shared" si="80"/>
        <v>2.25</v>
      </c>
      <c r="L92" s="2">
        <f t="shared" si="81"/>
        <v>2.25</v>
      </c>
      <c r="M92" s="3">
        <f t="shared" si="82"/>
        <v>100</v>
      </c>
      <c r="N92" s="2">
        <f t="shared" si="83"/>
        <v>1</v>
      </c>
      <c r="O92" s="2">
        <f t="shared" si="84"/>
        <v>1</v>
      </c>
      <c r="P92" s="3">
        <f t="shared" si="85"/>
        <v>100</v>
      </c>
      <c r="Q92" s="2">
        <f t="shared" si="86"/>
        <v>1.25</v>
      </c>
      <c r="R92" s="2">
        <f t="shared" si="87"/>
        <v>1.25</v>
      </c>
      <c r="S92" s="3">
        <f t="shared" si="88"/>
        <v>100</v>
      </c>
      <c r="T92" s="3">
        <f t="shared" si="89"/>
        <v>0</v>
      </c>
    </row>
    <row r="93" spans="1:20" x14ac:dyDescent="0.4">
      <c r="A93" s="1" t="s">
        <v>65</v>
      </c>
      <c r="B93" s="4">
        <v>12</v>
      </c>
      <c r="C93" s="4">
        <v>44</v>
      </c>
      <c r="D93" s="4">
        <v>44</v>
      </c>
      <c r="E93" s="4">
        <v>23</v>
      </c>
      <c r="F93" s="4">
        <v>23</v>
      </c>
      <c r="G93" s="4">
        <v>21</v>
      </c>
      <c r="H93" s="4">
        <v>21</v>
      </c>
      <c r="I93" s="4">
        <v>3</v>
      </c>
      <c r="J93" s="1" t="s">
        <v>65</v>
      </c>
      <c r="K93" s="2">
        <f t="shared" si="80"/>
        <v>3.6666666666666665</v>
      </c>
      <c r="L93" s="2">
        <f t="shared" si="81"/>
        <v>3.6666666666666665</v>
      </c>
      <c r="M93" s="3">
        <f t="shared" si="82"/>
        <v>100</v>
      </c>
      <c r="N93" s="2">
        <f t="shared" si="83"/>
        <v>1.9166666666666667</v>
      </c>
      <c r="O93" s="2">
        <f t="shared" si="84"/>
        <v>1.9166666666666667</v>
      </c>
      <c r="P93" s="3">
        <f t="shared" si="85"/>
        <v>100</v>
      </c>
      <c r="Q93" s="2">
        <f t="shared" si="86"/>
        <v>1.75</v>
      </c>
      <c r="R93" s="2">
        <f t="shared" si="87"/>
        <v>1.75</v>
      </c>
      <c r="S93" s="3">
        <f t="shared" si="88"/>
        <v>100</v>
      </c>
      <c r="T93" s="3">
        <f t="shared" si="89"/>
        <v>250</v>
      </c>
    </row>
    <row r="94" spans="1:20" x14ac:dyDescent="0.4">
      <c r="A94" s="1" t="s">
        <v>66</v>
      </c>
      <c r="B94" s="4">
        <v>7</v>
      </c>
      <c r="C94" s="4">
        <v>16</v>
      </c>
      <c r="D94" s="4">
        <v>15</v>
      </c>
      <c r="E94" s="4">
        <v>11</v>
      </c>
      <c r="F94" s="4">
        <v>10</v>
      </c>
      <c r="G94" s="4">
        <v>5</v>
      </c>
      <c r="H94" s="4">
        <v>5</v>
      </c>
      <c r="I94" s="4">
        <v>0</v>
      </c>
      <c r="J94" s="1" t="s">
        <v>66</v>
      </c>
      <c r="K94" s="2">
        <f t="shared" si="80"/>
        <v>2.2857142857142856</v>
      </c>
      <c r="L94" s="2">
        <f t="shared" si="81"/>
        <v>2.1428571428571428</v>
      </c>
      <c r="M94" s="3">
        <f t="shared" si="82"/>
        <v>93.75</v>
      </c>
      <c r="N94" s="2">
        <f t="shared" si="83"/>
        <v>1.5714285714285714</v>
      </c>
      <c r="O94" s="2">
        <f t="shared" si="84"/>
        <v>1.4285714285714286</v>
      </c>
      <c r="P94" s="3">
        <f t="shared" si="85"/>
        <v>90.909090909090907</v>
      </c>
      <c r="Q94" s="2">
        <f t="shared" si="86"/>
        <v>0.7142857142857143</v>
      </c>
      <c r="R94" s="2">
        <f t="shared" si="87"/>
        <v>0.7142857142857143</v>
      </c>
      <c r="S94" s="3">
        <f t="shared" si="88"/>
        <v>100</v>
      </c>
      <c r="T94" s="3">
        <f t="shared" si="89"/>
        <v>0</v>
      </c>
    </row>
    <row r="95" spans="1:20" x14ac:dyDescent="0.4">
      <c r="A95" s="1" t="s">
        <v>67</v>
      </c>
      <c r="B95" s="4">
        <v>10</v>
      </c>
      <c r="C95" s="4">
        <v>39</v>
      </c>
      <c r="D95" s="4">
        <v>37</v>
      </c>
      <c r="E95" s="4">
        <v>17</v>
      </c>
      <c r="F95" s="4">
        <v>16</v>
      </c>
      <c r="G95" s="4">
        <v>22</v>
      </c>
      <c r="H95" s="4">
        <v>21</v>
      </c>
      <c r="I95" s="4">
        <v>0</v>
      </c>
      <c r="J95" s="1" t="s">
        <v>67</v>
      </c>
      <c r="K95" s="2">
        <f t="shared" si="80"/>
        <v>3.9</v>
      </c>
      <c r="L95" s="2">
        <f t="shared" si="81"/>
        <v>3.7</v>
      </c>
      <c r="M95" s="3">
        <f t="shared" si="82"/>
        <v>94.871794871794876</v>
      </c>
      <c r="N95" s="2">
        <f t="shared" si="83"/>
        <v>1.7</v>
      </c>
      <c r="O95" s="2">
        <f t="shared" si="84"/>
        <v>1.6</v>
      </c>
      <c r="P95" s="3">
        <f t="shared" si="85"/>
        <v>94.117647058823536</v>
      </c>
      <c r="Q95" s="2">
        <f t="shared" si="86"/>
        <v>2.2000000000000002</v>
      </c>
      <c r="R95" s="2">
        <f t="shared" si="87"/>
        <v>2.1</v>
      </c>
      <c r="S95" s="3">
        <f t="shared" si="88"/>
        <v>95.454545454545453</v>
      </c>
      <c r="T95" s="3">
        <f t="shared" si="89"/>
        <v>0</v>
      </c>
    </row>
    <row r="96" spans="1:20" x14ac:dyDescent="0.4">
      <c r="A96" s="1" t="s">
        <v>68</v>
      </c>
      <c r="B96" s="4">
        <v>6</v>
      </c>
      <c r="C96" s="4">
        <v>17</v>
      </c>
      <c r="D96" s="4">
        <v>16</v>
      </c>
      <c r="E96" s="4">
        <v>9</v>
      </c>
      <c r="F96" s="4">
        <v>9</v>
      </c>
      <c r="G96" s="4">
        <v>8</v>
      </c>
      <c r="H96" s="4">
        <v>7</v>
      </c>
      <c r="I96" s="4">
        <v>0</v>
      </c>
      <c r="J96" s="1" t="s">
        <v>68</v>
      </c>
      <c r="K96" s="2">
        <f t="shared" si="80"/>
        <v>2.8333333333333335</v>
      </c>
      <c r="L96" s="2">
        <f t="shared" si="81"/>
        <v>2.6666666666666665</v>
      </c>
      <c r="M96" s="3">
        <f t="shared" si="82"/>
        <v>94.117647058823536</v>
      </c>
      <c r="N96" s="2">
        <f t="shared" si="83"/>
        <v>1.5</v>
      </c>
      <c r="O96" s="2">
        <f t="shared" si="84"/>
        <v>1.5</v>
      </c>
      <c r="P96" s="3">
        <f t="shared" si="85"/>
        <v>100</v>
      </c>
      <c r="Q96" s="2">
        <f t="shared" si="86"/>
        <v>1.3333333333333333</v>
      </c>
      <c r="R96" s="2">
        <f t="shared" si="87"/>
        <v>1.1666666666666667</v>
      </c>
      <c r="S96" s="3">
        <f t="shared" si="88"/>
        <v>87.5</v>
      </c>
      <c r="T96" s="3">
        <f t="shared" si="89"/>
        <v>0</v>
      </c>
    </row>
    <row r="97" spans="1:20" x14ac:dyDescent="0.4">
      <c r="A97" s="1" t="s">
        <v>78</v>
      </c>
      <c r="J97" s="1" t="s">
        <v>78</v>
      </c>
      <c r="T97" s="3">
        <f>SUM(T90:T96)*5</f>
        <v>2250</v>
      </c>
    </row>
    <row r="98" spans="1:20" x14ac:dyDescent="0.4">
      <c r="A98" s="1" t="s">
        <v>265</v>
      </c>
      <c r="J98" s="1" t="s">
        <v>265</v>
      </c>
      <c r="K98" s="6" t="s">
        <v>268</v>
      </c>
      <c r="L98" s="6" t="s">
        <v>269</v>
      </c>
      <c r="M98" s="6" t="s">
        <v>270</v>
      </c>
      <c r="N98" s="6" t="s">
        <v>271</v>
      </c>
      <c r="O98" s="6" t="s">
        <v>272</v>
      </c>
      <c r="P98" s="6" t="s">
        <v>273</v>
      </c>
      <c r="Q98" s="6" t="s">
        <v>274</v>
      </c>
      <c r="R98" s="6" t="s">
        <v>275</v>
      </c>
      <c r="S98" s="6" t="s">
        <v>276</v>
      </c>
      <c r="T98" s="6" t="s">
        <v>277</v>
      </c>
    </row>
    <row r="99" spans="1:20" x14ac:dyDescent="0.4">
      <c r="A99" s="1" t="s">
        <v>0</v>
      </c>
      <c r="B99" s="4">
        <v>69</v>
      </c>
      <c r="C99" s="4">
        <v>150</v>
      </c>
      <c r="D99" s="4">
        <v>142</v>
      </c>
      <c r="E99" s="4">
        <v>73</v>
      </c>
      <c r="F99" s="4">
        <v>67</v>
      </c>
      <c r="G99" s="4">
        <v>77</v>
      </c>
      <c r="H99" s="4">
        <v>75</v>
      </c>
      <c r="I99" s="4">
        <v>13</v>
      </c>
      <c r="J99" s="1" t="s">
        <v>0</v>
      </c>
      <c r="K99" s="2">
        <f>C99/B99</f>
        <v>2.1739130434782608</v>
      </c>
      <c r="L99" s="2">
        <f>D99/B99</f>
        <v>2.0579710144927534</v>
      </c>
      <c r="M99" s="3">
        <f>D99*100/C99</f>
        <v>94.666666666666671</v>
      </c>
      <c r="N99" s="2">
        <f>E99/B99</f>
        <v>1.0579710144927537</v>
      </c>
      <c r="O99" s="2">
        <f>F99/B99</f>
        <v>0.97101449275362317</v>
      </c>
      <c r="P99" s="3">
        <f>F99*100/E99</f>
        <v>91.780821917808225</v>
      </c>
      <c r="Q99" s="2">
        <f>G99/B99</f>
        <v>1.1159420289855073</v>
      </c>
      <c r="R99" s="2">
        <f>H99/B99</f>
        <v>1.0869565217391304</v>
      </c>
      <c r="S99" s="3">
        <f>H99*100/G99</f>
        <v>97.402597402597408</v>
      </c>
      <c r="T99" s="3">
        <f>I99*1000/B99</f>
        <v>188.40579710144928</v>
      </c>
    </row>
    <row r="100" spans="1:20" x14ac:dyDescent="0.4">
      <c r="A100" s="1" t="s">
        <v>62</v>
      </c>
      <c r="B100" s="4">
        <v>19</v>
      </c>
      <c r="C100" s="4">
        <v>1</v>
      </c>
      <c r="D100" s="4">
        <v>1</v>
      </c>
      <c r="E100" s="4">
        <v>0</v>
      </c>
      <c r="F100" s="4">
        <v>0</v>
      </c>
      <c r="G100" s="4">
        <v>1</v>
      </c>
      <c r="H100" s="4">
        <v>1</v>
      </c>
      <c r="I100" s="4">
        <v>1</v>
      </c>
      <c r="J100" s="1" t="s">
        <v>62</v>
      </c>
      <c r="K100" s="2">
        <f t="shared" ref="K100:K106" si="90">C100/B100</f>
        <v>5.2631578947368418E-2</v>
      </c>
      <c r="L100" s="2">
        <f t="shared" ref="L100:L106" si="91">D100/B100</f>
        <v>5.2631578947368418E-2</v>
      </c>
      <c r="M100" s="3">
        <f t="shared" ref="M100:M106" si="92">D100*100/C100</f>
        <v>100</v>
      </c>
      <c r="N100" s="2">
        <f t="shared" ref="N100:N106" si="93">E100/B100</f>
        <v>0</v>
      </c>
      <c r="O100" s="2">
        <f t="shared" ref="O100:O106" si="94">F100/B100</f>
        <v>0</v>
      </c>
      <c r="P100" s="3" t="e">
        <f t="shared" ref="P100:P106" si="95">F100*100/E100</f>
        <v>#DIV/0!</v>
      </c>
      <c r="Q100" s="2">
        <f t="shared" ref="Q100:Q106" si="96">G100/B100</f>
        <v>5.2631578947368418E-2</v>
      </c>
      <c r="R100" s="2">
        <f t="shared" ref="R100:R106" si="97">H100/B100</f>
        <v>5.2631578947368418E-2</v>
      </c>
      <c r="S100" s="3">
        <f t="shared" ref="S100:S106" si="98">H100*100/G100</f>
        <v>100</v>
      </c>
      <c r="T100" s="3">
        <f t="shared" ref="T100:T106" si="99">I100*1000/B100</f>
        <v>52.631578947368418</v>
      </c>
    </row>
    <row r="101" spans="1:20" x14ac:dyDescent="0.4">
      <c r="A101" s="1" t="s">
        <v>63</v>
      </c>
      <c r="B101" s="4">
        <v>8</v>
      </c>
      <c r="C101" s="4">
        <v>6</v>
      </c>
      <c r="D101" s="4">
        <v>6</v>
      </c>
      <c r="E101" s="4">
        <v>3</v>
      </c>
      <c r="F101" s="4">
        <v>3</v>
      </c>
      <c r="G101" s="4">
        <v>3</v>
      </c>
      <c r="H101" s="4">
        <v>3</v>
      </c>
      <c r="I101" s="4">
        <v>1</v>
      </c>
      <c r="J101" s="1" t="s">
        <v>63</v>
      </c>
      <c r="K101" s="2">
        <f t="shared" si="90"/>
        <v>0.75</v>
      </c>
      <c r="L101" s="2">
        <f t="shared" si="91"/>
        <v>0.75</v>
      </c>
      <c r="M101" s="3">
        <f t="shared" si="92"/>
        <v>100</v>
      </c>
      <c r="N101" s="2">
        <f t="shared" si="93"/>
        <v>0.375</v>
      </c>
      <c r="O101" s="2">
        <f t="shared" si="94"/>
        <v>0.375</v>
      </c>
      <c r="P101" s="3">
        <f t="shared" si="95"/>
        <v>100</v>
      </c>
      <c r="Q101" s="2">
        <f t="shared" si="96"/>
        <v>0.375</v>
      </c>
      <c r="R101" s="2">
        <f t="shared" si="97"/>
        <v>0.375</v>
      </c>
      <c r="S101" s="3">
        <f t="shared" si="98"/>
        <v>100</v>
      </c>
      <c r="T101" s="3">
        <f t="shared" si="99"/>
        <v>125</v>
      </c>
    </row>
    <row r="102" spans="1:20" x14ac:dyDescent="0.4">
      <c r="A102" s="1" t="s">
        <v>64</v>
      </c>
      <c r="B102" s="4">
        <v>8</v>
      </c>
      <c r="C102" s="4">
        <v>22</v>
      </c>
      <c r="D102" s="4">
        <v>20</v>
      </c>
      <c r="E102" s="4">
        <v>12</v>
      </c>
      <c r="F102" s="4">
        <v>10</v>
      </c>
      <c r="G102" s="4">
        <v>10</v>
      </c>
      <c r="H102" s="4">
        <v>10</v>
      </c>
      <c r="I102" s="4">
        <v>5</v>
      </c>
      <c r="J102" s="1" t="s">
        <v>64</v>
      </c>
      <c r="K102" s="2">
        <f t="shared" si="90"/>
        <v>2.75</v>
      </c>
      <c r="L102" s="2">
        <f t="shared" si="91"/>
        <v>2.5</v>
      </c>
      <c r="M102" s="3">
        <f t="shared" si="92"/>
        <v>90.909090909090907</v>
      </c>
      <c r="N102" s="2">
        <f t="shared" si="93"/>
        <v>1.5</v>
      </c>
      <c r="O102" s="2">
        <f t="shared" si="94"/>
        <v>1.25</v>
      </c>
      <c r="P102" s="3">
        <f t="shared" si="95"/>
        <v>83.333333333333329</v>
      </c>
      <c r="Q102" s="2">
        <f t="shared" si="96"/>
        <v>1.25</v>
      </c>
      <c r="R102" s="2">
        <f t="shared" si="97"/>
        <v>1.25</v>
      </c>
      <c r="S102" s="3">
        <f t="shared" si="98"/>
        <v>100</v>
      </c>
      <c r="T102" s="3">
        <f t="shared" si="99"/>
        <v>625</v>
      </c>
    </row>
    <row r="103" spans="1:20" x14ac:dyDescent="0.4">
      <c r="A103" s="1" t="s">
        <v>65</v>
      </c>
      <c r="B103" s="4">
        <v>12</v>
      </c>
      <c r="C103" s="4">
        <v>42</v>
      </c>
      <c r="D103" s="4">
        <v>39</v>
      </c>
      <c r="E103" s="4">
        <v>20</v>
      </c>
      <c r="F103" s="4">
        <v>18</v>
      </c>
      <c r="G103" s="4">
        <v>22</v>
      </c>
      <c r="H103" s="4">
        <v>21</v>
      </c>
      <c r="I103" s="4">
        <v>4</v>
      </c>
      <c r="J103" s="1" t="s">
        <v>65</v>
      </c>
      <c r="K103" s="2">
        <f t="shared" si="90"/>
        <v>3.5</v>
      </c>
      <c r="L103" s="2">
        <f t="shared" si="91"/>
        <v>3.25</v>
      </c>
      <c r="M103" s="3">
        <f t="shared" si="92"/>
        <v>92.857142857142861</v>
      </c>
      <c r="N103" s="2">
        <f t="shared" si="93"/>
        <v>1.6666666666666667</v>
      </c>
      <c r="O103" s="2">
        <f t="shared" si="94"/>
        <v>1.5</v>
      </c>
      <c r="P103" s="3">
        <f t="shared" si="95"/>
        <v>90</v>
      </c>
      <c r="Q103" s="2">
        <f t="shared" si="96"/>
        <v>1.8333333333333333</v>
      </c>
      <c r="R103" s="2">
        <f t="shared" si="97"/>
        <v>1.75</v>
      </c>
      <c r="S103" s="3">
        <f t="shared" si="98"/>
        <v>95.454545454545453</v>
      </c>
      <c r="T103" s="3">
        <f t="shared" si="99"/>
        <v>333.33333333333331</v>
      </c>
    </row>
    <row r="104" spans="1:20" x14ac:dyDescent="0.4">
      <c r="A104" s="1" t="s">
        <v>66</v>
      </c>
      <c r="B104" s="4">
        <v>10</v>
      </c>
      <c r="C104" s="4">
        <v>32</v>
      </c>
      <c r="D104" s="4">
        <v>30</v>
      </c>
      <c r="E104" s="4">
        <v>19</v>
      </c>
      <c r="F104" s="4">
        <v>18</v>
      </c>
      <c r="G104" s="4">
        <v>13</v>
      </c>
      <c r="H104" s="4">
        <v>12</v>
      </c>
      <c r="I104" s="4">
        <v>1</v>
      </c>
      <c r="J104" s="1" t="s">
        <v>66</v>
      </c>
      <c r="K104" s="2">
        <f t="shared" si="90"/>
        <v>3.2</v>
      </c>
      <c r="L104" s="2">
        <f t="shared" si="91"/>
        <v>3</v>
      </c>
      <c r="M104" s="3">
        <f t="shared" si="92"/>
        <v>93.75</v>
      </c>
      <c r="N104" s="2">
        <f t="shared" si="93"/>
        <v>1.9</v>
      </c>
      <c r="O104" s="2">
        <f t="shared" si="94"/>
        <v>1.8</v>
      </c>
      <c r="P104" s="3">
        <f t="shared" si="95"/>
        <v>94.736842105263165</v>
      </c>
      <c r="Q104" s="2">
        <f t="shared" si="96"/>
        <v>1.3</v>
      </c>
      <c r="R104" s="2">
        <f t="shared" si="97"/>
        <v>1.2</v>
      </c>
      <c r="S104" s="3">
        <f t="shared" si="98"/>
        <v>92.307692307692307</v>
      </c>
      <c r="T104" s="3">
        <f t="shared" si="99"/>
        <v>100</v>
      </c>
    </row>
    <row r="105" spans="1:20" x14ac:dyDescent="0.4">
      <c r="A105" s="1" t="s">
        <v>67</v>
      </c>
      <c r="B105" s="4">
        <v>5</v>
      </c>
      <c r="C105" s="4">
        <v>24</v>
      </c>
      <c r="D105" s="4">
        <v>23</v>
      </c>
      <c r="E105" s="4">
        <v>12</v>
      </c>
      <c r="F105" s="4">
        <v>11</v>
      </c>
      <c r="G105" s="4">
        <v>12</v>
      </c>
      <c r="H105" s="4">
        <v>12</v>
      </c>
      <c r="I105" s="4">
        <v>1</v>
      </c>
      <c r="J105" s="1" t="s">
        <v>67</v>
      </c>
      <c r="K105" s="2">
        <f t="shared" si="90"/>
        <v>4.8</v>
      </c>
      <c r="L105" s="2">
        <f t="shared" si="91"/>
        <v>4.5999999999999996</v>
      </c>
      <c r="M105" s="3">
        <f t="shared" si="92"/>
        <v>95.833333333333329</v>
      </c>
      <c r="N105" s="2">
        <f t="shared" si="93"/>
        <v>2.4</v>
      </c>
      <c r="O105" s="2">
        <f t="shared" si="94"/>
        <v>2.2000000000000002</v>
      </c>
      <c r="P105" s="3">
        <f t="shared" si="95"/>
        <v>91.666666666666671</v>
      </c>
      <c r="Q105" s="2">
        <f t="shared" si="96"/>
        <v>2.4</v>
      </c>
      <c r="R105" s="2">
        <f t="shared" si="97"/>
        <v>2.4</v>
      </c>
      <c r="S105" s="3">
        <f t="shared" si="98"/>
        <v>100</v>
      </c>
      <c r="T105" s="3">
        <f t="shared" si="99"/>
        <v>200</v>
      </c>
    </row>
    <row r="106" spans="1:20" x14ac:dyDescent="0.4">
      <c r="A106" s="1" t="s">
        <v>68</v>
      </c>
      <c r="B106" s="4">
        <v>7</v>
      </c>
      <c r="C106" s="4">
        <v>23</v>
      </c>
      <c r="D106" s="4">
        <v>23</v>
      </c>
      <c r="E106" s="4">
        <v>7</v>
      </c>
      <c r="F106" s="4">
        <v>7</v>
      </c>
      <c r="G106" s="4">
        <v>16</v>
      </c>
      <c r="H106" s="4">
        <v>16</v>
      </c>
      <c r="I106" s="4">
        <v>0</v>
      </c>
      <c r="J106" s="1" t="s">
        <v>68</v>
      </c>
      <c r="K106" s="2">
        <f t="shared" si="90"/>
        <v>3.2857142857142856</v>
      </c>
      <c r="L106" s="2">
        <f t="shared" si="91"/>
        <v>3.2857142857142856</v>
      </c>
      <c r="M106" s="3">
        <f t="shared" si="92"/>
        <v>100</v>
      </c>
      <c r="N106" s="2">
        <f t="shared" si="93"/>
        <v>1</v>
      </c>
      <c r="O106" s="2">
        <f t="shared" si="94"/>
        <v>1</v>
      </c>
      <c r="P106" s="3">
        <f t="shared" si="95"/>
        <v>100</v>
      </c>
      <c r="Q106" s="2">
        <f t="shared" si="96"/>
        <v>2.2857142857142856</v>
      </c>
      <c r="R106" s="2">
        <f t="shared" si="97"/>
        <v>2.2857142857142856</v>
      </c>
      <c r="S106" s="3">
        <f t="shared" si="98"/>
        <v>100</v>
      </c>
      <c r="T106" s="3">
        <f t="shared" si="99"/>
        <v>0</v>
      </c>
    </row>
    <row r="107" spans="1:20" x14ac:dyDescent="0.4">
      <c r="A107" s="1" t="s">
        <v>79</v>
      </c>
      <c r="J107" s="1" t="s">
        <v>79</v>
      </c>
      <c r="T107" s="3">
        <f>SUM(T100:T106)*5</f>
        <v>7179.8245614035095</v>
      </c>
    </row>
    <row r="108" spans="1:20" x14ac:dyDescent="0.4">
      <c r="A108" s="1" t="s">
        <v>265</v>
      </c>
      <c r="J108" s="1" t="s">
        <v>265</v>
      </c>
      <c r="K108" s="6" t="s">
        <v>268</v>
      </c>
      <c r="L108" s="6" t="s">
        <v>269</v>
      </c>
      <c r="M108" s="6" t="s">
        <v>270</v>
      </c>
      <c r="N108" s="6" t="s">
        <v>271</v>
      </c>
      <c r="O108" s="6" t="s">
        <v>272</v>
      </c>
      <c r="P108" s="6" t="s">
        <v>273</v>
      </c>
      <c r="Q108" s="6" t="s">
        <v>274</v>
      </c>
      <c r="R108" s="6" t="s">
        <v>275</v>
      </c>
      <c r="S108" s="6" t="s">
        <v>276</v>
      </c>
      <c r="T108" s="6" t="s">
        <v>277</v>
      </c>
    </row>
    <row r="109" spans="1:20" x14ac:dyDescent="0.4">
      <c r="A109" s="1" t="s">
        <v>0</v>
      </c>
      <c r="B109" s="4">
        <v>48</v>
      </c>
      <c r="C109" s="4">
        <v>128</v>
      </c>
      <c r="D109" s="4">
        <v>125</v>
      </c>
      <c r="E109" s="4">
        <v>58</v>
      </c>
      <c r="F109" s="4">
        <v>55</v>
      </c>
      <c r="G109" s="4">
        <v>70</v>
      </c>
      <c r="H109" s="4">
        <v>70</v>
      </c>
      <c r="I109" s="4">
        <v>6</v>
      </c>
      <c r="J109" s="1" t="s">
        <v>0</v>
      </c>
      <c r="K109" s="2">
        <f>C109/B109</f>
        <v>2.6666666666666665</v>
      </c>
      <c r="L109" s="2">
        <f>D109/B109</f>
        <v>2.6041666666666665</v>
      </c>
      <c r="M109" s="3">
        <f>D109*100/C109</f>
        <v>97.65625</v>
      </c>
      <c r="N109" s="2">
        <f>E109/B109</f>
        <v>1.2083333333333333</v>
      </c>
      <c r="O109" s="2">
        <f>F109/B109</f>
        <v>1.1458333333333333</v>
      </c>
      <c r="P109" s="3">
        <f>F109*100/E109</f>
        <v>94.827586206896555</v>
      </c>
      <c r="Q109" s="2">
        <f>G109/B109</f>
        <v>1.4583333333333333</v>
      </c>
      <c r="R109" s="2">
        <f>H109/B109</f>
        <v>1.4583333333333333</v>
      </c>
      <c r="S109" s="3">
        <f>H109*100/G109</f>
        <v>100</v>
      </c>
      <c r="T109" s="3">
        <f>I109*1000/B109</f>
        <v>125</v>
      </c>
    </row>
    <row r="110" spans="1:20" x14ac:dyDescent="0.4">
      <c r="A110" s="1" t="s">
        <v>62</v>
      </c>
      <c r="B110" s="4">
        <v>6</v>
      </c>
      <c r="C110" s="4">
        <v>0</v>
      </c>
      <c r="D110" s="4">
        <v>0</v>
      </c>
      <c r="E110" s="4">
        <v>0</v>
      </c>
      <c r="F110" s="4">
        <v>0</v>
      </c>
      <c r="G110" s="4">
        <v>0</v>
      </c>
      <c r="H110" s="4">
        <v>0</v>
      </c>
      <c r="I110" s="4">
        <v>0</v>
      </c>
      <c r="J110" s="1" t="s">
        <v>62</v>
      </c>
      <c r="K110" s="2">
        <f t="shared" ref="K110:K116" si="100">C110/B110</f>
        <v>0</v>
      </c>
      <c r="L110" s="2">
        <f t="shared" ref="L110:L116" si="101">D110/B110</f>
        <v>0</v>
      </c>
      <c r="M110" s="3" t="e">
        <f t="shared" ref="M110:M116" si="102">D110*100/C110</f>
        <v>#DIV/0!</v>
      </c>
      <c r="N110" s="2">
        <f t="shared" ref="N110:N116" si="103">E110/B110</f>
        <v>0</v>
      </c>
      <c r="O110" s="2">
        <f t="shared" ref="O110:O116" si="104">F110/B110</f>
        <v>0</v>
      </c>
      <c r="P110" s="3" t="e">
        <f t="shared" ref="P110:P116" si="105">F110*100/E110</f>
        <v>#DIV/0!</v>
      </c>
      <c r="Q110" s="2">
        <f t="shared" ref="Q110:Q116" si="106">G110/B110</f>
        <v>0</v>
      </c>
      <c r="R110" s="2">
        <f t="shared" ref="R110:R116" si="107">H110/B110</f>
        <v>0</v>
      </c>
      <c r="S110" s="3" t="e">
        <f t="shared" ref="S110:S116" si="108">H110*100/G110</f>
        <v>#DIV/0!</v>
      </c>
      <c r="T110" s="3">
        <f t="shared" ref="T110:T116" si="109">I110*1000/B110</f>
        <v>0</v>
      </c>
    </row>
    <row r="111" spans="1:20" x14ac:dyDescent="0.4">
      <c r="A111" s="1" t="s">
        <v>63</v>
      </c>
      <c r="B111" s="4">
        <v>11</v>
      </c>
      <c r="C111" s="4">
        <v>8</v>
      </c>
      <c r="D111" s="4">
        <v>8</v>
      </c>
      <c r="E111" s="4">
        <v>0</v>
      </c>
      <c r="F111" s="4">
        <v>0</v>
      </c>
      <c r="G111" s="4">
        <v>8</v>
      </c>
      <c r="H111" s="4">
        <v>8</v>
      </c>
      <c r="I111" s="4">
        <v>3</v>
      </c>
      <c r="J111" s="1" t="s">
        <v>63</v>
      </c>
      <c r="K111" s="2">
        <f t="shared" si="100"/>
        <v>0.72727272727272729</v>
      </c>
      <c r="L111" s="2">
        <f t="shared" si="101"/>
        <v>0.72727272727272729</v>
      </c>
      <c r="M111" s="3">
        <f t="shared" si="102"/>
        <v>100</v>
      </c>
      <c r="N111" s="2">
        <f t="shared" si="103"/>
        <v>0</v>
      </c>
      <c r="O111" s="2">
        <f t="shared" si="104"/>
        <v>0</v>
      </c>
      <c r="P111" s="3" t="e">
        <f t="shared" si="105"/>
        <v>#DIV/0!</v>
      </c>
      <c r="Q111" s="2">
        <f t="shared" si="106"/>
        <v>0.72727272727272729</v>
      </c>
      <c r="R111" s="2">
        <f t="shared" si="107"/>
        <v>0.72727272727272729</v>
      </c>
      <c r="S111" s="3">
        <f t="shared" si="108"/>
        <v>100</v>
      </c>
      <c r="T111" s="3">
        <f t="shared" si="109"/>
        <v>272.72727272727275</v>
      </c>
    </row>
    <row r="112" spans="1:20" x14ac:dyDescent="0.4">
      <c r="A112" s="1" t="s">
        <v>64</v>
      </c>
      <c r="B112" s="4">
        <v>6</v>
      </c>
      <c r="C112" s="4">
        <v>10</v>
      </c>
      <c r="D112" s="4">
        <v>10</v>
      </c>
      <c r="E112" s="4">
        <v>3</v>
      </c>
      <c r="F112" s="4">
        <v>3</v>
      </c>
      <c r="G112" s="4">
        <v>7</v>
      </c>
      <c r="H112" s="4">
        <v>7</v>
      </c>
      <c r="I112" s="4">
        <v>0</v>
      </c>
      <c r="J112" s="1" t="s">
        <v>64</v>
      </c>
      <c r="K112" s="2">
        <f t="shared" si="100"/>
        <v>1.6666666666666667</v>
      </c>
      <c r="L112" s="2">
        <f t="shared" si="101"/>
        <v>1.6666666666666667</v>
      </c>
      <c r="M112" s="3">
        <f t="shared" si="102"/>
        <v>100</v>
      </c>
      <c r="N112" s="2">
        <f t="shared" si="103"/>
        <v>0.5</v>
      </c>
      <c r="O112" s="2">
        <f t="shared" si="104"/>
        <v>0.5</v>
      </c>
      <c r="P112" s="3">
        <f t="shared" si="105"/>
        <v>100</v>
      </c>
      <c r="Q112" s="2">
        <f t="shared" si="106"/>
        <v>1.1666666666666667</v>
      </c>
      <c r="R112" s="2">
        <f t="shared" si="107"/>
        <v>1.1666666666666667</v>
      </c>
      <c r="S112" s="3">
        <f t="shared" si="108"/>
        <v>100</v>
      </c>
      <c r="T112" s="3">
        <f t="shared" si="109"/>
        <v>0</v>
      </c>
    </row>
    <row r="113" spans="1:20" x14ac:dyDescent="0.4">
      <c r="A113" s="1" t="s">
        <v>65</v>
      </c>
      <c r="B113" s="4">
        <v>9</v>
      </c>
      <c r="C113" s="4">
        <v>37</v>
      </c>
      <c r="D113" s="4">
        <v>37</v>
      </c>
      <c r="E113" s="4">
        <v>27</v>
      </c>
      <c r="F113" s="4">
        <v>27</v>
      </c>
      <c r="G113" s="4">
        <v>10</v>
      </c>
      <c r="H113" s="4">
        <v>10</v>
      </c>
      <c r="I113" s="4">
        <v>1</v>
      </c>
      <c r="J113" s="1" t="s">
        <v>65</v>
      </c>
      <c r="K113" s="2">
        <f t="shared" si="100"/>
        <v>4.1111111111111107</v>
      </c>
      <c r="L113" s="2">
        <f t="shared" si="101"/>
        <v>4.1111111111111107</v>
      </c>
      <c r="M113" s="3">
        <f t="shared" si="102"/>
        <v>100</v>
      </c>
      <c r="N113" s="2">
        <f t="shared" si="103"/>
        <v>3</v>
      </c>
      <c r="O113" s="2">
        <f t="shared" si="104"/>
        <v>3</v>
      </c>
      <c r="P113" s="3">
        <f t="shared" si="105"/>
        <v>100</v>
      </c>
      <c r="Q113" s="2">
        <f t="shared" si="106"/>
        <v>1.1111111111111112</v>
      </c>
      <c r="R113" s="2">
        <f t="shared" si="107"/>
        <v>1.1111111111111112</v>
      </c>
      <c r="S113" s="3">
        <f t="shared" si="108"/>
        <v>100</v>
      </c>
      <c r="T113" s="3">
        <f t="shared" si="109"/>
        <v>111.11111111111111</v>
      </c>
    </row>
    <row r="114" spans="1:20" x14ac:dyDescent="0.4">
      <c r="A114" s="1" t="s">
        <v>66</v>
      </c>
      <c r="B114" s="4">
        <v>7</v>
      </c>
      <c r="C114" s="4">
        <v>22</v>
      </c>
      <c r="D114" s="4">
        <v>19</v>
      </c>
      <c r="E114" s="4">
        <v>15</v>
      </c>
      <c r="F114" s="4">
        <v>12</v>
      </c>
      <c r="G114" s="4">
        <v>7</v>
      </c>
      <c r="H114" s="4">
        <v>7</v>
      </c>
      <c r="I114" s="4">
        <v>2</v>
      </c>
      <c r="J114" s="1" t="s">
        <v>66</v>
      </c>
      <c r="K114" s="2">
        <f t="shared" si="100"/>
        <v>3.1428571428571428</v>
      </c>
      <c r="L114" s="2">
        <f t="shared" si="101"/>
        <v>2.7142857142857144</v>
      </c>
      <c r="M114" s="3">
        <f t="shared" si="102"/>
        <v>86.36363636363636</v>
      </c>
      <c r="N114" s="2">
        <f t="shared" si="103"/>
        <v>2.1428571428571428</v>
      </c>
      <c r="O114" s="2">
        <f t="shared" si="104"/>
        <v>1.7142857142857142</v>
      </c>
      <c r="P114" s="3">
        <f t="shared" si="105"/>
        <v>80</v>
      </c>
      <c r="Q114" s="2">
        <f t="shared" si="106"/>
        <v>1</v>
      </c>
      <c r="R114" s="2">
        <f t="shared" si="107"/>
        <v>1</v>
      </c>
      <c r="S114" s="3">
        <f t="shared" si="108"/>
        <v>100</v>
      </c>
      <c r="T114" s="3">
        <f t="shared" si="109"/>
        <v>285.71428571428572</v>
      </c>
    </row>
    <row r="115" spans="1:20" x14ac:dyDescent="0.4">
      <c r="A115" s="1" t="s">
        <v>67</v>
      </c>
      <c r="B115" s="4">
        <v>4</v>
      </c>
      <c r="C115" s="4">
        <v>17</v>
      </c>
      <c r="D115" s="4">
        <v>17</v>
      </c>
      <c r="E115" s="4">
        <v>6</v>
      </c>
      <c r="F115" s="4">
        <v>6</v>
      </c>
      <c r="G115" s="4">
        <v>11</v>
      </c>
      <c r="H115" s="4">
        <v>11</v>
      </c>
      <c r="I115" s="4">
        <v>0</v>
      </c>
      <c r="J115" s="1" t="s">
        <v>67</v>
      </c>
      <c r="K115" s="2">
        <f t="shared" si="100"/>
        <v>4.25</v>
      </c>
      <c r="L115" s="2">
        <f t="shared" si="101"/>
        <v>4.25</v>
      </c>
      <c r="M115" s="3">
        <f t="shared" si="102"/>
        <v>100</v>
      </c>
      <c r="N115" s="2">
        <f t="shared" si="103"/>
        <v>1.5</v>
      </c>
      <c r="O115" s="2">
        <f t="shared" si="104"/>
        <v>1.5</v>
      </c>
      <c r="P115" s="3">
        <f t="shared" si="105"/>
        <v>100</v>
      </c>
      <c r="Q115" s="2">
        <f t="shared" si="106"/>
        <v>2.75</v>
      </c>
      <c r="R115" s="2">
        <f t="shared" si="107"/>
        <v>2.75</v>
      </c>
      <c r="S115" s="3">
        <f t="shared" si="108"/>
        <v>100</v>
      </c>
      <c r="T115" s="3">
        <f t="shared" si="109"/>
        <v>0</v>
      </c>
    </row>
    <row r="116" spans="1:20" x14ac:dyDescent="0.4">
      <c r="A116" s="1" t="s">
        <v>68</v>
      </c>
      <c r="B116" s="4">
        <v>5</v>
      </c>
      <c r="C116" s="4">
        <v>34</v>
      </c>
      <c r="D116" s="4">
        <v>34</v>
      </c>
      <c r="E116" s="4">
        <v>7</v>
      </c>
      <c r="F116" s="4">
        <v>7</v>
      </c>
      <c r="G116" s="4">
        <v>27</v>
      </c>
      <c r="H116" s="4">
        <v>27</v>
      </c>
      <c r="I116" s="4">
        <v>0</v>
      </c>
      <c r="J116" s="1" t="s">
        <v>68</v>
      </c>
      <c r="K116" s="2">
        <f t="shared" si="100"/>
        <v>6.8</v>
      </c>
      <c r="L116" s="2">
        <f t="shared" si="101"/>
        <v>6.8</v>
      </c>
      <c r="M116" s="3">
        <f t="shared" si="102"/>
        <v>100</v>
      </c>
      <c r="N116" s="2">
        <f t="shared" si="103"/>
        <v>1.4</v>
      </c>
      <c r="O116" s="2">
        <f t="shared" si="104"/>
        <v>1.4</v>
      </c>
      <c r="P116" s="3">
        <f t="shared" si="105"/>
        <v>100</v>
      </c>
      <c r="Q116" s="2">
        <f t="shared" si="106"/>
        <v>5.4</v>
      </c>
      <c r="R116" s="2">
        <f t="shared" si="107"/>
        <v>5.4</v>
      </c>
      <c r="S116" s="3">
        <f t="shared" si="108"/>
        <v>100</v>
      </c>
      <c r="T116" s="3">
        <f t="shared" si="109"/>
        <v>0</v>
      </c>
    </row>
    <row r="117" spans="1:20" x14ac:dyDescent="0.4">
      <c r="T117" s="3">
        <f>SUM(T110:T116)*5</f>
        <v>3347.7633477633481</v>
      </c>
    </row>
    <row r="118" spans="1:20" x14ac:dyDescent="0.4">
      <c r="A118" s="31" t="s">
        <v>326</v>
      </c>
      <c r="B118" s="25"/>
      <c r="C118" s="25"/>
      <c r="D118" s="25"/>
      <c r="E118" s="25"/>
      <c r="F118" s="25"/>
      <c r="G118" s="25"/>
      <c r="H118" s="25"/>
      <c r="I118" s="25"/>
      <c r="J118" s="31" t="s">
        <v>326</v>
      </c>
      <c r="K118" s="31"/>
      <c r="L118" s="31"/>
      <c r="M118" s="31"/>
      <c r="N118" s="31"/>
      <c r="O118" s="31"/>
      <c r="P118" s="31"/>
      <c r="Q118" s="31"/>
      <c r="R118" s="31"/>
      <c r="S118" s="31"/>
      <c r="T118" s="31"/>
    </row>
  </sheetData>
  <pageMargins left="0.7" right="0.7" top="0.75" bottom="0.75" header="0.3" footer="0.3"/>
  <pageSetup orientation="portrait" r:id="rId1"/>
  <rowBreaks count="1" manualBreakCount="1">
    <brk id="64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3D2F26-DD28-4FB5-8C34-47FF862669DD}">
  <dimension ref="A1:L40"/>
  <sheetViews>
    <sheetView view="pageBreakPreview" zoomScale="125" zoomScaleNormal="100" zoomScaleSheetLayoutView="125" workbookViewId="0">
      <selection activeCell="A40" sqref="A40:XFD40"/>
    </sheetView>
  </sheetViews>
  <sheetFormatPr defaultColWidth="8.89453125" defaultRowHeight="10.5" x14ac:dyDescent="0.4"/>
  <cols>
    <col min="1" max="1" width="22.5234375" style="4" customWidth="1"/>
    <col min="2" max="12" width="6.1015625" style="4" customWidth="1"/>
    <col min="13" max="16384" width="8.89453125" style="4"/>
  </cols>
  <sheetData>
    <row r="1" spans="1:12" x14ac:dyDescent="0.4">
      <c r="A1" s="4" t="s">
        <v>321</v>
      </c>
    </row>
    <row r="2" spans="1:12" x14ac:dyDescent="0.4">
      <c r="A2" s="11"/>
      <c r="B2" s="12"/>
      <c r="C2" s="12" t="s">
        <v>278</v>
      </c>
      <c r="D2" s="12" t="s">
        <v>280</v>
      </c>
      <c r="E2" s="12"/>
      <c r="F2" s="12"/>
      <c r="G2" s="12" t="s">
        <v>281</v>
      </c>
      <c r="H2" s="12" t="s">
        <v>283</v>
      </c>
      <c r="I2" s="12"/>
      <c r="J2" s="12" t="s">
        <v>278</v>
      </c>
      <c r="K2" s="12" t="s">
        <v>280</v>
      </c>
      <c r="L2" s="13"/>
    </row>
    <row r="3" spans="1:12" x14ac:dyDescent="0.4">
      <c r="A3" s="14"/>
      <c r="B3" s="15" t="s">
        <v>0</v>
      </c>
      <c r="C3" s="15" t="s">
        <v>279</v>
      </c>
      <c r="D3" s="15" t="s">
        <v>279</v>
      </c>
      <c r="E3" s="15" t="s">
        <v>3</v>
      </c>
      <c r="F3" s="15" t="s">
        <v>4</v>
      </c>
      <c r="G3" s="15" t="s">
        <v>282</v>
      </c>
      <c r="H3" s="15" t="s">
        <v>284</v>
      </c>
      <c r="I3" s="15" t="s">
        <v>7</v>
      </c>
      <c r="J3" s="15" t="s">
        <v>285</v>
      </c>
      <c r="K3" s="15" t="s">
        <v>285</v>
      </c>
      <c r="L3" s="16" t="s">
        <v>10</v>
      </c>
    </row>
    <row r="4" spans="1:12" x14ac:dyDescent="0.4">
      <c r="A4" s="4" t="s">
        <v>286</v>
      </c>
      <c r="B4" s="4">
        <v>3041</v>
      </c>
      <c r="C4" s="4">
        <v>367</v>
      </c>
      <c r="D4" s="4">
        <v>378</v>
      </c>
      <c r="E4" s="4">
        <v>362</v>
      </c>
      <c r="F4" s="4">
        <v>239</v>
      </c>
      <c r="G4" s="4">
        <v>569</v>
      </c>
      <c r="H4" s="4">
        <v>117</v>
      </c>
      <c r="I4" s="4">
        <v>144</v>
      </c>
      <c r="J4" s="4">
        <v>265</v>
      </c>
      <c r="K4" s="4">
        <v>350</v>
      </c>
      <c r="L4" s="4">
        <v>250</v>
      </c>
    </row>
    <row r="5" spans="1:12" x14ac:dyDescent="0.4">
      <c r="A5" s="4" t="s">
        <v>31</v>
      </c>
      <c r="B5" s="4">
        <v>688</v>
      </c>
      <c r="C5" s="4">
        <v>85</v>
      </c>
      <c r="D5" s="4">
        <v>81</v>
      </c>
      <c r="E5" s="4">
        <v>81</v>
      </c>
      <c r="F5" s="4">
        <v>60</v>
      </c>
      <c r="G5" s="4">
        <v>123</v>
      </c>
      <c r="H5" s="4">
        <v>23</v>
      </c>
      <c r="I5" s="4">
        <v>32</v>
      </c>
      <c r="J5" s="4">
        <v>70</v>
      </c>
      <c r="K5" s="4">
        <v>76</v>
      </c>
      <c r="L5" s="4">
        <v>57</v>
      </c>
    </row>
    <row r="6" spans="1:12" x14ac:dyDescent="0.4">
      <c r="A6" s="4" t="s">
        <v>287</v>
      </c>
      <c r="B6" s="30">
        <f>B4/B5</f>
        <v>4.4200581395348841</v>
      </c>
      <c r="C6" s="30">
        <f t="shared" ref="C6:L6" si="0">C4/C5</f>
        <v>4.3176470588235292</v>
      </c>
      <c r="D6" s="30">
        <f t="shared" si="0"/>
        <v>4.666666666666667</v>
      </c>
      <c r="E6" s="30">
        <f t="shared" si="0"/>
        <v>4.4691358024691361</v>
      </c>
      <c r="F6" s="30">
        <f t="shared" si="0"/>
        <v>3.9833333333333334</v>
      </c>
      <c r="G6" s="30">
        <f t="shared" si="0"/>
        <v>4.6260162601626016</v>
      </c>
      <c r="H6" s="30">
        <f t="shared" si="0"/>
        <v>5.0869565217391308</v>
      </c>
      <c r="I6" s="30">
        <f t="shared" si="0"/>
        <v>4.5</v>
      </c>
      <c r="J6" s="30">
        <f t="shared" si="0"/>
        <v>3.7857142857142856</v>
      </c>
      <c r="K6" s="30">
        <f t="shared" si="0"/>
        <v>4.6052631578947372</v>
      </c>
      <c r="L6" s="30">
        <f t="shared" si="0"/>
        <v>4.3859649122807021</v>
      </c>
    </row>
    <row r="7" spans="1:12" x14ac:dyDescent="0.4">
      <c r="A7" s="4" t="s">
        <v>32</v>
      </c>
      <c r="B7" s="4">
        <v>358</v>
      </c>
      <c r="C7" s="4">
        <v>39</v>
      </c>
      <c r="D7" s="4">
        <v>31</v>
      </c>
      <c r="E7" s="4">
        <v>51</v>
      </c>
      <c r="F7" s="4">
        <v>26</v>
      </c>
      <c r="G7" s="4">
        <v>81</v>
      </c>
      <c r="H7" s="4">
        <v>10</v>
      </c>
      <c r="I7" s="4">
        <v>19</v>
      </c>
      <c r="J7" s="4">
        <v>27</v>
      </c>
      <c r="K7" s="4">
        <v>39</v>
      </c>
      <c r="L7" s="4">
        <v>35</v>
      </c>
    </row>
    <row r="8" spans="1:12" x14ac:dyDescent="0.4">
      <c r="A8" s="4" t="s">
        <v>33</v>
      </c>
      <c r="B8" s="4">
        <v>992</v>
      </c>
      <c r="C8" s="4">
        <v>120</v>
      </c>
      <c r="D8" s="4">
        <v>130</v>
      </c>
      <c r="E8" s="4">
        <v>136</v>
      </c>
      <c r="F8" s="4">
        <v>78</v>
      </c>
      <c r="G8" s="4">
        <v>225</v>
      </c>
      <c r="H8" s="4">
        <v>36</v>
      </c>
      <c r="I8" s="4">
        <v>42</v>
      </c>
      <c r="J8" s="4">
        <v>64</v>
      </c>
      <c r="K8" s="4">
        <v>90</v>
      </c>
      <c r="L8" s="4">
        <v>71</v>
      </c>
    </row>
    <row r="9" spans="1:12" x14ac:dyDescent="0.4">
      <c r="A9" s="4" t="s">
        <v>34</v>
      </c>
      <c r="B9" s="4">
        <v>134</v>
      </c>
      <c r="C9" s="4">
        <v>20</v>
      </c>
      <c r="D9" s="4">
        <v>18</v>
      </c>
      <c r="E9" s="4">
        <v>23</v>
      </c>
      <c r="F9" s="4">
        <v>15</v>
      </c>
      <c r="G9" s="4">
        <v>13</v>
      </c>
      <c r="H9" s="4">
        <v>0</v>
      </c>
      <c r="I9" s="4">
        <v>4</v>
      </c>
      <c r="J9" s="4">
        <v>16</v>
      </c>
      <c r="K9" s="4">
        <v>18</v>
      </c>
      <c r="L9" s="4">
        <v>7</v>
      </c>
    </row>
    <row r="10" spans="1:12" x14ac:dyDescent="0.4">
      <c r="A10" s="4" t="s">
        <v>35</v>
      </c>
      <c r="B10" s="4">
        <v>23</v>
      </c>
      <c r="C10" s="4">
        <v>6</v>
      </c>
      <c r="D10" s="4">
        <v>4</v>
      </c>
      <c r="E10" s="4">
        <v>4</v>
      </c>
      <c r="F10" s="4">
        <v>2</v>
      </c>
      <c r="G10" s="4">
        <v>3</v>
      </c>
      <c r="H10" s="4">
        <v>2</v>
      </c>
      <c r="I10" s="4">
        <v>0</v>
      </c>
      <c r="J10" s="4">
        <v>1</v>
      </c>
      <c r="K10" s="4">
        <v>0</v>
      </c>
      <c r="L10" s="4">
        <v>1</v>
      </c>
    </row>
    <row r="11" spans="1:12" x14ac:dyDescent="0.4">
      <c r="A11" s="4" t="s">
        <v>36</v>
      </c>
      <c r="B11" s="4">
        <v>391</v>
      </c>
      <c r="C11" s="4">
        <v>61</v>
      </c>
      <c r="D11" s="4">
        <v>46</v>
      </c>
      <c r="E11" s="4">
        <v>23</v>
      </c>
      <c r="F11" s="4">
        <v>20</v>
      </c>
      <c r="G11" s="4">
        <v>63</v>
      </c>
      <c r="H11" s="4">
        <v>40</v>
      </c>
      <c r="I11" s="4">
        <v>22</v>
      </c>
      <c r="J11" s="4">
        <v>28</v>
      </c>
      <c r="K11" s="4">
        <v>71</v>
      </c>
      <c r="L11" s="4">
        <v>17</v>
      </c>
    </row>
    <row r="12" spans="1:12" x14ac:dyDescent="0.4">
      <c r="A12" s="4" t="s">
        <v>37</v>
      </c>
      <c r="B12" s="4">
        <v>53</v>
      </c>
      <c r="C12" s="4">
        <v>1</v>
      </c>
      <c r="D12" s="4">
        <v>6</v>
      </c>
      <c r="E12" s="4">
        <v>5</v>
      </c>
      <c r="F12" s="4">
        <v>5</v>
      </c>
      <c r="G12" s="4">
        <v>3</v>
      </c>
      <c r="H12" s="4">
        <v>1</v>
      </c>
      <c r="I12" s="4">
        <v>4</v>
      </c>
      <c r="J12" s="4">
        <v>5</v>
      </c>
      <c r="K12" s="4">
        <v>8</v>
      </c>
      <c r="L12" s="4">
        <v>15</v>
      </c>
    </row>
    <row r="13" spans="1:12" x14ac:dyDescent="0.4">
      <c r="A13" s="4" t="s">
        <v>38</v>
      </c>
      <c r="B13" s="4">
        <v>100</v>
      </c>
      <c r="C13" s="4">
        <v>6</v>
      </c>
      <c r="D13" s="4">
        <v>29</v>
      </c>
      <c r="E13" s="4">
        <v>12</v>
      </c>
      <c r="F13" s="4">
        <v>10</v>
      </c>
      <c r="G13" s="4">
        <v>10</v>
      </c>
      <c r="H13" s="4">
        <v>4</v>
      </c>
      <c r="I13" s="4">
        <v>5</v>
      </c>
      <c r="J13" s="4">
        <v>4</v>
      </c>
      <c r="K13" s="4">
        <v>7</v>
      </c>
      <c r="L13" s="4">
        <v>13</v>
      </c>
    </row>
    <row r="14" spans="1:12" x14ac:dyDescent="0.4">
      <c r="A14" s="4" t="s">
        <v>39</v>
      </c>
      <c r="B14" s="4">
        <v>252</v>
      </c>
      <c r="C14" s="4">
        <v>29</v>
      </c>
      <c r="D14" s="4">
        <v>27</v>
      </c>
      <c r="E14" s="4">
        <v>21</v>
      </c>
      <c r="F14" s="4">
        <v>22</v>
      </c>
      <c r="G14" s="4">
        <v>30</v>
      </c>
      <c r="H14" s="4">
        <v>1</v>
      </c>
      <c r="I14" s="4">
        <v>16</v>
      </c>
      <c r="J14" s="4">
        <v>50</v>
      </c>
      <c r="K14" s="4">
        <v>28</v>
      </c>
      <c r="L14" s="4">
        <v>28</v>
      </c>
    </row>
    <row r="15" spans="1:12" x14ac:dyDescent="0.4">
      <c r="A15" s="4" t="s">
        <v>40</v>
      </c>
      <c r="B15" s="4">
        <v>50</v>
      </c>
      <c r="C15" s="4">
        <v>0</v>
      </c>
      <c r="D15" s="4">
        <v>6</v>
      </c>
      <c r="E15" s="4">
        <v>6</v>
      </c>
      <c r="F15" s="4">
        <v>1</v>
      </c>
      <c r="G15" s="4">
        <v>18</v>
      </c>
      <c r="H15" s="4">
        <v>0</v>
      </c>
      <c r="I15" s="4">
        <v>0</v>
      </c>
      <c r="J15" s="4">
        <v>0</v>
      </c>
      <c r="K15" s="4">
        <v>13</v>
      </c>
      <c r="L15" s="4">
        <v>6</v>
      </c>
    </row>
    <row r="17" spans="1:12" x14ac:dyDescent="0.4">
      <c r="A17" s="4" t="s">
        <v>288</v>
      </c>
      <c r="B17" s="4">
        <v>1549</v>
      </c>
      <c r="C17" s="4">
        <v>183</v>
      </c>
      <c r="D17" s="4">
        <v>199</v>
      </c>
      <c r="E17" s="4">
        <v>198</v>
      </c>
      <c r="F17" s="4">
        <v>135</v>
      </c>
      <c r="G17" s="4">
        <v>293</v>
      </c>
      <c r="H17" s="4">
        <v>59</v>
      </c>
      <c r="I17" s="4">
        <v>75</v>
      </c>
      <c r="J17" s="4">
        <v>117</v>
      </c>
      <c r="K17" s="4">
        <v>170</v>
      </c>
      <c r="L17" s="4">
        <v>120</v>
      </c>
    </row>
    <row r="18" spans="1:12" x14ac:dyDescent="0.4">
      <c r="A18" s="4" t="s">
        <v>31</v>
      </c>
      <c r="B18" s="4">
        <v>497</v>
      </c>
      <c r="C18" s="4">
        <v>62</v>
      </c>
      <c r="D18" s="4">
        <v>53</v>
      </c>
      <c r="E18" s="4">
        <v>62</v>
      </c>
      <c r="F18" s="4">
        <v>49</v>
      </c>
      <c r="G18" s="4">
        <v>98</v>
      </c>
      <c r="H18" s="4">
        <v>18</v>
      </c>
      <c r="I18" s="4">
        <v>21</v>
      </c>
      <c r="J18" s="4">
        <v>40</v>
      </c>
      <c r="K18" s="4">
        <v>52</v>
      </c>
      <c r="L18" s="4">
        <v>42</v>
      </c>
    </row>
    <row r="19" spans="1:12" x14ac:dyDescent="0.4">
      <c r="A19" s="4" t="s">
        <v>32</v>
      </c>
      <c r="B19" s="4">
        <v>28</v>
      </c>
      <c r="C19" s="4">
        <v>3</v>
      </c>
      <c r="D19" s="4">
        <v>4</v>
      </c>
      <c r="E19" s="4">
        <v>6</v>
      </c>
      <c r="F19" s="4">
        <v>3</v>
      </c>
      <c r="G19" s="4">
        <v>0</v>
      </c>
      <c r="H19" s="4">
        <v>0</v>
      </c>
      <c r="I19" s="4">
        <v>6</v>
      </c>
      <c r="J19" s="4">
        <v>0</v>
      </c>
      <c r="K19" s="4">
        <v>3</v>
      </c>
      <c r="L19" s="4">
        <v>3</v>
      </c>
    </row>
    <row r="20" spans="1:12" x14ac:dyDescent="0.4">
      <c r="A20" s="4" t="s">
        <v>33</v>
      </c>
      <c r="B20" s="4">
        <v>499</v>
      </c>
      <c r="C20" s="4">
        <v>56</v>
      </c>
      <c r="D20" s="4">
        <v>67</v>
      </c>
      <c r="E20" s="4">
        <v>73</v>
      </c>
      <c r="F20" s="4">
        <v>41</v>
      </c>
      <c r="G20" s="4">
        <v>104</v>
      </c>
      <c r="H20" s="4">
        <v>21</v>
      </c>
      <c r="I20" s="4">
        <v>25</v>
      </c>
      <c r="J20" s="4">
        <v>36</v>
      </c>
      <c r="K20" s="4">
        <v>46</v>
      </c>
      <c r="L20" s="4">
        <v>30</v>
      </c>
    </row>
    <row r="21" spans="1:12" x14ac:dyDescent="0.4">
      <c r="A21" s="4" t="s">
        <v>34</v>
      </c>
      <c r="B21" s="4">
        <v>70</v>
      </c>
      <c r="C21" s="4">
        <v>10</v>
      </c>
      <c r="D21" s="4">
        <v>12</v>
      </c>
      <c r="E21" s="4">
        <v>15</v>
      </c>
      <c r="F21" s="4">
        <v>9</v>
      </c>
      <c r="G21" s="4">
        <v>9</v>
      </c>
      <c r="H21" s="4">
        <v>0</v>
      </c>
      <c r="I21" s="4">
        <v>2</v>
      </c>
      <c r="J21" s="4">
        <v>2</v>
      </c>
      <c r="K21" s="4">
        <v>6</v>
      </c>
      <c r="L21" s="4">
        <v>5</v>
      </c>
    </row>
    <row r="22" spans="1:12" x14ac:dyDescent="0.4">
      <c r="A22" s="4" t="s">
        <v>35</v>
      </c>
      <c r="B22" s="4">
        <v>11</v>
      </c>
      <c r="C22" s="4">
        <v>3</v>
      </c>
      <c r="D22" s="4">
        <v>2</v>
      </c>
      <c r="E22" s="4">
        <v>1</v>
      </c>
      <c r="F22" s="4">
        <v>1</v>
      </c>
      <c r="G22" s="4">
        <v>2</v>
      </c>
      <c r="H22" s="4">
        <v>1</v>
      </c>
      <c r="I22" s="4">
        <v>0</v>
      </c>
      <c r="J22" s="4">
        <v>0</v>
      </c>
      <c r="K22" s="4">
        <v>0</v>
      </c>
      <c r="L22" s="4">
        <v>1</v>
      </c>
    </row>
    <row r="23" spans="1:12" x14ac:dyDescent="0.4">
      <c r="A23" s="4" t="s">
        <v>36</v>
      </c>
      <c r="B23" s="4">
        <v>186</v>
      </c>
      <c r="C23" s="4">
        <v>28</v>
      </c>
      <c r="D23" s="4">
        <v>25</v>
      </c>
      <c r="E23" s="4">
        <v>15</v>
      </c>
      <c r="F23" s="4">
        <v>8</v>
      </c>
      <c r="G23" s="4">
        <v>35</v>
      </c>
      <c r="H23" s="4">
        <v>19</v>
      </c>
      <c r="I23" s="4">
        <v>8</v>
      </c>
      <c r="J23" s="4">
        <v>11</v>
      </c>
      <c r="K23" s="4">
        <v>30</v>
      </c>
      <c r="L23" s="4">
        <v>7</v>
      </c>
    </row>
    <row r="24" spans="1:12" x14ac:dyDescent="0.4">
      <c r="A24" s="4" t="s">
        <v>37</v>
      </c>
      <c r="B24" s="4">
        <v>13</v>
      </c>
      <c r="C24" s="4">
        <v>0</v>
      </c>
      <c r="D24" s="4">
        <v>2</v>
      </c>
      <c r="E24" s="4">
        <v>1</v>
      </c>
      <c r="F24" s="4">
        <v>2</v>
      </c>
      <c r="G24" s="4">
        <v>0</v>
      </c>
      <c r="H24" s="4">
        <v>0</v>
      </c>
      <c r="I24" s="4">
        <v>0</v>
      </c>
      <c r="J24" s="4">
        <v>0</v>
      </c>
      <c r="K24" s="4">
        <v>4</v>
      </c>
      <c r="L24" s="4">
        <v>4</v>
      </c>
    </row>
    <row r="25" spans="1:12" x14ac:dyDescent="0.4">
      <c r="A25" s="4" t="s">
        <v>38</v>
      </c>
      <c r="B25" s="4">
        <v>50</v>
      </c>
      <c r="C25" s="4">
        <v>2</v>
      </c>
      <c r="D25" s="4">
        <v>16</v>
      </c>
      <c r="E25" s="4">
        <v>7</v>
      </c>
      <c r="F25" s="4">
        <v>7</v>
      </c>
      <c r="G25" s="4">
        <v>9</v>
      </c>
      <c r="H25" s="4">
        <v>0</v>
      </c>
      <c r="I25" s="4">
        <v>2</v>
      </c>
      <c r="J25" s="4">
        <v>0</v>
      </c>
      <c r="K25" s="4">
        <v>4</v>
      </c>
      <c r="L25" s="4">
        <v>3</v>
      </c>
    </row>
    <row r="26" spans="1:12" x14ac:dyDescent="0.4">
      <c r="A26" s="4" t="s">
        <v>39</v>
      </c>
      <c r="B26" s="4">
        <v>154</v>
      </c>
      <c r="C26" s="4">
        <v>19</v>
      </c>
      <c r="D26" s="4">
        <v>12</v>
      </c>
      <c r="E26" s="4">
        <v>15</v>
      </c>
      <c r="F26" s="4">
        <v>14</v>
      </c>
      <c r="G26" s="4">
        <v>19</v>
      </c>
      <c r="H26" s="4">
        <v>0</v>
      </c>
      <c r="I26" s="4">
        <v>11</v>
      </c>
      <c r="J26" s="4">
        <v>28</v>
      </c>
      <c r="K26" s="4">
        <v>16</v>
      </c>
      <c r="L26" s="4">
        <v>20</v>
      </c>
    </row>
    <row r="27" spans="1:12" x14ac:dyDescent="0.4">
      <c r="A27" s="4" t="s">
        <v>40</v>
      </c>
      <c r="B27" s="4">
        <v>41</v>
      </c>
      <c r="C27" s="4">
        <v>0</v>
      </c>
      <c r="D27" s="4">
        <v>6</v>
      </c>
      <c r="E27" s="4">
        <v>3</v>
      </c>
      <c r="F27" s="4">
        <v>1</v>
      </c>
      <c r="G27" s="4">
        <v>17</v>
      </c>
      <c r="H27" s="4">
        <v>0</v>
      </c>
      <c r="I27" s="4">
        <v>0</v>
      </c>
      <c r="J27" s="4">
        <v>0</v>
      </c>
      <c r="K27" s="4">
        <v>9</v>
      </c>
      <c r="L27" s="4">
        <v>5</v>
      </c>
    </row>
    <row r="29" spans="1:12" x14ac:dyDescent="0.4">
      <c r="A29" s="4" t="s">
        <v>289</v>
      </c>
      <c r="B29" s="4">
        <v>1492</v>
      </c>
      <c r="C29" s="4">
        <v>184</v>
      </c>
      <c r="D29" s="4">
        <v>179</v>
      </c>
      <c r="E29" s="4">
        <v>164</v>
      </c>
      <c r="F29" s="4">
        <v>104</v>
      </c>
      <c r="G29" s="4">
        <v>276</v>
      </c>
      <c r="H29" s="4">
        <v>58</v>
      </c>
      <c r="I29" s="4">
        <v>69</v>
      </c>
      <c r="J29" s="4">
        <v>148</v>
      </c>
      <c r="K29" s="4">
        <v>180</v>
      </c>
      <c r="L29" s="4">
        <v>130</v>
      </c>
    </row>
    <row r="30" spans="1:12" x14ac:dyDescent="0.4">
      <c r="A30" s="4" t="s">
        <v>31</v>
      </c>
      <c r="B30" s="4">
        <v>191</v>
      </c>
      <c r="C30" s="4">
        <v>23</v>
      </c>
      <c r="D30" s="4">
        <v>28</v>
      </c>
      <c r="E30" s="4">
        <v>19</v>
      </c>
      <c r="F30" s="4">
        <v>11</v>
      </c>
      <c r="G30" s="4">
        <v>25</v>
      </c>
      <c r="H30" s="4">
        <v>5</v>
      </c>
      <c r="I30" s="4">
        <v>11</v>
      </c>
      <c r="J30" s="4">
        <v>30</v>
      </c>
      <c r="K30" s="4">
        <v>24</v>
      </c>
      <c r="L30" s="4">
        <v>15</v>
      </c>
    </row>
    <row r="31" spans="1:12" x14ac:dyDescent="0.4">
      <c r="A31" s="4" t="s">
        <v>32</v>
      </c>
      <c r="B31" s="4">
        <v>330</v>
      </c>
      <c r="C31" s="4">
        <v>36</v>
      </c>
      <c r="D31" s="4">
        <v>27</v>
      </c>
      <c r="E31" s="4">
        <v>45</v>
      </c>
      <c r="F31" s="4">
        <v>23</v>
      </c>
      <c r="G31" s="4">
        <v>81</v>
      </c>
      <c r="H31" s="4">
        <v>10</v>
      </c>
      <c r="I31" s="4">
        <v>13</v>
      </c>
      <c r="J31" s="4">
        <v>27</v>
      </c>
      <c r="K31" s="4">
        <v>36</v>
      </c>
      <c r="L31" s="4">
        <v>32</v>
      </c>
    </row>
    <row r="32" spans="1:12" x14ac:dyDescent="0.4">
      <c r="A32" s="4" t="s">
        <v>33</v>
      </c>
      <c r="B32" s="4">
        <v>493</v>
      </c>
      <c r="C32" s="4">
        <v>64</v>
      </c>
      <c r="D32" s="4">
        <v>63</v>
      </c>
      <c r="E32" s="4">
        <v>63</v>
      </c>
      <c r="F32" s="4">
        <v>37</v>
      </c>
      <c r="G32" s="4">
        <v>121</v>
      </c>
      <c r="H32" s="4">
        <v>15</v>
      </c>
      <c r="I32" s="4">
        <v>17</v>
      </c>
      <c r="J32" s="4">
        <v>28</v>
      </c>
      <c r="K32" s="4">
        <v>44</v>
      </c>
      <c r="L32" s="4">
        <v>41</v>
      </c>
    </row>
    <row r="33" spans="1:12" x14ac:dyDescent="0.4">
      <c r="A33" s="4" t="s">
        <v>34</v>
      </c>
      <c r="B33" s="4">
        <v>64</v>
      </c>
      <c r="C33" s="4">
        <v>10</v>
      </c>
      <c r="D33" s="4">
        <v>6</v>
      </c>
      <c r="E33" s="4">
        <v>8</v>
      </c>
      <c r="F33" s="4">
        <v>6</v>
      </c>
      <c r="G33" s="4">
        <v>4</v>
      </c>
      <c r="H33" s="4">
        <v>0</v>
      </c>
      <c r="I33" s="4">
        <v>2</v>
      </c>
      <c r="J33" s="4">
        <v>14</v>
      </c>
      <c r="K33" s="4">
        <v>12</v>
      </c>
      <c r="L33" s="4">
        <v>2</v>
      </c>
    </row>
    <row r="34" spans="1:12" x14ac:dyDescent="0.4">
      <c r="A34" s="4" t="s">
        <v>35</v>
      </c>
      <c r="B34" s="4">
        <v>12</v>
      </c>
      <c r="C34" s="4">
        <v>3</v>
      </c>
      <c r="D34" s="4">
        <v>2</v>
      </c>
      <c r="E34" s="4">
        <v>3</v>
      </c>
      <c r="F34" s="4">
        <v>1</v>
      </c>
      <c r="G34" s="4">
        <v>1</v>
      </c>
      <c r="H34" s="4">
        <v>1</v>
      </c>
      <c r="I34" s="4">
        <v>0</v>
      </c>
      <c r="J34" s="4">
        <v>1</v>
      </c>
      <c r="K34" s="4">
        <v>0</v>
      </c>
      <c r="L34" s="4">
        <v>0</v>
      </c>
    </row>
    <row r="35" spans="1:12" x14ac:dyDescent="0.4">
      <c r="A35" s="4" t="s">
        <v>36</v>
      </c>
      <c r="B35" s="4">
        <v>205</v>
      </c>
      <c r="C35" s="4">
        <v>33</v>
      </c>
      <c r="D35" s="4">
        <v>21</v>
      </c>
      <c r="E35" s="4">
        <v>8</v>
      </c>
      <c r="F35" s="4">
        <v>12</v>
      </c>
      <c r="G35" s="4">
        <v>28</v>
      </c>
      <c r="H35" s="4">
        <v>21</v>
      </c>
      <c r="I35" s="4">
        <v>14</v>
      </c>
      <c r="J35" s="4">
        <v>17</v>
      </c>
      <c r="K35" s="4">
        <v>41</v>
      </c>
      <c r="L35" s="4">
        <v>10</v>
      </c>
    </row>
    <row r="36" spans="1:12" x14ac:dyDescent="0.4">
      <c r="A36" s="4" t="s">
        <v>37</v>
      </c>
      <c r="B36" s="4">
        <v>40</v>
      </c>
      <c r="C36" s="4">
        <v>1</v>
      </c>
      <c r="D36" s="4">
        <v>4</v>
      </c>
      <c r="E36" s="4">
        <v>4</v>
      </c>
      <c r="F36" s="4">
        <v>3</v>
      </c>
      <c r="G36" s="4">
        <v>3</v>
      </c>
      <c r="H36" s="4">
        <v>1</v>
      </c>
      <c r="I36" s="4">
        <v>4</v>
      </c>
      <c r="J36" s="4">
        <v>5</v>
      </c>
      <c r="K36" s="4">
        <v>4</v>
      </c>
      <c r="L36" s="4">
        <v>11</v>
      </c>
    </row>
    <row r="37" spans="1:12" x14ac:dyDescent="0.4">
      <c r="A37" s="4" t="s">
        <v>38</v>
      </c>
      <c r="B37" s="4">
        <v>50</v>
      </c>
      <c r="C37" s="4">
        <v>4</v>
      </c>
      <c r="D37" s="4">
        <v>13</v>
      </c>
      <c r="E37" s="4">
        <v>5</v>
      </c>
      <c r="F37" s="4">
        <v>3</v>
      </c>
      <c r="G37" s="4">
        <v>1</v>
      </c>
      <c r="H37" s="4">
        <v>4</v>
      </c>
      <c r="I37" s="4">
        <v>3</v>
      </c>
      <c r="J37" s="4">
        <v>4</v>
      </c>
      <c r="K37" s="4">
        <v>3</v>
      </c>
      <c r="L37" s="4">
        <v>10</v>
      </c>
    </row>
    <row r="38" spans="1:12" x14ac:dyDescent="0.4">
      <c r="A38" s="4" t="s">
        <v>39</v>
      </c>
      <c r="B38" s="4">
        <v>98</v>
      </c>
      <c r="C38" s="4">
        <v>10</v>
      </c>
      <c r="D38" s="4">
        <v>15</v>
      </c>
      <c r="E38" s="4">
        <v>6</v>
      </c>
      <c r="F38" s="4">
        <v>8</v>
      </c>
      <c r="G38" s="4">
        <v>11</v>
      </c>
      <c r="H38" s="4">
        <v>1</v>
      </c>
      <c r="I38" s="4">
        <v>5</v>
      </c>
      <c r="J38" s="4">
        <v>22</v>
      </c>
      <c r="K38" s="4">
        <v>12</v>
      </c>
      <c r="L38" s="4">
        <v>8</v>
      </c>
    </row>
    <row r="39" spans="1:12" x14ac:dyDescent="0.4">
      <c r="A39" s="4" t="s">
        <v>40</v>
      </c>
      <c r="B39" s="4">
        <v>9</v>
      </c>
      <c r="C39" s="4">
        <v>0</v>
      </c>
      <c r="D39" s="4">
        <v>0</v>
      </c>
      <c r="E39" s="4">
        <v>3</v>
      </c>
      <c r="F39" s="4">
        <v>0</v>
      </c>
      <c r="G39" s="4">
        <v>1</v>
      </c>
      <c r="H39" s="4">
        <v>0</v>
      </c>
      <c r="I39" s="4">
        <v>0</v>
      </c>
      <c r="J39" s="4">
        <v>0</v>
      </c>
      <c r="K39" s="4">
        <v>4</v>
      </c>
      <c r="L39" s="4">
        <v>1</v>
      </c>
    </row>
    <row r="40" spans="1:12" x14ac:dyDescent="0.4">
      <c r="A40" s="25" t="s">
        <v>318</v>
      </c>
      <c r="B40" s="25"/>
      <c r="C40" s="25"/>
      <c r="D40" s="25"/>
      <c r="E40" s="25"/>
      <c r="F40" s="25"/>
      <c r="G40" s="25"/>
      <c r="H40" s="25"/>
      <c r="I40" s="25"/>
      <c r="J40" s="25"/>
      <c r="K40" s="25"/>
      <c r="L40" s="25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B498A-6AFC-4523-8BF3-E8E869A54D6D}">
  <dimension ref="A1:L61"/>
  <sheetViews>
    <sheetView view="pageBreakPreview" topLeftCell="A34" zoomScale="125" zoomScaleNormal="100" zoomScaleSheetLayoutView="125" workbookViewId="0">
      <selection activeCell="B60" sqref="B60:L60"/>
    </sheetView>
  </sheetViews>
  <sheetFormatPr defaultColWidth="8.89453125" defaultRowHeight="10.5" x14ac:dyDescent="0.4"/>
  <cols>
    <col min="1" max="1" width="22.5234375" style="4" customWidth="1"/>
    <col min="2" max="12" width="6.1015625" style="4" customWidth="1"/>
    <col min="13" max="16384" width="8.89453125" style="4"/>
  </cols>
  <sheetData>
    <row r="1" spans="1:12" x14ac:dyDescent="0.4">
      <c r="A1" s="4" t="s">
        <v>328</v>
      </c>
    </row>
    <row r="2" spans="1:12" x14ac:dyDescent="0.4">
      <c r="A2" s="11"/>
      <c r="B2" s="12"/>
      <c r="C2" s="12" t="s">
        <v>278</v>
      </c>
      <c r="D2" s="12" t="s">
        <v>280</v>
      </c>
      <c r="E2" s="12"/>
      <c r="F2" s="12"/>
      <c r="G2" s="12" t="s">
        <v>281</v>
      </c>
      <c r="H2" s="12" t="s">
        <v>283</v>
      </c>
      <c r="I2" s="12"/>
      <c r="J2" s="12" t="s">
        <v>278</v>
      </c>
      <c r="K2" s="12" t="s">
        <v>280</v>
      </c>
      <c r="L2" s="13"/>
    </row>
    <row r="3" spans="1:12" x14ac:dyDescent="0.4">
      <c r="A3" s="14"/>
      <c r="B3" s="15" t="s">
        <v>0</v>
      </c>
      <c r="C3" s="15" t="s">
        <v>279</v>
      </c>
      <c r="D3" s="15" t="s">
        <v>279</v>
      </c>
      <c r="E3" s="15" t="s">
        <v>3</v>
      </c>
      <c r="F3" s="15" t="s">
        <v>4</v>
      </c>
      <c r="G3" s="15" t="s">
        <v>282</v>
      </c>
      <c r="H3" s="15" t="s">
        <v>284</v>
      </c>
      <c r="I3" s="15" t="s">
        <v>7</v>
      </c>
      <c r="J3" s="15" t="s">
        <v>285</v>
      </c>
      <c r="K3" s="15" t="s">
        <v>285</v>
      </c>
      <c r="L3" s="16" t="s">
        <v>10</v>
      </c>
    </row>
    <row r="4" spans="1:12" x14ac:dyDescent="0.4">
      <c r="A4" s="4" t="s">
        <v>286</v>
      </c>
      <c r="B4" s="4">
        <v>3041</v>
      </c>
      <c r="C4" s="4">
        <v>367</v>
      </c>
      <c r="D4" s="4">
        <v>378</v>
      </c>
      <c r="E4" s="4">
        <v>362</v>
      </c>
      <c r="F4" s="4">
        <v>239</v>
      </c>
      <c r="G4" s="4">
        <v>569</v>
      </c>
      <c r="H4" s="4">
        <v>117</v>
      </c>
      <c r="I4" s="4">
        <v>144</v>
      </c>
      <c r="J4" s="4">
        <v>265</v>
      </c>
      <c r="K4" s="4">
        <v>350</v>
      </c>
      <c r="L4" s="4">
        <v>250</v>
      </c>
    </row>
    <row r="5" spans="1:12" x14ac:dyDescent="0.4">
      <c r="A5" s="4" t="s">
        <v>13</v>
      </c>
      <c r="B5" s="4">
        <v>384</v>
      </c>
      <c r="C5" s="4">
        <v>42</v>
      </c>
      <c r="D5" s="4">
        <v>74</v>
      </c>
      <c r="E5" s="4">
        <v>50</v>
      </c>
      <c r="F5" s="4">
        <v>29</v>
      </c>
      <c r="G5" s="4">
        <v>67</v>
      </c>
      <c r="H5" s="4">
        <v>14</v>
      </c>
      <c r="I5" s="4">
        <v>20</v>
      </c>
      <c r="J5" s="4">
        <v>25</v>
      </c>
      <c r="K5" s="4">
        <v>33</v>
      </c>
      <c r="L5" s="4">
        <v>30</v>
      </c>
    </row>
    <row r="6" spans="1:12" x14ac:dyDescent="0.4">
      <c r="A6" s="4" t="s">
        <v>14</v>
      </c>
      <c r="B6" s="4">
        <v>397</v>
      </c>
      <c r="C6" s="4">
        <v>42</v>
      </c>
      <c r="D6" s="4">
        <v>56</v>
      </c>
      <c r="E6" s="4">
        <v>51</v>
      </c>
      <c r="F6" s="4">
        <v>31</v>
      </c>
      <c r="G6" s="4">
        <v>58</v>
      </c>
      <c r="H6" s="4">
        <v>20</v>
      </c>
      <c r="I6" s="4">
        <v>15</v>
      </c>
      <c r="J6" s="4">
        <v>41</v>
      </c>
      <c r="K6" s="4">
        <v>50</v>
      </c>
      <c r="L6" s="4">
        <v>33</v>
      </c>
    </row>
    <row r="7" spans="1:12" x14ac:dyDescent="0.4">
      <c r="A7" s="4" t="s">
        <v>15</v>
      </c>
      <c r="B7" s="4">
        <v>438</v>
      </c>
      <c r="C7" s="4">
        <v>54</v>
      </c>
      <c r="D7" s="4">
        <v>51</v>
      </c>
      <c r="E7" s="4">
        <v>50</v>
      </c>
      <c r="F7" s="4">
        <v>30</v>
      </c>
      <c r="G7" s="4">
        <v>99</v>
      </c>
      <c r="H7" s="4">
        <v>12</v>
      </c>
      <c r="I7" s="4">
        <v>25</v>
      </c>
      <c r="J7" s="4">
        <v>27</v>
      </c>
      <c r="K7" s="4">
        <v>53</v>
      </c>
      <c r="L7" s="4">
        <v>37</v>
      </c>
    </row>
    <row r="8" spans="1:12" x14ac:dyDescent="0.4">
      <c r="A8" s="4" t="s">
        <v>16</v>
      </c>
      <c r="B8" s="4">
        <v>260</v>
      </c>
      <c r="C8" s="4">
        <v>37</v>
      </c>
      <c r="D8" s="4">
        <v>26</v>
      </c>
      <c r="E8" s="4">
        <v>30</v>
      </c>
      <c r="F8" s="4">
        <v>28</v>
      </c>
      <c r="G8" s="4">
        <v>44</v>
      </c>
      <c r="H8" s="4">
        <v>13</v>
      </c>
      <c r="I8" s="4">
        <v>7</v>
      </c>
      <c r="J8" s="4">
        <v>29</v>
      </c>
      <c r="K8" s="4">
        <v>33</v>
      </c>
      <c r="L8" s="4">
        <v>13</v>
      </c>
    </row>
    <row r="9" spans="1:12" x14ac:dyDescent="0.4">
      <c r="A9" s="4" t="s">
        <v>17</v>
      </c>
      <c r="B9" s="4">
        <v>216</v>
      </c>
      <c r="C9" s="4">
        <v>22</v>
      </c>
      <c r="D9" s="4">
        <v>31</v>
      </c>
      <c r="E9" s="4">
        <v>20</v>
      </c>
      <c r="F9" s="4">
        <v>23</v>
      </c>
      <c r="G9" s="4">
        <v>61</v>
      </c>
      <c r="H9" s="4">
        <v>3</v>
      </c>
      <c r="I9" s="4">
        <v>8</v>
      </c>
      <c r="J9" s="4">
        <v>14</v>
      </c>
      <c r="K9" s="4">
        <v>16</v>
      </c>
      <c r="L9" s="4">
        <v>18</v>
      </c>
    </row>
    <row r="10" spans="1:12" x14ac:dyDescent="0.4">
      <c r="A10" s="4" t="s">
        <v>18</v>
      </c>
      <c r="B10" s="4">
        <v>151</v>
      </c>
      <c r="C10" s="4">
        <v>21</v>
      </c>
      <c r="D10" s="4">
        <v>26</v>
      </c>
      <c r="E10" s="4">
        <v>16</v>
      </c>
      <c r="F10" s="4">
        <v>8</v>
      </c>
      <c r="G10" s="4">
        <v>17</v>
      </c>
      <c r="H10" s="4">
        <v>9</v>
      </c>
      <c r="I10" s="4">
        <v>12</v>
      </c>
      <c r="J10" s="4">
        <v>6</v>
      </c>
      <c r="K10" s="4">
        <v>24</v>
      </c>
      <c r="L10" s="4">
        <v>12</v>
      </c>
    </row>
    <row r="11" spans="1:12" x14ac:dyDescent="0.4">
      <c r="A11" s="4" t="s">
        <v>19</v>
      </c>
      <c r="B11" s="4">
        <v>203</v>
      </c>
      <c r="C11" s="4">
        <v>20</v>
      </c>
      <c r="D11" s="4">
        <v>29</v>
      </c>
      <c r="E11" s="4">
        <v>24</v>
      </c>
      <c r="F11" s="4">
        <v>20</v>
      </c>
      <c r="G11" s="4">
        <v>36</v>
      </c>
      <c r="H11" s="4">
        <v>7</v>
      </c>
      <c r="I11" s="4">
        <v>9</v>
      </c>
      <c r="J11" s="4">
        <v>18</v>
      </c>
      <c r="K11" s="4">
        <v>21</v>
      </c>
      <c r="L11" s="4">
        <v>19</v>
      </c>
    </row>
    <row r="12" spans="1:12" x14ac:dyDescent="0.4">
      <c r="A12" s="4" t="s">
        <v>20</v>
      </c>
      <c r="B12" s="4">
        <v>171</v>
      </c>
      <c r="C12" s="4">
        <v>18</v>
      </c>
      <c r="D12" s="4">
        <v>21</v>
      </c>
      <c r="E12" s="4">
        <v>29</v>
      </c>
      <c r="F12" s="4">
        <v>14</v>
      </c>
      <c r="G12" s="4">
        <v>23</v>
      </c>
      <c r="H12" s="4">
        <v>12</v>
      </c>
      <c r="I12" s="4">
        <v>12</v>
      </c>
      <c r="J12" s="4">
        <v>18</v>
      </c>
      <c r="K12" s="4">
        <v>15</v>
      </c>
      <c r="L12" s="4">
        <v>9</v>
      </c>
    </row>
    <row r="13" spans="1:12" x14ac:dyDescent="0.4">
      <c r="A13" s="4" t="s">
        <v>21</v>
      </c>
      <c r="B13" s="4">
        <v>120</v>
      </c>
      <c r="C13" s="4">
        <v>22</v>
      </c>
      <c r="D13" s="4">
        <v>13</v>
      </c>
      <c r="E13" s="4">
        <v>18</v>
      </c>
      <c r="F13" s="4">
        <v>12</v>
      </c>
      <c r="G13" s="4">
        <v>22</v>
      </c>
      <c r="H13" s="4">
        <v>2</v>
      </c>
      <c r="I13" s="4">
        <v>5</v>
      </c>
      <c r="J13" s="4">
        <v>11</v>
      </c>
      <c r="K13" s="4">
        <v>7</v>
      </c>
      <c r="L13" s="4">
        <v>8</v>
      </c>
    </row>
    <row r="14" spans="1:12" x14ac:dyDescent="0.4">
      <c r="A14" s="4" t="s">
        <v>22</v>
      </c>
      <c r="B14" s="4">
        <v>131</v>
      </c>
      <c r="C14" s="4">
        <v>15</v>
      </c>
      <c r="D14" s="4">
        <v>8</v>
      </c>
      <c r="E14" s="4">
        <v>18</v>
      </c>
      <c r="F14" s="4">
        <v>12</v>
      </c>
      <c r="G14" s="4">
        <v>32</v>
      </c>
      <c r="H14" s="4">
        <v>4</v>
      </c>
      <c r="I14" s="4">
        <v>3</v>
      </c>
      <c r="J14" s="4">
        <v>16</v>
      </c>
      <c r="K14" s="4">
        <v>12</v>
      </c>
      <c r="L14" s="4">
        <v>11</v>
      </c>
    </row>
    <row r="15" spans="1:12" x14ac:dyDescent="0.4">
      <c r="A15" s="4" t="s">
        <v>23</v>
      </c>
      <c r="B15" s="4">
        <v>133</v>
      </c>
      <c r="C15" s="4">
        <v>20</v>
      </c>
      <c r="D15" s="4">
        <v>8</v>
      </c>
      <c r="E15" s="4">
        <v>10</v>
      </c>
      <c r="F15" s="4">
        <v>8</v>
      </c>
      <c r="G15" s="4">
        <v>47</v>
      </c>
      <c r="H15" s="4">
        <v>4</v>
      </c>
      <c r="I15" s="4">
        <v>8</v>
      </c>
      <c r="J15" s="4">
        <v>10</v>
      </c>
      <c r="K15" s="4">
        <v>11</v>
      </c>
      <c r="L15" s="4">
        <v>7</v>
      </c>
    </row>
    <row r="16" spans="1:12" x14ac:dyDescent="0.4">
      <c r="A16" s="4" t="s">
        <v>24</v>
      </c>
      <c r="B16" s="4">
        <v>135</v>
      </c>
      <c r="C16" s="4">
        <v>19</v>
      </c>
      <c r="D16" s="4">
        <v>12</v>
      </c>
      <c r="E16" s="4">
        <v>19</v>
      </c>
      <c r="F16" s="4">
        <v>6</v>
      </c>
      <c r="G16" s="4">
        <v>22</v>
      </c>
      <c r="H16" s="4">
        <v>5</v>
      </c>
      <c r="I16" s="4">
        <v>9</v>
      </c>
      <c r="J16" s="4">
        <v>13</v>
      </c>
      <c r="K16" s="4">
        <v>25</v>
      </c>
      <c r="L16" s="4">
        <v>5</v>
      </c>
    </row>
    <row r="17" spans="1:12" x14ac:dyDescent="0.4">
      <c r="A17" s="4" t="s">
        <v>25</v>
      </c>
      <c r="B17" s="4">
        <v>93</v>
      </c>
      <c r="C17" s="4">
        <v>11</v>
      </c>
      <c r="D17" s="4">
        <v>5</v>
      </c>
      <c r="E17" s="4">
        <v>17</v>
      </c>
      <c r="F17" s="4">
        <v>4</v>
      </c>
      <c r="G17" s="4">
        <v>7</v>
      </c>
      <c r="H17" s="4">
        <v>4</v>
      </c>
      <c r="I17" s="4">
        <v>4</v>
      </c>
      <c r="J17" s="4">
        <v>2</v>
      </c>
      <c r="K17" s="4">
        <v>25</v>
      </c>
      <c r="L17" s="4">
        <v>14</v>
      </c>
    </row>
    <row r="18" spans="1:12" x14ac:dyDescent="0.4">
      <c r="A18" s="4" t="s">
        <v>26</v>
      </c>
      <c r="B18" s="4">
        <v>49</v>
      </c>
      <c r="C18" s="4">
        <v>4</v>
      </c>
      <c r="D18" s="4">
        <v>9</v>
      </c>
      <c r="E18" s="4">
        <v>6</v>
      </c>
      <c r="F18" s="4">
        <v>3</v>
      </c>
      <c r="G18" s="4">
        <v>1</v>
      </c>
      <c r="H18" s="4">
        <v>2</v>
      </c>
      <c r="I18" s="4">
        <v>1</v>
      </c>
      <c r="J18" s="4">
        <v>1</v>
      </c>
      <c r="K18" s="4">
        <v>4</v>
      </c>
      <c r="L18" s="4">
        <v>18</v>
      </c>
    </row>
    <row r="19" spans="1:12" x14ac:dyDescent="0.4">
      <c r="A19" s="4" t="s">
        <v>27</v>
      </c>
      <c r="B19" s="4">
        <v>62</v>
      </c>
      <c r="C19" s="4">
        <v>13</v>
      </c>
      <c r="D19" s="4">
        <v>3</v>
      </c>
      <c r="E19" s="4">
        <v>2</v>
      </c>
      <c r="F19" s="4">
        <v>1</v>
      </c>
      <c r="G19" s="4">
        <v>6</v>
      </c>
      <c r="H19" s="4">
        <v>0</v>
      </c>
      <c r="I19" s="4">
        <v>2</v>
      </c>
      <c r="J19" s="4">
        <v>19</v>
      </c>
      <c r="K19" s="4">
        <v>10</v>
      </c>
      <c r="L19" s="4">
        <v>6</v>
      </c>
    </row>
    <row r="20" spans="1:12" x14ac:dyDescent="0.4">
      <c r="A20" s="4" t="s">
        <v>28</v>
      </c>
      <c r="B20" s="4">
        <v>98</v>
      </c>
      <c r="C20" s="4">
        <v>7</v>
      </c>
      <c r="D20" s="4">
        <v>6</v>
      </c>
      <c r="E20" s="4">
        <v>2</v>
      </c>
      <c r="F20" s="4">
        <v>10</v>
      </c>
      <c r="G20" s="4">
        <v>27</v>
      </c>
      <c r="H20" s="4">
        <v>6</v>
      </c>
      <c r="I20" s="4">
        <v>4</v>
      </c>
      <c r="J20" s="4">
        <v>15</v>
      </c>
      <c r="K20" s="4">
        <v>11</v>
      </c>
      <c r="L20" s="4">
        <v>10</v>
      </c>
    </row>
    <row r="21" spans="1:12" x14ac:dyDescent="0.4">
      <c r="A21" s="4" t="s">
        <v>29</v>
      </c>
      <c r="B21" s="19">
        <v>21</v>
      </c>
      <c r="C21" s="19">
        <v>21.9</v>
      </c>
      <c r="D21" s="19">
        <v>16.5</v>
      </c>
      <c r="E21" s="19">
        <v>20</v>
      </c>
      <c r="F21" s="19">
        <v>20.3</v>
      </c>
      <c r="G21" s="19">
        <v>21.4</v>
      </c>
      <c r="H21" s="19">
        <v>19.8</v>
      </c>
      <c r="I21" s="19">
        <v>23.1</v>
      </c>
      <c r="J21" s="19">
        <v>23.8</v>
      </c>
      <c r="K21" s="19">
        <v>21.9</v>
      </c>
      <c r="L21" s="19">
        <v>23.3</v>
      </c>
    </row>
    <row r="23" spans="1:12" x14ac:dyDescent="0.4">
      <c r="A23" s="4" t="s">
        <v>41</v>
      </c>
      <c r="B23" s="4">
        <v>2338</v>
      </c>
      <c r="C23" s="4">
        <v>278</v>
      </c>
      <c r="D23" s="4">
        <v>320</v>
      </c>
      <c r="E23" s="4">
        <v>265</v>
      </c>
      <c r="F23" s="4">
        <v>188</v>
      </c>
      <c r="G23" s="4">
        <v>435</v>
      </c>
      <c r="H23" s="4">
        <v>90</v>
      </c>
      <c r="I23" s="4">
        <v>119</v>
      </c>
      <c r="J23" s="4">
        <v>191</v>
      </c>
      <c r="K23" s="4">
        <v>262</v>
      </c>
      <c r="L23" s="4">
        <v>190</v>
      </c>
    </row>
    <row r="24" spans="1:12" x14ac:dyDescent="0.4">
      <c r="A24" s="4" t="s">
        <v>13</v>
      </c>
      <c r="B24" s="4">
        <v>381</v>
      </c>
      <c r="C24" s="4">
        <v>42</v>
      </c>
      <c r="D24" s="4">
        <v>74</v>
      </c>
      <c r="E24" s="4">
        <v>50</v>
      </c>
      <c r="F24" s="4">
        <v>29</v>
      </c>
      <c r="G24" s="4">
        <v>67</v>
      </c>
      <c r="H24" s="4">
        <v>14</v>
      </c>
      <c r="I24" s="4">
        <v>18</v>
      </c>
      <c r="J24" s="4">
        <v>24</v>
      </c>
      <c r="K24" s="4">
        <v>33</v>
      </c>
      <c r="L24" s="4">
        <v>30</v>
      </c>
    </row>
    <row r="25" spans="1:12" x14ac:dyDescent="0.4">
      <c r="A25" s="4" t="s">
        <v>14</v>
      </c>
      <c r="B25" s="4">
        <v>392</v>
      </c>
      <c r="C25" s="4">
        <v>42</v>
      </c>
      <c r="D25" s="4">
        <v>56</v>
      </c>
      <c r="E25" s="4">
        <v>50</v>
      </c>
      <c r="F25" s="4">
        <v>31</v>
      </c>
      <c r="G25" s="4">
        <v>58</v>
      </c>
      <c r="H25" s="4">
        <v>20</v>
      </c>
      <c r="I25" s="4">
        <v>13</v>
      </c>
      <c r="J25" s="4">
        <v>40</v>
      </c>
      <c r="K25" s="4">
        <v>49</v>
      </c>
      <c r="L25" s="4">
        <v>33</v>
      </c>
    </row>
    <row r="26" spans="1:12" x14ac:dyDescent="0.4">
      <c r="A26" s="4" t="s">
        <v>15</v>
      </c>
      <c r="B26" s="4">
        <v>426</v>
      </c>
      <c r="C26" s="4">
        <v>53</v>
      </c>
      <c r="D26" s="4">
        <v>49</v>
      </c>
      <c r="E26" s="4">
        <v>47</v>
      </c>
      <c r="F26" s="4">
        <v>28</v>
      </c>
      <c r="G26" s="4">
        <v>99</v>
      </c>
      <c r="H26" s="4">
        <v>11</v>
      </c>
      <c r="I26" s="4">
        <v>25</v>
      </c>
      <c r="J26" s="4">
        <v>26</v>
      </c>
      <c r="K26" s="4">
        <v>51</v>
      </c>
      <c r="L26" s="4">
        <v>37</v>
      </c>
    </row>
    <row r="27" spans="1:12" x14ac:dyDescent="0.4">
      <c r="A27" s="4" t="s">
        <v>16</v>
      </c>
      <c r="B27" s="4">
        <v>253</v>
      </c>
      <c r="C27" s="4">
        <v>36</v>
      </c>
      <c r="D27" s="4">
        <v>26</v>
      </c>
      <c r="E27" s="4">
        <v>29</v>
      </c>
      <c r="F27" s="4">
        <v>26</v>
      </c>
      <c r="G27" s="4">
        <v>43</v>
      </c>
      <c r="H27" s="4">
        <v>11</v>
      </c>
      <c r="I27" s="4">
        <v>7</v>
      </c>
      <c r="J27" s="4">
        <v>29</v>
      </c>
      <c r="K27" s="4">
        <v>33</v>
      </c>
      <c r="L27" s="4">
        <v>13</v>
      </c>
    </row>
    <row r="28" spans="1:12" x14ac:dyDescent="0.4">
      <c r="A28" s="4" t="s">
        <v>17</v>
      </c>
      <c r="B28" s="4">
        <v>209</v>
      </c>
      <c r="C28" s="4">
        <v>22</v>
      </c>
      <c r="D28" s="4">
        <v>31</v>
      </c>
      <c r="E28" s="4">
        <v>15</v>
      </c>
      <c r="F28" s="4">
        <v>22</v>
      </c>
      <c r="G28" s="4">
        <v>60</v>
      </c>
      <c r="H28" s="4">
        <v>3</v>
      </c>
      <c r="I28" s="4">
        <v>8</v>
      </c>
      <c r="J28" s="4">
        <v>14</v>
      </c>
      <c r="K28" s="4">
        <v>16</v>
      </c>
      <c r="L28" s="4">
        <v>18</v>
      </c>
    </row>
    <row r="29" spans="1:12" x14ac:dyDescent="0.4">
      <c r="A29" s="4" t="s">
        <v>18</v>
      </c>
      <c r="B29" s="4">
        <v>138</v>
      </c>
      <c r="C29" s="4">
        <v>19</v>
      </c>
      <c r="D29" s="4">
        <v>25</v>
      </c>
      <c r="E29" s="4">
        <v>12</v>
      </c>
      <c r="F29" s="4">
        <v>8</v>
      </c>
      <c r="G29" s="4">
        <v>16</v>
      </c>
      <c r="H29" s="4">
        <v>8</v>
      </c>
      <c r="I29" s="4">
        <v>12</v>
      </c>
      <c r="J29" s="4">
        <v>6</v>
      </c>
      <c r="K29" s="4">
        <v>21</v>
      </c>
      <c r="L29" s="4">
        <v>11</v>
      </c>
    </row>
    <row r="30" spans="1:12" x14ac:dyDescent="0.4">
      <c r="A30" s="4" t="s">
        <v>19</v>
      </c>
      <c r="B30" s="4">
        <v>174</v>
      </c>
      <c r="C30" s="4">
        <v>20</v>
      </c>
      <c r="D30" s="4">
        <v>23</v>
      </c>
      <c r="E30" s="4">
        <v>23</v>
      </c>
      <c r="F30" s="4">
        <v>18</v>
      </c>
      <c r="G30" s="4">
        <v>28</v>
      </c>
      <c r="H30" s="4">
        <v>4</v>
      </c>
      <c r="I30" s="4">
        <v>9</v>
      </c>
      <c r="J30" s="4">
        <v>18</v>
      </c>
      <c r="K30" s="4">
        <v>15</v>
      </c>
      <c r="L30" s="4">
        <v>16</v>
      </c>
    </row>
    <row r="31" spans="1:12" x14ac:dyDescent="0.4">
      <c r="A31" s="4" t="s">
        <v>20</v>
      </c>
      <c r="B31" s="4">
        <v>140</v>
      </c>
      <c r="C31" s="4">
        <v>15</v>
      </c>
      <c r="D31" s="4">
        <v>18</v>
      </c>
      <c r="E31" s="4">
        <v>24</v>
      </c>
      <c r="F31" s="4">
        <v>8</v>
      </c>
      <c r="G31" s="4">
        <v>18</v>
      </c>
      <c r="H31" s="4">
        <v>11</v>
      </c>
      <c r="I31" s="4">
        <v>10</v>
      </c>
      <c r="J31" s="4">
        <v>15</v>
      </c>
      <c r="K31" s="4">
        <v>13</v>
      </c>
      <c r="L31" s="4">
        <v>8</v>
      </c>
    </row>
    <row r="32" spans="1:12" x14ac:dyDescent="0.4">
      <c r="A32" s="4" t="s">
        <v>21</v>
      </c>
      <c r="B32" s="4">
        <v>77</v>
      </c>
      <c r="C32" s="4">
        <v>10</v>
      </c>
      <c r="D32" s="4">
        <v>8</v>
      </c>
      <c r="E32" s="4">
        <v>12</v>
      </c>
      <c r="F32" s="4">
        <v>10</v>
      </c>
      <c r="G32" s="4">
        <v>11</v>
      </c>
      <c r="H32" s="4">
        <v>1</v>
      </c>
      <c r="I32" s="4">
        <v>4</v>
      </c>
      <c r="J32" s="4">
        <v>8</v>
      </c>
      <c r="K32" s="4">
        <v>5</v>
      </c>
      <c r="L32" s="4">
        <v>8</v>
      </c>
    </row>
    <row r="33" spans="1:12" x14ac:dyDescent="0.4">
      <c r="A33" s="4" t="s">
        <v>22</v>
      </c>
      <c r="B33" s="4">
        <v>55</v>
      </c>
      <c r="C33" s="4">
        <v>5</v>
      </c>
      <c r="D33" s="4">
        <v>5</v>
      </c>
      <c r="E33" s="4">
        <v>3</v>
      </c>
      <c r="F33" s="4">
        <v>6</v>
      </c>
      <c r="G33" s="4">
        <v>10</v>
      </c>
      <c r="H33" s="4">
        <v>3</v>
      </c>
      <c r="I33" s="4">
        <v>3</v>
      </c>
      <c r="J33" s="4">
        <v>5</v>
      </c>
      <c r="K33" s="4">
        <v>7</v>
      </c>
      <c r="L33" s="4">
        <v>8</v>
      </c>
    </row>
    <row r="34" spans="1:12" x14ac:dyDescent="0.4">
      <c r="A34" s="4" t="s">
        <v>23</v>
      </c>
      <c r="B34" s="4">
        <v>48</v>
      </c>
      <c r="C34" s="4">
        <v>6</v>
      </c>
      <c r="D34" s="4">
        <v>3</v>
      </c>
      <c r="E34" s="4">
        <v>0</v>
      </c>
      <c r="F34" s="4">
        <v>1</v>
      </c>
      <c r="G34" s="4">
        <v>20</v>
      </c>
      <c r="H34" s="4">
        <v>0</v>
      </c>
      <c r="I34" s="4">
        <v>5</v>
      </c>
      <c r="J34" s="4">
        <v>2</v>
      </c>
      <c r="K34" s="4">
        <v>6</v>
      </c>
      <c r="L34" s="4">
        <v>5</v>
      </c>
    </row>
    <row r="35" spans="1:12" x14ac:dyDescent="0.4">
      <c r="A35" s="4" t="s">
        <v>24</v>
      </c>
      <c r="B35" s="4">
        <v>35</v>
      </c>
      <c r="C35" s="4">
        <v>7</v>
      </c>
      <c r="D35" s="4">
        <v>1</v>
      </c>
      <c r="E35" s="4">
        <v>0</v>
      </c>
      <c r="F35" s="4">
        <v>1</v>
      </c>
      <c r="G35" s="4">
        <v>5</v>
      </c>
      <c r="H35" s="4">
        <v>3</v>
      </c>
      <c r="I35" s="4">
        <v>4</v>
      </c>
      <c r="J35" s="4">
        <v>4</v>
      </c>
      <c r="K35" s="4">
        <v>9</v>
      </c>
      <c r="L35" s="4">
        <v>1</v>
      </c>
    </row>
    <row r="36" spans="1:12" x14ac:dyDescent="0.4">
      <c r="A36" s="4" t="s">
        <v>25</v>
      </c>
      <c r="B36" s="4">
        <v>8</v>
      </c>
      <c r="C36" s="4">
        <v>1</v>
      </c>
      <c r="D36" s="4">
        <v>1</v>
      </c>
      <c r="E36" s="4">
        <v>0</v>
      </c>
      <c r="F36" s="4">
        <v>0</v>
      </c>
      <c r="G36" s="4">
        <v>0</v>
      </c>
      <c r="H36" s="4">
        <v>1</v>
      </c>
      <c r="I36" s="4">
        <v>1</v>
      </c>
      <c r="J36" s="4">
        <v>0</v>
      </c>
      <c r="K36" s="4">
        <v>2</v>
      </c>
      <c r="L36" s="4">
        <v>2</v>
      </c>
    </row>
    <row r="37" spans="1:12" x14ac:dyDescent="0.4">
      <c r="A37" s="4" t="s">
        <v>26</v>
      </c>
      <c r="B37" s="4">
        <v>2</v>
      </c>
      <c r="C37" s="4">
        <v>0</v>
      </c>
      <c r="D37" s="4">
        <v>0</v>
      </c>
      <c r="E37" s="4">
        <v>0</v>
      </c>
      <c r="F37" s="4">
        <v>0</v>
      </c>
      <c r="G37" s="4">
        <v>0</v>
      </c>
      <c r="H37" s="4">
        <v>0</v>
      </c>
      <c r="I37" s="4">
        <v>0</v>
      </c>
      <c r="J37" s="4">
        <v>0</v>
      </c>
      <c r="K37" s="4">
        <v>2</v>
      </c>
      <c r="L37" s="4">
        <v>0</v>
      </c>
    </row>
    <row r="38" spans="1:12" x14ac:dyDescent="0.4">
      <c r="A38" s="4" t="s">
        <v>27</v>
      </c>
      <c r="B38" s="4">
        <v>0</v>
      </c>
      <c r="C38" s="4">
        <v>0</v>
      </c>
      <c r="D38" s="4">
        <v>0</v>
      </c>
      <c r="E38" s="4">
        <v>0</v>
      </c>
      <c r="F38" s="4">
        <v>0</v>
      </c>
      <c r="G38" s="4">
        <v>0</v>
      </c>
      <c r="H38" s="4">
        <v>0</v>
      </c>
      <c r="I38" s="4">
        <v>0</v>
      </c>
      <c r="J38" s="4">
        <v>0</v>
      </c>
      <c r="K38" s="4">
        <v>0</v>
      </c>
      <c r="L38" s="4">
        <v>0</v>
      </c>
    </row>
    <row r="39" spans="1:12" x14ac:dyDescent="0.4">
      <c r="A39" s="4" t="s">
        <v>28</v>
      </c>
      <c r="B39" s="4">
        <v>0</v>
      </c>
      <c r="C39" s="4">
        <v>0</v>
      </c>
      <c r="D39" s="4">
        <v>0</v>
      </c>
      <c r="E39" s="4">
        <v>0</v>
      </c>
      <c r="F39" s="4">
        <v>0</v>
      </c>
      <c r="G39" s="4">
        <v>0</v>
      </c>
      <c r="H39" s="4">
        <v>0</v>
      </c>
      <c r="I39" s="4">
        <v>0</v>
      </c>
      <c r="J39" s="4">
        <v>0</v>
      </c>
      <c r="K39" s="4">
        <v>0</v>
      </c>
      <c r="L39" s="4">
        <v>0</v>
      </c>
    </row>
    <row r="40" spans="1:12" x14ac:dyDescent="0.4">
      <c r="A40" s="4" t="s">
        <v>29</v>
      </c>
      <c r="B40" s="19">
        <v>14.6</v>
      </c>
      <c r="C40" s="19">
        <v>15.3</v>
      </c>
      <c r="D40" s="19">
        <v>13.1</v>
      </c>
      <c r="E40" s="19">
        <v>13.5</v>
      </c>
      <c r="F40" s="19">
        <v>16.2</v>
      </c>
      <c r="G40" s="19">
        <v>14.7</v>
      </c>
      <c r="H40" s="19">
        <v>15</v>
      </c>
      <c r="I40" s="19">
        <v>17.5</v>
      </c>
      <c r="J40" s="19">
        <v>15.9</v>
      </c>
      <c r="K40" s="19">
        <v>14.8</v>
      </c>
      <c r="L40" s="19">
        <v>14.3</v>
      </c>
    </row>
    <row r="41" spans="1:12" x14ac:dyDescent="0.4">
      <c r="A41" s="4" t="s">
        <v>43</v>
      </c>
    </row>
    <row r="42" spans="1:12" x14ac:dyDescent="0.4">
      <c r="A42" s="4" t="s">
        <v>42</v>
      </c>
    </row>
    <row r="43" spans="1:12" x14ac:dyDescent="0.4">
      <c r="A43" s="4" t="s">
        <v>0</v>
      </c>
      <c r="B43" s="4">
        <v>703</v>
      </c>
      <c r="C43" s="4">
        <v>89</v>
      </c>
      <c r="D43" s="4">
        <v>58</v>
      </c>
      <c r="E43" s="4">
        <v>97</v>
      </c>
      <c r="F43" s="4">
        <v>51</v>
      </c>
      <c r="G43" s="4">
        <v>134</v>
      </c>
      <c r="H43" s="4">
        <v>27</v>
      </c>
      <c r="I43" s="4">
        <v>25</v>
      </c>
      <c r="J43" s="4">
        <v>74</v>
      </c>
      <c r="K43" s="4">
        <v>88</v>
      </c>
      <c r="L43" s="4">
        <v>60</v>
      </c>
    </row>
    <row r="44" spans="1:12" x14ac:dyDescent="0.4">
      <c r="A44" s="4" t="s">
        <v>13</v>
      </c>
      <c r="B44" s="4">
        <v>3</v>
      </c>
      <c r="C44" s="4">
        <v>0</v>
      </c>
      <c r="D44" s="4">
        <v>0</v>
      </c>
      <c r="E44" s="4">
        <v>0</v>
      </c>
      <c r="F44" s="4">
        <v>0</v>
      </c>
      <c r="G44" s="4">
        <v>0</v>
      </c>
      <c r="H44" s="4">
        <v>0</v>
      </c>
      <c r="I44" s="4">
        <v>2</v>
      </c>
      <c r="J44" s="4">
        <v>1</v>
      </c>
      <c r="K44" s="4">
        <v>0</v>
      </c>
      <c r="L44" s="4">
        <v>0</v>
      </c>
    </row>
    <row r="45" spans="1:12" x14ac:dyDescent="0.4">
      <c r="A45" s="4" t="s">
        <v>14</v>
      </c>
      <c r="B45" s="4">
        <v>5</v>
      </c>
      <c r="C45" s="4">
        <v>0</v>
      </c>
      <c r="D45" s="4">
        <v>0</v>
      </c>
      <c r="E45" s="4">
        <v>1</v>
      </c>
      <c r="F45" s="4">
        <v>0</v>
      </c>
      <c r="G45" s="4">
        <v>0</v>
      </c>
      <c r="H45" s="4">
        <v>0</v>
      </c>
      <c r="I45" s="4">
        <v>2</v>
      </c>
      <c r="J45" s="4">
        <v>1</v>
      </c>
      <c r="K45" s="4">
        <v>1</v>
      </c>
      <c r="L45" s="4">
        <v>0</v>
      </c>
    </row>
    <row r="46" spans="1:12" x14ac:dyDescent="0.4">
      <c r="A46" s="4" t="s">
        <v>15</v>
      </c>
      <c r="B46" s="4">
        <v>12</v>
      </c>
      <c r="C46" s="4">
        <v>1</v>
      </c>
      <c r="D46" s="4">
        <v>2</v>
      </c>
      <c r="E46" s="4">
        <v>3</v>
      </c>
      <c r="F46" s="4">
        <v>2</v>
      </c>
      <c r="G46" s="4">
        <v>0</v>
      </c>
      <c r="H46" s="4">
        <v>1</v>
      </c>
      <c r="I46" s="4">
        <v>0</v>
      </c>
      <c r="J46" s="4">
        <v>1</v>
      </c>
      <c r="K46" s="4">
        <v>2</v>
      </c>
      <c r="L46" s="4">
        <v>0</v>
      </c>
    </row>
    <row r="47" spans="1:12" x14ac:dyDescent="0.4">
      <c r="A47" s="4" t="s">
        <v>16</v>
      </c>
      <c r="B47" s="4">
        <v>7</v>
      </c>
      <c r="C47" s="4">
        <v>1</v>
      </c>
      <c r="D47" s="4">
        <v>0</v>
      </c>
      <c r="E47" s="4">
        <v>1</v>
      </c>
      <c r="F47" s="4">
        <v>2</v>
      </c>
      <c r="G47" s="4">
        <v>1</v>
      </c>
      <c r="H47" s="4">
        <v>2</v>
      </c>
      <c r="I47" s="4">
        <v>0</v>
      </c>
      <c r="J47" s="4">
        <v>0</v>
      </c>
      <c r="K47" s="4">
        <v>0</v>
      </c>
      <c r="L47" s="4">
        <v>0</v>
      </c>
    </row>
    <row r="48" spans="1:12" x14ac:dyDescent="0.4">
      <c r="A48" s="4" t="s">
        <v>17</v>
      </c>
      <c r="B48" s="4">
        <v>7</v>
      </c>
      <c r="C48" s="4">
        <v>0</v>
      </c>
      <c r="D48" s="4">
        <v>0</v>
      </c>
      <c r="E48" s="4">
        <v>5</v>
      </c>
      <c r="F48" s="4">
        <v>1</v>
      </c>
      <c r="G48" s="4">
        <v>1</v>
      </c>
      <c r="H48" s="4">
        <v>0</v>
      </c>
      <c r="I48" s="4">
        <v>0</v>
      </c>
      <c r="J48" s="4">
        <v>0</v>
      </c>
      <c r="K48" s="4">
        <v>0</v>
      </c>
      <c r="L48" s="4">
        <v>0</v>
      </c>
    </row>
    <row r="49" spans="1:12" x14ac:dyDescent="0.4">
      <c r="A49" s="4" t="s">
        <v>18</v>
      </c>
      <c r="B49" s="4">
        <v>13</v>
      </c>
      <c r="C49" s="4">
        <v>2</v>
      </c>
      <c r="D49" s="4">
        <v>1</v>
      </c>
      <c r="E49" s="4">
        <v>4</v>
      </c>
      <c r="F49" s="4">
        <v>0</v>
      </c>
      <c r="G49" s="4">
        <v>1</v>
      </c>
      <c r="H49" s="4">
        <v>1</v>
      </c>
      <c r="I49" s="4">
        <v>0</v>
      </c>
      <c r="J49" s="4">
        <v>0</v>
      </c>
      <c r="K49" s="4">
        <v>3</v>
      </c>
      <c r="L49" s="4">
        <v>1</v>
      </c>
    </row>
    <row r="50" spans="1:12" x14ac:dyDescent="0.4">
      <c r="A50" s="4" t="s">
        <v>19</v>
      </c>
      <c r="B50" s="4">
        <v>29</v>
      </c>
      <c r="C50" s="4">
        <v>0</v>
      </c>
      <c r="D50" s="4">
        <v>6</v>
      </c>
      <c r="E50" s="4">
        <v>1</v>
      </c>
      <c r="F50" s="4">
        <v>2</v>
      </c>
      <c r="G50" s="4">
        <v>8</v>
      </c>
      <c r="H50" s="4">
        <v>3</v>
      </c>
      <c r="I50" s="4">
        <v>0</v>
      </c>
      <c r="J50" s="4">
        <v>0</v>
      </c>
      <c r="K50" s="4">
        <v>6</v>
      </c>
      <c r="L50" s="4">
        <v>3</v>
      </c>
    </row>
    <row r="51" spans="1:12" x14ac:dyDescent="0.4">
      <c r="A51" s="4" t="s">
        <v>20</v>
      </c>
      <c r="B51" s="4">
        <v>31</v>
      </c>
      <c r="C51" s="4">
        <v>3</v>
      </c>
      <c r="D51" s="4">
        <v>3</v>
      </c>
      <c r="E51" s="4">
        <v>5</v>
      </c>
      <c r="F51" s="4">
        <v>6</v>
      </c>
      <c r="G51" s="4">
        <v>5</v>
      </c>
      <c r="H51" s="4">
        <v>1</v>
      </c>
      <c r="I51" s="4">
        <v>2</v>
      </c>
      <c r="J51" s="4">
        <v>3</v>
      </c>
      <c r="K51" s="4">
        <v>2</v>
      </c>
      <c r="L51" s="4">
        <v>1</v>
      </c>
    </row>
    <row r="52" spans="1:12" x14ac:dyDescent="0.4">
      <c r="A52" s="4" t="s">
        <v>21</v>
      </c>
      <c r="B52" s="4">
        <v>43</v>
      </c>
      <c r="C52" s="4">
        <v>12</v>
      </c>
      <c r="D52" s="4">
        <v>5</v>
      </c>
      <c r="E52" s="4">
        <v>6</v>
      </c>
      <c r="F52" s="4">
        <v>2</v>
      </c>
      <c r="G52" s="4">
        <v>11</v>
      </c>
      <c r="H52" s="4">
        <v>1</v>
      </c>
      <c r="I52" s="4">
        <v>1</v>
      </c>
      <c r="J52" s="4">
        <v>3</v>
      </c>
      <c r="K52" s="4">
        <v>2</v>
      </c>
      <c r="L52" s="4">
        <v>0</v>
      </c>
    </row>
    <row r="53" spans="1:12" x14ac:dyDescent="0.4">
      <c r="A53" s="4" t="s">
        <v>22</v>
      </c>
      <c r="B53" s="4">
        <v>76</v>
      </c>
      <c r="C53" s="4">
        <v>10</v>
      </c>
      <c r="D53" s="4">
        <v>3</v>
      </c>
      <c r="E53" s="4">
        <v>15</v>
      </c>
      <c r="F53" s="4">
        <v>6</v>
      </c>
      <c r="G53" s="4">
        <v>22</v>
      </c>
      <c r="H53" s="4">
        <v>1</v>
      </c>
      <c r="I53" s="4">
        <v>0</v>
      </c>
      <c r="J53" s="4">
        <v>11</v>
      </c>
      <c r="K53" s="4">
        <v>5</v>
      </c>
      <c r="L53" s="4">
        <v>3</v>
      </c>
    </row>
    <row r="54" spans="1:12" x14ac:dyDescent="0.4">
      <c r="A54" s="4" t="s">
        <v>23</v>
      </c>
      <c r="B54" s="4">
        <v>85</v>
      </c>
      <c r="C54" s="4">
        <v>14</v>
      </c>
      <c r="D54" s="4">
        <v>5</v>
      </c>
      <c r="E54" s="4">
        <v>10</v>
      </c>
      <c r="F54" s="4">
        <v>7</v>
      </c>
      <c r="G54" s="4">
        <v>27</v>
      </c>
      <c r="H54" s="4">
        <v>4</v>
      </c>
      <c r="I54" s="4">
        <v>3</v>
      </c>
      <c r="J54" s="4">
        <v>8</v>
      </c>
      <c r="K54" s="4">
        <v>5</v>
      </c>
      <c r="L54" s="4">
        <v>2</v>
      </c>
    </row>
    <row r="55" spans="1:12" x14ac:dyDescent="0.4">
      <c r="A55" s="4" t="s">
        <v>24</v>
      </c>
      <c r="B55" s="4">
        <v>100</v>
      </c>
      <c r="C55" s="4">
        <v>12</v>
      </c>
      <c r="D55" s="4">
        <v>11</v>
      </c>
      <c r="E55" s="4">
        <v>19</v>
      </c>
      <c r="F55" s="4">
        <v>5</v>
      </c>
      <c r="G55" s="4">
        <v>17</v>
      </c>
      <c r="H55" s="4">
        <v>2</v>
      </c>
      <c r="I55" s="4">
        <v>5</v>
      </c>
      <c r="J55" s="4">
        <v>9</v>
      </c>
      <c r="K55" s="4">
        <v>16</v>
      </c>
      <c r="L55" s="4">
        <v>4</v>
      </c>
    </row>
    <row r="56" spans="1:12" x14ac:dyDescent="0.4">
      <c r="A56" s="4" t="s">
        <v>25</v>
      </c>
      <c r="B56" s="4">
        <v>85</v>
      </c>
      <c r="C56" s="4">
        <v>10</v>
      </c>
      <c r="D56" s="4">
        <v>4</v>
      </c>
      <c r="E56" s="4">
        <v>17</v>
      </c>
      <c r="F56" s="4">
        <v>4</v>
      </c>
      <c r="G56" s="4">
        <v>7</v>
      </c>
      <c r="H56" s="4">
        <v>3</v>
      </c>
      <c r="I56" s="4">
        <v>3</v>
      </c>
      <c r="J56" s="4">
        <v>2</v>
      </c>
      <c r="K56" s="4">
        <v>23</v>
      </c>
      <c r="L56" s="4">
        <v>12</v>
      </c>
    </row>
    <row r="57" spans="1:12" x14ac:dyDescent="0.4">
      <c r="A57" s="4" t="s">
        <v>26</v>
      </c>
      <c r="B57" s="4">
        <v>47</v>
      </c>
      <c r="C57" s="4">
        <v>4</v>
      </c>
      <c r="D57" s="4">
        <v>9</v>
      </c>
      <c r="E57" s="4">
        <v>6</v>
      </c>
      <c r="F57" s="4">
        <v>3</v>
      </c>
      <c r="G57" s="4">
        <v>1</v>
      </c>
      <c r="H57" s="4">
        <v>2</v>
      </c>
      <c r="I57" s="4">
        <v>1</v>
      </c>
      <c r="J57" s="4">
        <v>1</v>
      </c>
      <c r="K57" s="4">
        <v>2</v>
      </c>
      <c r="L57" s="4">
        <v>18</v>
      </c>
    </row>
    <row r="58" spans="1:12" x14ac:dyDescent="0.4">
      <c r="A58" s="4" t="s">
        <v>27</v>
      </c>
      <c r="B58" s="4">
        <v>62</v>
      </c>
      <c r="C58" s="4">
        <v>13</v>
      </c>
      <c r="D58" s="4">
        <v>3</v>
      </c>
      <c r="E58" s="4">
        <v>2</v>
      </c>
      <c r="F58" s="4">
        <v>1</v>
      </c>
      <c r="G58" s="4">
        <v>6</v>
      </c>
      <c r="H58" s="4">
        <v>0</v>
      </c>
      <c r="I58" s="4">
        <v>2</v>
      </c>
      <c r="J58" s="4">
        <v>19</v>
      </c>
      <c r="K58" s="4">
        <v>10</v>
      </c>
      <c r="L58" s="4">
        <v>6</v>
      </c>
    </row>
    <row r="59" spans="1:12" x14ac:dyDescent="0.4">
      <c r="A59" s="4" t="s">
        <v>28</v>
      </c>
      <c r="B59" s="4">
        <v>98</v>
      </c>
      <c r="C59" s="4">
        <v>7</v>
      </c>
      <c r="D59" s="4">
        <v>6</v>
      </c>
      <c r="E59" s="4">
        <v>2</v>
      </c>
      <c r="F59" s="4">
        <v>10</v>
      </c>
      <c r="G59" s="4">
        <v>27</v>
      </c>
      <c r="H59" s="4">
        <v>6</v>
      </c>
      <c r="I59" s="4">
        <v>4</v>
      </c>
      <c r="J59" s="4">
        <v>15</v>
      </c>
      <c r="K59" s="4">
        <v>11</v>
      </c>
      <c r="L59" s="4">
        <v>10</v>
      </c>
    </row>
    <row r="60" spans="1:12" x14ac:dyDescent="0.4">
      <c r="A60" s="4" t="s">
        <v>29</v>
      </c>
      <c r="B60" s="19">
        <v>57</v>
      </c>
      <c r="C60" s="19">
        <v>55.6</v>
      </c>
      <c r="D60" s="19">
        <v>56.8</v>
      </c>
      <c r="E60" s="19">
        <v>53.8</v>
      </c>
      <c r="F60" s="19">
        <v>53.2</v>
      </c>
      <c r="G60" s="19">
        <v>53.3</v>
      </c>
      <c r="H60" s="19">
        <v>54.4</v>
      </c>
      <c r="I60" s="19">
        <v>57.5</v>
      </c>
      <c r="J60" s="19">
        <v>60</v>
      </c>
      <c r="K60" s="19">
        <v>60.4</v>
      </c>
      <c r="L60" s="19">
        <v>66.099999999999994</v>
      </c>
    </row>
    <row r="61" spans="1:12" x14ac:dyDescent="0.4">
      <c r="A61" s="25" t="s">
        <v>318</v>
      </c>
      <c r="B61" s="25"/>
      <c r="C61" s="25"/>
      <c r="D61" s="25"/>
      <c r="E61" s="25"/>
      <c r="F61" s="25"/>
      <c r="G61" s="25"/>
      <c r="H61" s="25"/>
      <c r="I61" s="25"/>
      <c r="J61" s="25"/>
      <c r="K61" s="25"/>
      <c r="L61" s="25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9D9F1C-E342-4067-9D9D-530BFA0D6A3B}">
  <dimension ref="A1:L60"/>
  <sheetViews>
    <sheetView view="pageBreakPreview" topLeftCell="A7" zoomScale="125" zoomScaleNormal="100" zoomScaleSheetLayoutView="125" workbookViewId="0">
      <selection activeCell="A2" sqref="A2"/>
    </sheetView>
  </sheetViews>
  <sheetFormatPr defaultColWidth="8.89453125" defaultRowHeight="10.5" x14ac:dyDescent="0.4"/>
  <cols>
    <col min="1" max="1" width="22.5234375" style="4" customWidth="1"/>
    <col min="2" max="12" width="6.1015625" style="4" customWidth="1"/>
    <col min="13" max="16384" width="8.89453125" style="4"/>
  </cols>
  <sheetData>
    <row r="1" spans="1:12" x14ac:dyDescent="0.4">
      <c r="A1" s="4" t="s">
        <v>331</v>
      </c>
    </row>
    <row r="2" spans="1:12" x14ac:dyDescent="0.4">
      <c r="A2" s="11"/>
      <c r="B2" s="12"/>
      <c r="C2" s="12" t="s">
        <v>278</v>
      </c>
      <c r="D2" s="12" t="s">
        <v>280</v>
      </c>
      <c r="E2" s="12"/>
      <c r="F2" s="12"/>
      <c r="G2" s="12" t="s">
        <v>281</v>
      </c>
      <c r="H2" s="12" t="s">
        <v>283</v>
      </c>
      <c r="I2" s="12"/>
      <c r="J2" s="12" t="s">
        <v>278</v>
      </c>
      <c r="K2" s="12" t="s">
        <v>280</v>
      </c>
      <c r="L2" s="13"/>
    </row>
    <row r="3" spans="1:12" x14ac:dyDescent="0.4">
      <c r="A3" s="14"/>
      <c r="B3" s="15" t="s">
        <v>0</v>
      </c>
      <c r="C3" s="15" t="s">
        <v>279</v>
      </c>
      <c r="D3" s="15" t="s">
        <v>279</v>
      </c>
      <c r="E3" s="15" t="s">
        <v>3</v>
      </c>
      <c r="F3" s="15" t="s">
        <v>4</v>
      </c>
      <c r="G3" s="15" t="s">
        <v>282</v>
      </c>
      <c r="H3" s="15" t="s">
        <v>284</v>
      </c>
      <c r="I3" s="15" t="s">
        <v>7</v>
      </c>
      <c r="J3" s="15" t="s">
        <v>285</v>
      </c>
      <c r="K3" s="15" t="s">
        <v>285</v>
      </c>
      <c r="L3" s="16" t="s">
        <v>10</v>
      </c>
    </row>
    <row r="4" spans="1:12" x14ac:dyDescent="0.4">
      <c r="A4" s="4" t="s">
        <v>290</v>
      </c>
      <c r="B4" s="4">
        <v>3041</v>
      </c>
      <c r="C4" s="4">
        <v>367</v>
      </c>
      <c r="D4" s="4">
        <v>378</v>
      </c>
      <c r="E4" s="4">
        <v>362</v>
      </c>
      <c r="F4" s="4">
        <v>239</v>
      </c>
      <c r="G4" s="4">
        <v>569</v>
      </c>
      <c r="H4" s="4">
        <v>117</v>
      </c>
      <c r="I4" s="4">
        <v>144</v>
      </c>
      <c r="J4" s="4">
        <v>265</v>
      </c>
      <c r="K4" s="4">
        <v>350</v>
      </c>
      <c r="L4" s="4">
        <v>250</v>
      </c>
    </row>
    <row r="5" spans="1:12" x14ac:dyDescent="0.4">
      <c r="A5" s="4" t="s">
        <v>13</v>
      </c>
      <c r="B5" s="4">
        <v>384</v>
      </c>
      <c r="C5" s="4">
        <v>42</v>
      </c>
      <c r="D5" s="4">
        <v>74</v>
      </c>
      <c r="E5" s="4">
        <v>50</v>
      </c>
      <c r="F5" s="4">
        <v>29</v>
      </c>
      <c r="G5" s="4">
        <v>67</v>
      </c>
      <c r="H5" s="4">
        <v>14</v>
      </c>
      <c r="I5" s="4">
        <v>20</v>
      </c>
      <c r="J5" s="4">
        <v>25</v>
      </c>
      <c r="K5" s="4">
        <v>33</v>
      </c>
      <c r="L5" s="4">
        <v>30</v>
      </c>
    </row>
    <row r="6" spans="1:12" x14ac:dyDescent="0.4">
      <c r="A6" s="4" t="s">
        <v>14</v>
      </c>
      <c r="B6" s="4">
        <v>397</v>
      </c>
      <c r="C6" s="4">
        <v>42</v>
      </c>
      <c r="D6" s="4">
        <v>56</v>
      </c>
      <c r="E6" s="4">
        <v>51</v>
      </c>
      <c r="F6" s="4">
        <v>31</v>
      </c>
      <c r="G6" s="4">
        <v>58</v>
      </c>
      <c r="H6" s="4">
        <v>20</v>
      </c>
      <c r="I6" s="4">
        <v>15</v>
      </c>
      <c r="J6" s="4">
        <v>41</v>
      </c>
      <c r="K6" s="4">
        <v>50</v>
      </c>
      <c r="L6" s="4">
        <v>33</v>
      </c>
    </row>
    <row r="7" spans="1:12" x14ac:dyDescent="0.4">
      <c r="A7" s="4" t="s">
        <v>15</v>
      </c>
      <c r="B7" s="4">
        <v>438</v>
      </c>
      <c r="C7" s="4">
        <v>54</v>
      </c>
      <c r="D7" s="4">
        <v>51</v>
      </c>
      <c r="E7" s="4">
        <v>50</v>
      </c>
      <c r="F7" s="4">
        <v>30</v>
      </c>
      <c r="G7" s="4">
        <v>99</v>
      </c>
      <c r="H7" s="4">
        <v>12</v>
      </c>
      <c r="I7" s="4">
        <v>25</v>
      </c>
      <c r="J7" s="4">
        <v>27</v>
      </c>
      <c r="K7" s="4">
        <v>53</v>
      </c>
      <c r="L7" s="4">
        <v>37</v>
      </c>
    </row>
    <row r="8" spans="1:12" x14ac:dyDescent="0.4">
      <c r="A8" s="4" t="s">
        <v>16</v>
      </c>
      <c r="B8" s="4">
        <v>260</v>
      </c>
      <c r="C8" s="4">
        <v>37</v>
      </c>
      <c r="D8" s="4">
        <v>26</v>
      </c>
      <c r="E8" s="4">
        <v>30</v>
      </c>
      <c r="F8" s="4">
        <v>28</v>
      </c>
      <c r="G8" s="4">
        <v>44</v>
      </c>
      <c r="H8" s="4">
        <v>13</v>
      </c>
      <c r="I8" s="4">
        <v>7</v>
      </c>
      <c r="J8" s="4">
        <v>29</v>
      </c>
      <c r="K8" s="4">
        <v>33</v>
      </c>
      <c r="L8" s="4">
        <v>13</v>
      </c>
    </row>
    <row r="9" spans="1:12" x14ac:dyDescent="0.4">
      <c r="A9" s="4" t="s">
        <v>17</v>
      </c>
      <c r="B9" s="4">
        <v>216</v>
      </c>
      <c r="C9" s="4">
        <v>22</v>
      </c>
      <c r="D9" s="4">
        <v>31</v>
      </c>
      <c r="E9" s="4">
        <v>20</v>
      </c>
      <c r="F9" s="4">
        <v>23</v>
      </c>
      <c r="G9" s="4">
        <v>61</v>
      </c>
      <c r="H9" s="4">
        <v>3</v>
      </c>
      <c r="I9" s="4">
        <v>8</v>
      </c>
      <c r="J9" s="4">
        <v>14</v>
      </c>
      <c r="K9" s="4">
        <v>16</v>
      </c>
      <c r="L9" s="4">
        <v>18</v>
      </c>
    </row>
    <row r="10" spans="1:12" x14ac:dyDescent="0.4">
      <c r="A10" s="4" t="s">
        <v>18</v>
      </c>
      <c r="B10" s="4">
        <v>151</v>
      </c>
      <c r="C10" s="4">
        <v>21</v>
      </c>
      <c r="D10" s="4">
        <v>26</v>
      </c>
      <c r="E10" s="4">
        <v>16</v>
      </c>
      <c r="F10" s="4">
        <v>8</v>
      </c>
      <c r="G10" s="4">
        <v>17</v>
      </c>
      <c r="H10" s="4">
        <v>9</v>
      </c>
      <c r="I10" s="4">
        <v>12</v>
      </c>
      <c r="J10" s="4">
        <v>6</v>
      </c>
      <c r="K10" s="4">
        <v>24</v>
      </c>
      <c r="L10" s="4">
        <v>12</v>
      </c>
    </row>
    <row r="11" spans="1:12" x14ac:dyDescent="0.4">
      <c r="A11" s="4" t="s">
        <v>19</v>
      </c>
      <c r="B11" s="4">
        <v>203</v>
      </c>
      <c r="C11" s="4">
        <v>20</v>
      </c>
      <c r="D11" s="4">
        <v>29</v>
      </c>
      <c r="E11" s="4">
        <v>24</v>
      </c>
      <c r="F11" s="4">
        <v>20</v>
      </c>
      <c r="G11" s="4">
        <v>36</v>
      </c>
      <c r="H11" s="4">
        <v>7</v>
      </c>
      <c r="I11" s="4">
        <v>9</v>
      </c>
      <c r="J11" s="4">
        <v>18</v>
      </c>
      <c r="K11" s="4">
        <v>21</v>
      </c>
      <c r="L11" s="4">
        <v>19</v>
      </c>
    </row>
    <row r="12" spans="1:12" x14ac:dyDescent="0.4">
      <c r="A12" s="4" t="s">
        <v>20</v>
      </c>
      <c r="B12" s="4">
        <v>171</v>
      </c>
      <c r="C12" s="4">
        <v>18</v>
      </c>
      <c r="D12" s="4">
        <v>21</v>
      </c>
      <c r="E12" s="4">
        <v>29</v>
      </c>
      <c r="F12" s="4">
        <v>14</v>
      </c>
      <c r="G12" s="4">
        <v>23</v>
      </c>
      <c r="H12" s="4">
        <v>12</v>
      </c>
      <c r="I12" s="4">
        <v>12</v>
      </c>
      <c r="J12" s="4">
        <v>18</v>
      </c>
      <c r="K12" s="4">
        <v>15</v>
      </c>
      <c r="L12" s="4">
        <v>9</v>
      </c>
    </row>
    <row r="13" spans="1:12" x14ac:dyDescent="0.4">
      <c r="A13" s="4" t="s">
        <v>21</v>
      </c>
      <c r="B13" s="4">
        <v>120</v>
      </c>
      <c r="C13" s="4">
        <v>22</v>
      </c>
      <c r="D13" s="4">
        <v>13</v>
      </c>
      <c r="E13" s="4">
        <v>18</v>
      </c>
      <c r="F13" s="4">
        <v>12</v>
      </c>
      <c r="G13" s="4">
        <v>22</v>
      </c>
      <c r="H13" s="4">
        <v>2</v>
      </c>
      <c r="I13" s="4">
        <v>5</v>
      </c>
      <c r="J13" s="4">
        <v>11</v>
      </c>
      <c r="K13" s="4">
        <v>7</v>
      </c>
      <c r="L13" s="4">
        <v>8</v>
      </c>
    </row>
    <row r="14" spans="1:12" x14ac:dyDescent="0.4">
      <c r="A14" s="4" t="s">
        <v>22</v>
      </c>
      <c r="B14" s="4">
        <v>131</v>
      </c>
      <c r="C14" s="4">
        <v>15</v>
      </c>
      <c r="D14" s="4">
        <v>8</v>
      </c>
      <c r="E14" s="4">
        <v>18</v>
      </c>
      <c r="F14" s="4">
        <v>12</v>
      </c>
      <c r="G14" s="4">
        <v>32</v>
      </c>
      <c r="H14" s="4">
        <v>4</v>
      </c>
      <c r="I14" s="4">
        <v>3</v>
      </c>
      <c r="J14" s="4">
        <v>16</v>
      </c>
      <c r="K14" s="4">
        <v>12</v>
      </c>
      <c r="L14" s="4">
        <v>11</v>
      </c>
    </row>
    <row r="15" spans="1:12" x14ac:dyDescent="0.4">
      <c r="A15" s="4" t="s">
        <v>23</v>
      </c>
      <c r="B15" s="4">
        <v>133</v>
      </c>
      <c r="C15" s="4">
        <v>20</v>
      </c>
      <c r="D15" s="4">
        <v>8</v>
      </c>
      <c r="E15" s="4">
        <v>10</v>
      </c>
      <c r="F15" s="4">
        <v>8</v>
      </c>
      <c r="G15" s="4">
        <v>47</v>
      </c>
      <c r="H15" s="4">
        <v>4</v>
      </c>
      <c r="I15" s="4">
        <v>8</v>
      </c>
      <c r="J15" s="4">
        <v>10</v>
      </c>
      <c r="K15" s="4">
        <v>11</v>
      </c>
      <c r="L15" s="4">
        <v>7</v>
      </c>
    </row>
    <row r="16" spans="1:12" x14ac:dyDescent="0.4">
      <c r="A16" s="4" t="s">
        <v>24</v>
      </c>
      <c r="B16" s="4">
        <v>135</v>
      </c>
      <c r="C16" s="4">
        <v>19</v>
      </c>
      <c r="D16" s="4">
        <v>12</v>
      </c>
      <c r="E16" s="4">
        <v>19</v>
      </c>
      <c r="F16" s="4">
        <v>6</v>
      </c>
      <c r="G16" s="4">
        <v>22</v>
      </c>
      <c r="H16" s="4">
        <v>5</v>
      </c>
      <c r="I16" s="4">
        <v>9</v>
      </c>
      <c r="J16" s="4">
        <v>13</v>
      </c>
      <c r="K16" s="4">
        <v>25</v>
      </c>
      <c r="L16" s="4">
        <v>5</v>
      </c>
    </row>
    <row r="17" spans="1:12" x14ac:dyDescent="0.4">
      <c r="A17" s="4" t="s">
        <v>25</v>
      </c>
      <c r="B17" s="4">
        <v>93</v>
      </c>
      <c r="C17" s="4">
        <v>11</v>
      </c>
      <c r="D17" s="4">
        <v>5</v>
      </c>
      <c r="E17" s="4">
        <v>17</v>
      </c>
      <c r="F17" s="4">
        <v>4</v>
      </c>
      <c r="G17" s="4">
        <v>7</v>
      </c>
      <c r="H17" s="4">
        <v>4</v>
      </c>
      <c r="I17" s="4">
        <v>4</v>
      </c>
      <c r="J17" s="4">
        <v>2</v>
      </c>
      <c r="K17" s="4">
        <v>25</v>
      </c>
      <c r="L17" s="4">
        <v>14</v>
      </c>
    </row>
    <row r="18" spans="1:12" x14ac:dyDescent="0.4">
      <c r="A18" s="4" t="s">
        <v>26</v>
      </c>
      <c r="B18" s="4">
        <v>49</v>
      </c>
      <c r="C18" s="4">
        <v>4</v>
      </c>
      <c r="D18" s="4">
        <v>9</v>
      </c>
      <c r="E18" s="4">
        <v>6</v>
      </c>
      <c r="F18" s="4">
        <v>3</v>
      </c>
      <c r="G18" s="4">
        <v>1</v>
      </c>
      <c r="H18" s="4">
        <v>2</v>
      </c>
      <c r="I18" s="4">
        <v>1</v>
      </c>
      <c r="J18" s="4">
        <v>1</v>
      </c>
      <c r="K18" s="4">
        <v>4</v>
      </c>
      <c r="L18" s="4">
        <v>18</v>
      </c>
    </row>
    <row r="19" spans="1:12" x14ac:dyDescent="0.4">
      <c r="A19" s="4" t="s">
        <v>27</v>
      </c>
      <c r="B19" s="4">
        <v>62</v>
      </c>
      <c r="C19" s="4">
        <v>13</v>
      </c>
      <c r="D19" s="4">
        <v>3</v>
      </c>
      <c r="E19" s="4">
        <v>2</v>
      </c>
      <c r="F19" s="4">
        <v>1</v>
      </c>
      <c r="G19" s="4">
        <v>6</v>
      </c>
      <c r="H19" s="4">
        <v>0</v>
      </c>
      <c r="I19" s="4">
        <v>2</v>
      </c>
      <c r="J19" s="4">
        <v>19</v>
      </c>
      <c r="K19" s="4">
        <v>10</v>
      </c>
      <c r="L19" s="4">
        <v>6</v>
      </c>
    </row>
    <row r="20" spans="1:12" x14ac:dyDescent="0.4">
      <c r="A20" s="4" t="s">
        <v>28</v>
      </c>
      <c r="B20" s="4">
        <v>98</v>
      </c>
      <c r="C20" s="4">
        <v>7</v>
      </c>
      <c r="D20" s="4">
        <v>6</v>
      </c>
      <c r="E20" s="4">
        <v>2</v>
      </c>
      <c r="F20" s="4">
        <v>10</v>
      </c>
      <c r="G20" s="4">
        <v>27</v>
      </c>
      <c r="H20" s="4">
        <v>6</v>
      </c>
      <c r="I20" s="4">
        <v>4</v>
      </c>
      <c r="J20" s="4">
        <v>15</v>
      </c>
      <c r="K20" s="4">
        <v>11</v>
      </c>
      <c r="L20" s="4">
        <v>10</v>
      </c>
    </row>
    <row r="21" spans="1:12" s="19" customFormat="1" x14ac:dyDescent="0.4">
      <c r="A21" s="19" t="s">
        <v>29</v>
      </c>
      <c r="B21" s="19">
        <v>21</v>
      </c>
      <c r="C21" s="19">
        <v>21.9</v>
      </c>
      <c r="D21" s="19">
        <v>16.5</v>
      </c>
      <c r="E21" s="19">
        <v>20</v>
      </c>
      <c r="F21" s="19">
        <v>20.3</v>
      </c>
      <c r="G21" s="19">
        <v>21.4</v>
      </c>
      <c r="H21" s="19">
        <v>19.8</v>
      </c>
      <c r="I21" s="19">
        <v>23.1</v>
      </c>
      <c r="J21" s="19">
        <v>23.8</v>
      </c>
      <c r="K21" s="19">
        <v>21.9</v>
      </c>
      <c r="L21" s="19">
        <v>23.3</v>
      </c>
    </row>
    <row r="23" spans="1:12" x14ac:dyDescent="0.4">
      <c r="A23" s="4" t="s">
        <v>291</v>
      </c>
      <c r="B23" s="4">
        <v>1992</v>
      </c>
      <c r="C23" s="4">
        <v>233</v>
      </c>
      <c r="D23" s="4">
        <v>280</v>
      </c>
      <c r="E23" s="4">
        <v>225</v>
      </c>
      <c r="F23" s="4">
        <v>155</v>
      </c>
      <c r="G23" s="4">
        <v>383</v>
      </c>
      <c r="H23" s="4">
        <v>77</v>
      </c>
      <c r="I23" s="4">
        <v>98</v>
      </c>
      <c r="J23" s="4">
        <v>158</v>
      </c>
      <c r="K23" s="4">
        <v>232</v>
      </c>
      <c r="L23" s="4">
        <v>151</v>
      </c>
    </row>
    <row r="24" spans="1:12" x14ac:dyDescent="0.4">
      <c r="A24" s="4" t="s">
        <v>13</v>
      </c>
      <c r="B24" s="4">
        <v>369</v>
      </c>
      <c r="C24" s="4">
        <v>36</v>
      </c>
      <c r="D24" s="4">
        <v>74</v>
      </c>
      <c r="E24" s="4">
        <v>48</v>
      </c>
      <c r="F24" s="4">
        <v>25</v>
      </c>
      <c r="G24" s="4">
        <v>65</v>
      </c>
      <c r="H24" s="4">
        <v>14</v>
      </c>
      <c r="I24" s="4">
        <v>20</v>
      </c>
      <c r="J24" s="4">
        <v>25</v>
      </c>
      <c r="K24" s="4">
        <v>33</v>
      </c>
      <c r="L24" s="4">
        <v>29</v>
      </c>
    </row>
    <row r="25" spans="1:12" x14ac:dyDescent="0.4">
      <c r="A25" s="4" t="s">
        <v>14</v>
      </c>
      <c r="B25" s="4">
        <v>378</v>
      </c>
      <c r="C25" s="4">
        <v>38</v>
      </c>
      <c r="D25" s="4">
        <v>52</v>
      </c>
      <c r="E25" s="4">
        <v>48</v>
      </c>
      <c r="F25" s="4">
        <v>28</v>
      </c>
      <c r="G25" s="4">
        <v>58</v>
      </c>
      <c r="H25" s="4">
        <v>20</v>
      </c>
      <c r="I25" s="4">
        <v>15</v>
      </c>
      <c r="J25" s="4">
        <v>41</v>
      </c>
      <c r="K25" s="4">
        <v>50</v>
      </c>
      <c r="L25" s="4">
        <v>28</v>
      </c>
    </row>
    <row r="26" spans="1:12" x14ac:dyDescent="0.4">
      <c r="A26" s="4" t="s">
        <v>15</v>
      </c>
      <c r="B26" s="4">
        <v>400</v>
      </c>
      <c r="C26" s="4">
        <v>50</v>
      </c>
      <c r="D26" s="4">
        <v>46</v>
      </c>
      <c r="E26" s="4">
        <v>43</v>
      </c>
      <c r="F26" s="4">
        <v>26</v>
      </c>
      <c r="G26" s="4">
        <v>95</v>
      </c>
      <c r="H26" s="4">
        <v>12</v>
      </c>
      <c r="I26" s="4">
        <v>25</v>
      </c>
      <c r="J26" s="4">
        <v>19</v>
      </c>
      <c r="K26" s="4">
        <v>51</v>
      </c>
      <c r="L26" s="4">
        <v>33</v>
      </c>
    </row>
    <row r="27" spans="1:12" x14ac:dyDescent="0.4">
      <c r="A27" s="4" t="s">
        <v>16</v>
      </c>
      <c r="B27" s="4">
        <v>240</v>
      </c>
      <c r="C27" s="4">
        <v>36</v>
      </c>
      <c r="D27" s="4">
        <v>26</v>
      </c>
      <c r="E27" s="4">
        <v>27</v>
      </c>
      <c r="F27" s="4">
        <v>25</v>
      </c>
      <c r="G27" s="4">
        <v>42</v>
      </c>
      <c r="H27" s="4">
        <v>13</v>
      </c>
      <c r="I27" s="4">
        <v>5</v>
      </c>
      <c r="J27" s="4">
        <v>24</v>
      </c>
      <c r="K27" s="4">
        <v>32</v>
      </c>
      <c r="L27" s="4">
        <v>10</v>
      </c>
    </row>
    <row r="28" spans="1:12" x14ac:dyDescent="0.4">
      <c r="A28" s="4" t="s">
        <v>17</v>
      </c>
      <c r="B28" s="4">
        <v>194</v>
      </c>
      <c r="C28" s="4">
        <v>22</v>
      </c>
      <c r="D28" s="4">
        <v>29</v>
      </c>
      <c r="E28" s="4">
        <v>15</v>
      </c>
      <c r="F28" s="4">
        <v>19</v>
      </c>
      <c r="G28" s="4">
        <v>58</v>
      </c>
      <c r="H28" s="4">
        <v>3</v>
      </c>
      <c r="I28" s="4">
        <v>5</v>
      </c>
      <c r="J28" s="4">
        <v>14</v>
      </c>
      <c r="K28" s="4">
        <v>15</v>
      </c>
      <c r="L28" s="4">
        <v>14</v>
      </c>
    </row>
    <row r="29" spans="1:12" x14ac:dyDescent="0.4">
      <c r="A29" s="4" t="s">
        <v>18</v>
      </c>
      <c r="B29" s="4">
        <v>112</v>
      </c>
      <c r="C29" s="4">
        <v>19</v>
      </c>
      <c r="D29" s="4">
        <v>23</v>
      </c>
      <c r="E29" s="4">
        <v>11</v>
      </c>
      <c r="F29" s="4">
        <v>4</v>
      </c>
      <c r="G29" s="4">
        <v>13</v>
      </c>
      <c r="H29" s="4">
        <v>7</v>
      </c>
      <c r="I29" s="4">
        <v>11</v>
      </c>
      <c r="J29" s="4">
        <v>3</v>
      </c>
      <c r="K29" s="4">
        <v>15</v>
      </c>
      <c r="L29" s="4">
        <v>6</v>
      </c>
    </row>
    <row r="30" spans="1:12" x14ac:dyDescent="0.4">
      <c r="A30" s="4" t="s">
        <v>19</v>
      </c>
      <c r="B30" s="4">
        <v>130</v>
      </c>
      <c r="C30" s="4">
        <v>8</v>
      </c>
      <c r="D30" s="4">
        <v>14</v>
      </c>
      <c r="E30" s="4">
        <v>15</v>
      </c>
      <c r="F30" s="4">
        <v>16</v>
      </c>
      <c r="G30" s="4">
        <v>24</v>
      </c>
      <c r="H30" s="4">
        <v>4</v>
      </c>
      <c r="I30" s="4">
        <v>6</v>
      </c>
      <c r="J30" s="4">
        <v>15</v>
      </c>
      <c r="K30" s="4">
        <v>14</v>
      </c>
      <c r="L30" s="4">
        <v>14</v>
      </c>
    </row>
    <row r="31" spans="1:12" x14ac:dyDescent="0.4">
      <c r="A31" s="4" t="s">
        <v>20</v>
      </c>
      <c r="B31" s="4">
        <v>78</v>
      </c>
      <c r="C31" s="4">
        <v>7</v>
      </c>
      <c r="D31" s="4">
        <v>12</v>
      </c>
      <c r="E31" s="4">
        <v>15</v>
      </c>
      <c r="F31" s="4">
        <v>3</v>
      </c>
      <c r="G31" s="4">
        <v>12</v>
      </c>
      <c r="H31" s="4">
        <v>2</v>
      </c>
      <c r="I31" s="4">
        <v>5</v>
      </c>
      <c r="J31" s="4">
        <v>10</v>
      </c>
      <c r="K31" s="4">
        <v>7</v>
      </c>
      <c r="L31" s="4">
        <v>5</v>
      </c>
    </row>
    <row r="32" spans="1:12" x14ac:dyDescent="0.4">
      <c r="A32" s="4" t="s">
        <v>21</v>
      </c>
      <c r="B32" s="4">
        <v>31</v>
      </c>
      <c r="C32" s="4">
        <v>7</v>
      </c>
      <c r="D32" s="4">
        <v>0</v>
      </c>
      <c r="E32" s="4">
        <v>3</v>
      </c>
      <c r="F32" s="4">
        <v>4</v>
      </c>
      <c r="G32" s="4">
        <v>6</v>
      </c>
      <c r="H32" s="4">
        <v>1</v>
      </c>
      <c r="I32" s="4">
        <v>2</v>
      </c>
      <c r="J32" s="4">
        <v>2</v>
      </c>
      <c r="K32" s="4">
        <v>2</v>
      </c>
      <c r="L32" s="4">
        <v>4</v>
      </c>
    </row>
    <row r="33" spans="1:12" x14ac:dyDescent="0.4">
      <c r="A33" s="4" t="s">
        <v>22</v>
      </c>
      <c r="B33" s="4">
        <v>27</v>
      </c>
      <c r="C33" s="4">
        <v>3</v>
      </c>
      <c r="D33" s="4">
        <v>3</v>
      </c>
      <c r="E33" s="4">
        <v>0</v>
      </c>
      <c r="F33" s="4">
        <v>5</v>
      </c>
      <c r="G33" s="4">
        <v>1</v>
      </c>
      <c r="H33" s="4">
        <v>1</v>
      </c>
      <c r="I33" s="4">
        <v>0</v>
      </c>
      <c r="J33" s="4">
        <v>4</v>
      </c>
      <c r="K33" s="4">
        <v>6</v>
      </c>
      <c r="L33" s="4">
        <v>4</v>
      </c>
    </row>
    <row r="34" spans="1:12" x14ac:dyDescent="0.4">
      <c r="A34" s="4" t="s">
        <v>23</v>
      </c>
      <c r="B34" s="4">
        <v>18</v>
      </c>
      <c r="C34" s="4">
        <v>6</v>
      </c>
      <c r="D34" s="4">
        <v>1</v>
      </c>
      <c r="E34" s="4">
        <v>0</v>
      </c>
      <c r="F34" s="4">
        <v>0</v>
      </c>
      <c r="G34" s="4">
        <v>4</v>
      </c>
      <c r="H34" s="4">
        <v>0</v>
      </c>
      <c r="I34" s="4">
        <v>0</v>
      </c>
      <c r="J34" s="4">
        <v>1</v>
      </c>
      <c r="K34" s="4">
        <v>2</v>
      </c>
      <c r="L34" s="4">
        <v>4</v>
      </c>
    </row>
    <row r="35" spans="1:12" x14ac:dyDescent="0.4">
      <c r="A35" s="4" t="s">
        <v>24</v>
      </c>
      <c r="B35" s="4">
        <v>14</v>
      </c>
      <c r="C35" s="4">
        <v>1</v>
      </c>
      <c r="D35" s="4">
        <v>0</v>
      </c>
      <c r="E35" s="4">
        <v>0</v>
      </c>
      <c r="F35" s="4">
        <v>0</v>
      </c>
      <c r="G35" s="4">
        <v>5</v>
      </c>
      <c r="H35" s="4">
        <v>0</v>
      </c>
      <c r="I35" s="4">
        <v>4</v>
      </c>
      <c r="J35" s="4">
        <v>0</v>
      </c>
      <c r="K35" s="4">
        <v>4</v>
      </c>
      <c r="L35" s="4">
        <v>0</v>
      </c>
    </row>
    <row r="36" spans="1:12" x14ac:dyDescent="0.4">
      <c r="A36" s="4" t="s">
        <v>25</v>
      </c>
      <c r="B36" s="4">
        <v>1</v>
      </c>
      <c r="C36" s="4">
        <v>0</v>
      </c>
      <c r="D36" s="4">
        <v>0</v>
      </c>
      <c r="E36" s="4">
        <v>0</v>
      </c>
      <c r="F36" s="4">
        <v>0</v>
      </c>
      <c r="G36" s="4">
        <v>0</v>
      </c>
      <c r="H36" s="4">
        <v>0</v>
      </c>
      <c r="I36" s="4">
        <v>0</v>
      </c>
      <c r="J36" s="4">
        <v>0</v>
      </c>
      <c r="K36" s="4">
        <v>1</v>
      </c>
      <c r="L36" s="4">
        <v>0</v>
      </c>
    </row>
    <row r="37" spans="1:12" x14ac:dyDescent="0.4">
      <c r="A37" s="4" t="s">
        <v>26</v>
      </c>
      <c r="B37" s="4">
        <v>0</v>
      </c>
      <c r="C37" s="4">
        <v>0</v>
      </c>
      <c r="D37" s="4">
        <v>0</v>
      </c>
      <c r="E37" s="4">
        <v>0</v>
      </c>
      <c r="F37" s="4">
        <v>0</v>
      </c>
      <c r="G37" s="4">
        <v>0</v>
      </c>
      <c r="H37" s="4">
        <v>0</v>
      </c>
      <c r="I37" s="4">
        <v>0</v>
      </c>
      <c r="J37" s="4">
        <v>0</v>
      </c>
      <c r="K37" s="4">
        <v>0</v>
      </c>
      <c r="L37" s="4">
        <v>0</v>
      </c>
    </row>
    <row r="38" spans="1:12" x14ac:dyDescent="0.4">
      <c r="A38" s="4" t="s">
        <v>27</v>
      </c>
      <c r="B38" s="4">
        <v>0</v>
      </c>
      <c r="C38" s="4">
        <v>0</v>
      </c>
      <c r="D38" s="4">
        <v>0</v>
      </c>
      <c r="E38" s="4">
        <v>0</v>
      </c>
      <c r="F38" s="4">
        <v>0</v>
      </c>
      <c r="G38" s="4">
        <v>0</v>
      </c>
      <c r="H38" s="4">
        <v>0</v>
      </c>
      <c r="I38" s="4">
        <v>0</v>
      </c>
      <c r="J38" s="4">
        <v>0</v>
      </c>
      <c r="K38" s="4">
        <v>0</v>
      </c>
      <c r="L38" s="4">
        <v>0</v>
      </c>
    </row>
    <row r="39" spans="1:12" x14ac:dyDescent="0.4">
      <c r="A39" s="4" t="s">
        <v>28</v>
      </c>
      <c r="B39" s="4">
        <v>0</v>
      </c>
      <c r="C39" s="4">
        <v>0</v>
      </c>
      <c r="D39" s="4">
        <v>0</v>
      </c>
      <c r="E39" s="4">
        <v>0</v>
      </c>
      <c r="F39" s="4">
        <v>0</v>
      </c>
      <c r="G39" s="4">
        <v>0</v>
      </c>
      <c r="H39" s="4">
        <v>0</v>
      </c>
      <c r="I39" s="4">
        <v>0</v>
      </c>
      <c r="J39" s="4">
        <v>0</v>
      </c>
      <c r="K39" s="4">
        <v>0</v>
      </c>
      <c r="L39" s="4">
        <v>0</v>
      </c>
    </row>
    <row r="40" spans="1:12" s="19" customFormat="1" x14ac:dyDescent="0.4">
      <c r="A40" s="19" t="s">
        <v>29</v>
      </c>
      <c r="B40" s="19">
        <v>13.1</v>
      </c>
      <c r="C40" s="19">
        <v>14.3</v>
      </c>
      <c r="D40" s="19">
        <v>11.5</v>
      </c>
      <c r="E40" s="19">
        <v>11.9</v>
      </c>
      <c r="F40" s="19">
        <v>14.7</v>
      </c>
      <c r="G40" s="19">
        <v>13.6</v>
      </c>
      <c r="H40" s="19">
        <v>11.9</v>
      </c>
      <c r="I40" s="19">
        <v>12.8</v>
      </c>
      <c r="J40" s="19">
        <v>13.4</v>
      </c>
      <c r="K40" s="19">
        <v>13.2</v>
      </c>
      <c r="L40" s="19">
        <v>12.8</v>
      </c>
    </row>
    <row r="42" spans="1:12" x14ac:dyDescent="0.4">
      <c r="A42" s="4" t="s">
        <v>292</v>
      </c>
      <c r="B42" s="4">
        <v>1049</v>
      </c>
      <c r="C42" s="4">
        <v>134</v>
      </c>
      <c r="D42" s="4">
        <v>98</v>
      </c>
      <c r="E42" s="4">
        <v>137</v>
      </c>
      <c r="F42" s="4">
        <v>84</v>
      </c>
      <c r="G42" s="4">
        <v>186</v>
      </c>
      <c r="H42" s="4">
        <v>40</v>
      </c>
      <c r="I42" s="4">
        <v>46</v>
      </c>
      <c r="J42" s="4">
        <v>107</v>
      </c>
      <c r="K42" s="4">
        <v>118</v>
      </c>
      <c r="L42" s="4">
        <v>99</v>
      </c>
    </row>
    <row r="43" spans="1:12" x14ac:dyDescent="0.4">
      <c r="A43" s="4" t="s">
        <v>13</v>
      </c>
      <c r="B43" s="4">
        <v>15</v>
      </c>
      <c r="C43" s="4">
        <v>6</v>
      </c>
      <c r="D43" s="4">
        <v>0</v>
      </c>
      <c r="E43" s="4">
        <v>2</v>
      </c>
      <c r="F43" s="4">
        <v>4</v>
      </c>
      <c r="G43" s="4">
        <v>2</v>
      </c>
      <c r="H43" s="4">
        <v>0</v>
      </c>
      <c r="I43" s="4">
        <v>0</v>
      </c>
      <c r="J43" s="4">
        <v>0</v>
      </c>
      <c r="K43" s="4">
        <v>0</v>
      </c>
      <c r="L43" s="4">
        <v>1</v>
      </c>
    </row>
    <row r="44" spans="1:12" x14ac:dyDescent="0.4">
      <c r="A44" s="4" t="s">
        <v>14</v>
      </c>
      <c r="B44" s="4">
        <v>19</v>
      </c>
      <c r="C44" s="4">
        <v>4</v>
      </c>
      <c r="D44" s="4">
        <v>4</v>
      </c>
      <c r="E44" s="4">
        <v>3</v>
      </c>
      <c r="F44" s="4">
        <v>3</v>
      </c>
      <c r="G44" s="4">
        <v>0</v>
      </c>
      <c r="H44" s="4">
        <v>0</v>
      </c>
      <c r="I44" s="4">
        <v>0</v>
      </c>
      <c r="J44" s="4">
        <v>0</v>
      </c>
      <c r="K44" s="4">
        <v>0</v>
      </c>
      <c r="L44" s="4">
        <v>5</v>
      </c>
    </row>
    <row r="45" spans="1:12" x14ac:dyDescent="0.4">
      <c r="A45" s="4" t="s">
        <v>15</v>
      </c>
      <c r="B45" s="4">
        <v>38</v>
      </c>
      <c r="C45" s="4">
        <v>4</v>
      </c>
      <c r="D45" s="4">
        <v>5</v>
      </c>
      <c r="E45" s="4">
        <v>7</v>
      </c>
      <c r="F45" s="4">
        <v>4</v>
      </c>
      <c r="G45" s="4">
        <v>4</v>
      </c>
      <c r="H45" s="4">
        <v>0</v>
      </c>
      <c r="I45" s="4">
        <v>0</v>
      </c>
      <c r="J45" s="4">
        <v>8</v>
      </c>
      <c r="K45" s="4">
        <v>2</v>
      </c>
      <c r="L45" s="4">
        <v>4</v>
      </c>
    </row>
    <row r="46" spans="1:12" x14ac:dyDescent="0.4">
      <c r="A46" s="4" t="s">
        <v>16</v>
      </c>
      <c r="B46" s="4">
        <v>20</v>
      </c>
      <c r="C46" s="4">
        <v>1</v>
      </c>
      <c r="D46" s="4">
        <v>0</v>
      </c>
      <c r="E46" s="4">
        <v>3</v>
      </c>
      <c r="F46" s="4">
        <v>3</v>
      </c>
      <c r="G46" s="4">
        <v>2</v>
      </c>
      <c r="H46" s="4">
        <v>0</v>
      </c>
      <c r="I46" s="4">
        <v>2</v>
      </c>
      <c r="J46" s="4">
        <v>5</v>
      </c>
      <c r="K46" s="4">
        <v>1</v>
      </c>
      <c r="L46" s="4">
        <v>3</v>
      </c>
    </row>
    <row r="47" spans="1:12" x14ac:dyDescent="0.4">
      <c r="A47" s="4" t="s">
        <v>17</v>
      </c>
      <c r="B47" s="4">
        <v>22</v>
      </c>
      <c r="C47" s="4">
        <v>0</v>
      </c>
      <c r="D47" s="4">
        <v>2</v>
      </c>
      <c r="E47" s="4">
        <v>5</v>
      </c>
      <c r="F47" s="4">
        <v>4</v>
      </c>
      <c r="G47" s="4">
        <v>3</v>
      </c>
      <c r="H47" s="4">
        <v>0</v>
      </c>
      <c r="I47" s="4">
        <v>3</v>
      </c>
      <c r="J47" s="4">
        <v>0</v>
      </c>
      <c r="K47" s="4">
        <v>1</v>
      </c>
      <c r="L47" s="4">
        <v>4</v>
      </c>
    </row>
    <row r="48" spans="1:12" x14ac:dyDescent="0.4">
      <c r="A48" s="4" t="s">
        <v>18</v>
      </c>
      <c r="B48" s="4">
        <v>39</v>
      </c>
      <c r="C48" s="4">
        <v>2</v>
      </c>
      <c r="D48" s="4">
        <v>3</v>
      </c>
      <c r="E48" s="4">
        <v>5</v>
      </c>
      <c r="F48" s="4">
        <v>4</v>
      </c>
      <c r="G48" s="4">
        <v>4</v>
      </c>
      <c r="H48" s="4">
        <v>2</v>
      </c>
      <c r="I48" s="4">
        <v>1</v>
      </c>
      <c r="J48" s="4">
        <v>3</v>
      </c>
      <c r="K48" s="4">
        <v>9</v>
      </c>
      <c r="L48" s="4">
        <v>6</v>
      </c>
    </row>
    <row r="49" spans="1:12" x14ac:dyDescent="0.4">
      <c r="A49" s="4" t="s">
        <v>19</v>
      </c>
      <c r="B49" s="4">
        <v>73</v>
      </c>
      <c r="C49" s="4">
        <v>12</v>
      </c>
      <c r="D49" s="4">
        <v>15</v>
      </c>
      <c r="E49" s="4">
        <v>9</v>
      </c>
      <c r="F49" s="4">
        <v>4</v>
      </c>
      <c r="G49" s="4">
        <v>12</v>
      </c>
      <c r="H49" s="4">
        <v>3</v>
      </c>
      <c r="I49" s="4">
        <v>3</v>
      </c>
      <c r="J49" s="4">
        <v>3</v>
      </c>
      <c r="K49" s="4">
        <v>7</v>
      </c>
      <c r="L49" s="4">
        <v>5</v>
      </c>
    </row>
    <row r="50" spans="1:12" x14ac:dyDescent="0.4">
      <c r="A50" s="4" t="s">
        <v>20</v>
      </c>
      <c r="B50" s="4">
        <v>93</v>
      </c>
      <c r="C50" s="4">
        <v>11</v>
      </c>
      <c r="D50" s="4">
        <v>9</v>
      </c>
      <c r="E50" s="4">
        <v>14</v>
      </c>
      <c r="F50" s="4">
        <v>11</v>
      </c>
      <c r="G50" s="4">
        <v>11</v>
      </c>
      <c r="H50" s="4">
        <v>10</v>
      </c>
      <c r="I50" s="4">
        <v>7</v>
      </c>
      <c r="J50" s="4">
        <v>8</v>
      </c>
      <c r="K50" s="4">
        <v>8</v>
      </c>
      <c r="L50" s="4">
        <v>4</v>
      </c>
    </row>
    <row r="51" spans="1:12" x14ac:dyDescent="0.4">
      <c r="A51" s="4" t="s">
        <v>21</v>
      </c>
      <c r="B51" s="4">
        <v>89</v>
      </c>
      <c r="C51" s="4">
        <v>15</v>
      </c>
      <c r="D51" s="4">
        <v>13</v>
      </c>
      <c r="E51" s="4">
        <v>15</v>
      </c>
      <c r="F51" s="4">
        <v>8</v>
      </c>
      <c r="G51" s="4">
        <v>16</v>
      </c>
      <c r="H51" s="4">
        <v>1</v>
      </c>
      <c r="I51" s="4">
        <v>3</v>
      </c>
      <c r="J51" s="4">
        <v>9</v>
      </c>
      <c r="K51" s="4">
        <v>5</v>
      </c>
      <c r="L51" s="4">
        <v>4</v>
      </c>
    </row>
    <row r="52" spans="1:12" x14ac:dyDescent="0.4">
      <c r="A52" s="4" t="s">
        <v>22</v>
      </c>
      <c r="B52" s="4">
        <v>104</v>
      </c>
      <c r="C52" s="4">
        <v>12</v>
      </c>
      <c r="D52" s="4">
        <v>5</v>
      </c>
      <c r="E52" s="4">
        <v>18</v>
      </c>
      <c r="F52" s="4">
        <v>7</v>
      </c>
      <c r="G52" s="4">
        <v>31</v>
      </c>
      <c r="H52" s="4">
        <v>3</v>
      </c>
      <c r="I52" s="4">
        <v>3</v>
      </c>
      <c r="J52" s="4">
        <v>12</v>
      </c>
      <c r="K52" s="4">
        <v>6</v>
      </c>
      <c r="L52" s="4">
        <v>7</v>
      </c>
    </row>
    <row r="53" spans="1:12" x14ac:dyDescent="0.4">
      <c r="A53" s="4" t="s">
        <v>23</v>
      </c>
      <c r="B53" s="4">
        <v>115</v>
      </c>
      <c r="C53" s="4">
        <v>14</v>
      </c>
      <c r="D53" s="4">
        <v>7</v>
      </c>
      <c r="E53" s="4">
        <v>10</v>
      </c>
      <c r="F53" s="4">
        <v>8</v>
      </c>
      <c r="G53" s="4">
        <v>43</v>
      </c>
      <c r="H53" s="4">
        <v>4</v>
      </c>
      <c r="I53" s="4">
        <v>8</v>
      </c>
      <c r="J53" s="4">
        <v>9</v>
      </c>
      <c r="K53" s="4">
        <v>9</v>
      </c>
      <c r="L53" s="4">
        <v>3</v>
      </c>
    </row>
    <row r="54" spans="1:12" x14ac:dyDescent="0.4">
      <c r="A54" s="4" t="s">
        <v>24</v>
      </c>
      <c r="B54" s="4">
        <v>121</v>
      </c>
      <c r="C54" s="4">
        <v>18</v>
      </c>
      <c r="D54" s="4">
        <v>12</v>
      </c>
      <c r="E54" s="4">
        <v>19</v>
      </c>
      <c r="F54" s="4">
        <v>6</v>
      </c>
      <c r="G54" s="4">
        <v>17</v>
      </c>
      <c r="H54" s="4">
        <v>5</v>
      </c>
      <c r="I54" s="4">
        <v>5</v>
      </c>
      <c r="J54" s="4">
        <v>13</v>
      </c>
      <c r="K54" s="4">
        <v>21</v>
      </c>
      <c r="L54" s="4">
        <v>5</v>
      </c>
    </row>
    <row r="55" spans="1:12" x14ac:dyDescent="0.4">
      <c r="A55" s="4" t="s">
        <v>25</v>
      </c>
      <c r="B55" s="4">
        <v>92</v>
      </c>
      <c r="C55" s="4">
        <v>11</v>
      </c>
      <c r="D55" s="4">
        <v>5</v>
      </c>
      <c r="E55" s="4">
        <v>17</v>
      </c>
      <c r="F55" s="4">
        <v>4</v>
      </c>
      <c r="G55" s="4">
        <v>7</v>
      </c>
      <c r="H55" s="4">
        <v>4</v>
      </c>
      <c r="I55" s="4">
        <v>4</v>
      </c>
      <c r="J55" s="4">
        <v>2</v>
      </c>
      <c r="K55" s="4">
        <v>24</v>
      </c>
      <c r="L55" s="4">
        <v>14</v>
      </c>
    </row>
    <row r="56" spans="1:12" x14ac:dyDescent="0.4">
      <c r="A56" s="4" t="s">
        <v>26</v>
      </c>
      <c r="B56" s="4">
        <v>49</v>
      </c>
      <c r="C56" s="4">
        <v>4</v>
      </c>
      <c r="D56" s="4">
        <v>9</v>
      </c>
      <c r="E56" s="4">
        <v>6</v>
      </c>
      <c r="F56" s="4">
        <v>3</v>
      </c>
      <c r="G56" s="4">
        <v>1</v>
      </c>
      <c r="H56" s="4">
        <v>2</v>
      </c>
      <c r="I56" s="4">
        <v>1</v>
      </c>
      <c r="J56" s="4">
        <v>1</v>
      </c>
      <c r="K56" s="4">
        <v>4</v>
      </c>
      <c r="L56" s="4">
        <v>18</v>
      </c>
    </row>
    <row r="57" spans="1:12" x14ac:dyDescent="0.4">
      <c r="A57" s="4" t="s">
        <v>27</v>
      </c>
      <c r="B57" s="4">
        <v>62</v>
      </c>
      <c r="C57" s="4">
        <v>13</v>
      </c>
      <c r="D57" s="4">
        <v>3</v>
      </c>
      <c r="E57" s="4">
        <v>2</v>
      </c>
      <c r="F57" s="4">
        <v>1</v>
      </c>
      <c r="G57" s="4">
        <v>6</v>
      </c>
      <c r="H57" s="4">
        <v>0</v>
      </c>
      <c r="I57" s="4">
        <v>2</v>
      </c>
      <c r="J57" s="4">
        <v>19</v>
      </c>
      <c r="K57" s="4">
        <v>10</v>
      </c>
      <c r="L57" s="4">
        <v>6</v>
      </c>
    </row>
    <row r="58" spans="1:12" x14ac:dyDescent="0.4">
      <c r="A58" s="4" t="s">
        <v>28</v>
      </c>
      <c r="B58" s="4">
        <v>98</v>
      </c>
      <c r="C58" s="4">
        <v>7</v>
      </c>
      <c r="D58" s="4">
        <v>6</v>
      </c>
      <c r="E58" s="4">
        <v>2</v>
      </c>
      <c r="F58" s="4">
        <v>10</v>
      </c>
      <c r="G58" s="4">
        <v>27</v>
      </c>
      <c r="H58" s="4">
        <v>6</v>
      </c>
      <c r="I58" s="4">
        <v>4</v>
      </c>
      <c r="J58" s="4">
        <v>15</v>
      </c>
      <c r="K58" s="4">
        <v>11</v>
      </c>
      <c r="L58" s="4">
        <v>10</v>
      </c>
    </row>
    <row r="59" spans="1:12" x14ac:dyDescent="0.4">
      <c r="A59" s="4" t="s">
        <v>29</v>
      </c>
      <c r="B59" s="19">
        <v>50.5</v>
      </c>
      <c r="C59" s="19">
        <v>50</v>
      </c>
      <c r="D59" s="19">
        <v>44.2</v>
      </c>
      <c r="E59" s="19">
        <v>46.5</v>
      </c>
      <c r="F59" s="19">
        <v>43.1</v>
      </c>
      <c r="G59" s="19">
        <v>50.9</v>
      </c>
      <c r="H59" s="19">
        <v>51.3</v>
      </c>
      <c r="I59" s="19">
        <v>50.6</v>
      </c>
      <c r="J59" s="19">
        <v>53.1</v>
      </c>
      <c r="K59" s="19">
        <v>57.6</v>
      </c>
      <c r="L59" s="19">
        <v>58.5</v>
      </c>
    </row>
    <row r="60" spans="1:12" x14ac:dyDescent="0.4">
      <c r="A60" s="25" t="s">
        <v>318</v>
      </c>
      <c r="B60" s="25"/>
      <c r="C60" s="25"/>
      <c r="D60" s="25"/>
      <c r="E60" s="25"/>
      <c r="F60" s="25"/>
      <c r="G60" s="25"/>
      <c r="H60" s="25"/>
      <c r="I60" s="25"/>
      <c r="J60" s="25"/>
      <c r="K60" s="25"/>
      <c r="L60" s="25"/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18A768-71A1-472F-9B6A-CDA23E1E3359}">
  <dimension ref="A1:L24"/>
  <sheetViews>
    <sheetView view="pageBreakPreview" zoomScale="125" zoomScaleNormal="100" zoomScaleSheetLayoutView="125" workbookViewId="0">
      <selection activeCell="A24" sqref="A24:XFD24"/>
    </sheetView>
  </sheetViews>
  <sheetFormatPr defaultColWidth="8.89453125" defaultRowHeight="10.5" x14ac:dyDescent="0.4"/>
  <cols>
    <col min="1" max="1" width="22.5234375" style="4" customWidth="1"/>
    <col min="2" max="12" width="6.1015625" style="4" customWidth="1"/>
    <col min="13" max="16384" width="8.89453125" style="4"/>
  </cols>
  <sheetData>
    <row r="1" spans="1:12" x14ac:dyDescent="0.4">
      <c r="A1" s="4" t="s">
        <v>329</v>
      </c>
    </row>
    <row r="2" spans="1:12" x14ac:dyDescent="0.4">
      <c r="A2" s="11"/>
      <c r="B2" s="12"/>
      <c r="C2" s="12" t="s">
        <v>278</v>
      </c>
      <c r="D2" s="12" t="s">
        <v>280</v>
      </c>
      <c r="E2" s="12"/>
      <c r="F2" s="12"/>
      <c r="G2" s="12" t="s">
        <v>281</v>
      </c>
      <c r="H2" s="12" t="s">
        <v>283</v>
      </c>
      <c r="I2" s="12"/>
      <c r="J2" s="12" t="s">
        <v>278</v>
      </c>
      <c r="K2" s="12" t="s">
        <v>280</v>
      </c>
      <c r="L2" s="13"/>
    </row>
    <row r="3" spans="1:12" x14ac:dyDescent="0.4">
      <c r="A3" s="14"/>
      <c r="B3" s="15" t="s">
        <v>0</v>
      </c>
      <c r="C3" s="15" t="s">
        <v>279</v>
      </c>
      <c r="D3" s="15" t="s">
        <v>279</v>
      </c>
      <c r="E3" s="15" t="s">
        <v>3</v>
      </c>
      <c r="F3" s="15" t="s">
        <v>4</v>
      </c>
      <c r="G3" s="15" t="s">
        <v>282</v>
      </c>
      <c r="H3" s="15" t="s">
        <v>284</v>
      </c>
      <c r="I3" s="15" t="s">
        <v>7</v>
      </c>
      <c r="J3" s="15" t="s">
        <v>285</v>
      </c>
      <c r="K3" s="15" t="s">
        <v>285</v>
      </c>
      <c r="L3" s="16" t="s">
        <v>10</v>
      </c>
    </row>
    <row r="4" spans="1:12" x14ac:dyDescent="0.4">
      <c r="A4" s="4" t="s">
        <v>286</v>
      </c>
      <c r="B4" s="4">
        <v>3041</v>
      </c>
      <c r="C4" s="4">
        <v>367</v>
      </c>
      <c r="D4" s="4">
        <v>378</v>
      </c>
      <c r="E4" s="4">
        <v>362</v>
      </c>
      <c r="F4" s="4">
        <v>239</v>
      </c>
      <c r="G4" s="4">
        <v>569</v>
      </c>
      <c r="H4" s="4">
        <v>117</v>
      </c>
      <c r="I4" s="4">
        <v>144</v>
      </c>
      <c r="J4" s="4">
        <v>265</v>
      </c>
      <c r="K4" s="4">
        <v>350</v>
      </c>
      <c r="L4" s="4">
        <v>250</v>
      </c>
    </row>
    <row r="5" spans="1:12" x14ac:dyDescent="0.4">
      <c r="A5" s="4" t="s">
        <v>44</v>
      </c>
      <c r="B5" s="4">
        <v>157</v>
      </c>
      <c r="C5" s="4">
        <v>1</v>
      </c>
      <c r="D5" s="4">
        <v>9</v>
      </c>
      <c r="E5" s="4">
        <v>12</v>
      </c>
      <c r="F5" s="4">
        <v>4</v>
      </c>
      <c r="G5" s="4">
        <v>98</v>
      </c>
      <c r="H5" s="4">
        <v>0</v>
      </c>
      <c r="I5" s="4">
        <v>1</v>
      </c>
      <c r="J5" s="4">
        <v>3</v>
      </c>
      <c r="K5" s="4">
        <v>10</v>
      </c>
      <c r="L5" s="4">
        <v>19</v>
      </c>
    </row>
    <row r="6" spans="1:12" x14ac:dyDescent="0.4">
      <c r="A6" s="4" t="s">
        <v>45</v>
      </c>
      <c r="B6" s="4">
        <v>2877</v>
      </c>
      <c r="C6" s="4">
        <v>366</v>
      </c>
      <c r="D6" s="4">
        <v>365</v>
      </c>
      <c r="E6" s="4">
        <v>350</v>
      </c>
      <c r="F6" s="4">
        <v>234</v>
      </c>
      <c r="G6" s="4">
        <v>471</v>
      </c>
      <c r="H6" s="4">
        <v>117</v>
      </c>
      <c r="I6" s="4">
        <v>143</v>
      </c>
      <c r="J6" s="4">
        <v>262</v>
      </c>
      <c r="K6" s="4">
        <v>338</v>
      </c>
      <c r="L6" s="4">
        <v>231</v>
      </c>
    </row>
    <row r="7" spans="1:12" x14ac:dyDescent="0.4">
      <c r="A7" s="4" t="s">
        <v>46</v>
      </c>
      <c r="B7" s="4">
        <v>1</v>
      </c>
      <c r="C7" s="4">
        <v>0</v>
      </c>
      <c r="D7" s="4">
        <v>1</v>
      </c>
      <c r="E7" s="4">
        <v>0</v>
      </c>
      <c r="F7" s="4">
        <v>0</v>
      </c>
      <c r="G7" s="4">
        <v>0</v>
      </c>
      <c r="H7" s="4">
        <v>0</v>
      </c>
      <c r="I7" s="4">
        <v>0</v>
      </c>
      <c r="J7" s="4">
        <v>0</v>
      </c>
      <c r="K7" s="4">
        <v>0</v>
      </c>
      <c r="L7" s="4">
        <v>0</v>
      </c>
    </row>
    <row r="8" spans="1:12" x14ac:dyDescent="0.4">
      <c r="A8" s="4" t="s">
        <v>47</v>
      </c>
      <c r="B8" s="4">
        <v>3</v>
      </c>
      <c r="C8" s="4">
        <v>0</v>
      </c>
      <c r="D8" s="4">
        <v>2</v>
      </c>
      <c r="E8" s="4">
        <v>0</v>
      </c>
      <c r="F8" s="4">
        <v>1</v>
      </c>
      <c r="G8" s="4">
        <v>0</v>
      </c>
      <c r="H8" s="4">
        <v>0</v>
      </c>
      <c r="I8" s="4">
        <v>0</v>
      </c>
      <c r="J8" s="4">
        <v>0</v>
      </c>
      <c r="K8" s="4">
        <v>0</v>
      </c>
      <c r="L8" s="4">
        <v>0</v>
      </c>
    </row>
    <row r="9" spans="1:12" x14ac:dyDescent="0.4">
      <c r="A9" s="4" t="s">
        <v>48</v>
      </c>
      <c r="B9" s="4">
        <v>3</v>
      </c>
      <c r="C9" s="4">
        <v>0</v>
      </c>
      <c r="D9" s="4">
        <v>1</v>
      </c>
      <c r="E9" s="4">
        <v>0</v>
      </c>
      <c r="F9" s="4">
        <v>0</v>
      </c>
      <c r="G9" s="4">
        <v>0</v>
      </c>
      <c r="H9" s="4">
        <v>0</v>
      </c>
      <c r="I9" s="4">
        <v>0</v>
      </c>
      <c r="J9" s="4">
        <v>0</v>
      </c>
      <c r="K9" s="4">
        <v>2</v>
      </c>
      <c r="L9" s="4">
        <v>0</v>
      </c>
    </row>
    <row r="11" spans="1:12" x14ac:dyDescent="0.4">
      <c r="A11" s="4" t="s">
        <v>293</v>
      </c>
      <c r="B11" s="4">
        <v>1549</v>
      </c>
      <c r="C11" s="4">
        <v>183</v>
      </c>
      <c r="D11" s="4">
        <v>199</v>
      </c>
      <c r="E11" s="4">
        <v>198</v>
      </c>
      <c r="F11" s="4">
        <v>135</v>
      </c>
      <c r="G11" s="4">
        <v>293</v>
      </c>
      <c r="H11" s="4">
        <v>59</v>
      </c>
      <c r="I11" s="4">
        <v>75</v>
      </c>
      <c r="J11" s="4">
        <v>117</v>
      </c>
      <c r="K11" s="4">
        <v>170</v>
      </c>
      <c r="L11" s="4">
        <v>120</v>
      </c>
    </row>
    <row r="12" spans="1:12" x14ac:dyDescent="0.4">
      <c r="A12" s="4" t="s">
        <v>44</v>
      </c>
      <c r="B12" s="4">
        <v>77</v>
      </c>
      <c r="C12" s="4">
        <v>1</v>
      </c>
      <c r="D12" s="4">
        <v>5</v>
      </c>
      <c r="E12" s="4">
        <v>3</v>
      </c>
      <c r="F12" s="4">
        <v>2</v>
      </c>
      <c r="G12" s="4">
        <v>44</v>
      </c>
      <c r="H12" s="4">
        <v>0</v>
      </c>
      <c r="I12" s="4">
        <v>0</v>
      </c>
      <c r="J12" s="4">
        <v>2</v>
      </c>
      <c r="K12" s="4">
        <v>8</v>
      </c>
      <c r="L12" s="4">
        <v>12</v>
      </c>
    </row>
    <row r="13" spans="1:12" x14ac:dyDescent="0.4">
      <c r="A13" s="4" t="s">
        <v>45</v>
      </c>
      <c r="B13" s="4">
        <v>1468</v>
      </c>
      <c r="C13" s="4">
        <v>182</v>
      </c>
      <c r="D13" s="4">
        <v>191</v>
      </c>
      <c r="E13" s="4">
        <v>195</v>
      </c>
      <c r="F13" s="4">
        <v>132</v>
      </c>
      <c r="G13" s="4">
        <v>249</v>
      </c>
      <c r="H13" s="4">
        <v>59</v>
      </c>
      <c r="I13" s="4">
        <v>75</v>
      </c>
      <c r="J13" s="4">
        <v>115</v>
      </c>
      <c r="K13" s="4">
        <v>162</v>
      </c>
      <c r="L13" s="4">
        <v>108</v>
      </c>
    </row>
    <row r="14" spans="1:12" x14ac:dyDescent="0.4">
      <c r="A14" s="4" t="s">
        <v>46</v>
      </c>
      <c r="B14" s="4">
        <v>0</v>
      </c>
      <c r="C14" s="4">
        <v>0</v>
      </c>
      <c r="D14" s="4">
        <v>0</v>
      </c>
      <c r="E14" s="4">
        <v>0</v>
      </c>
      <c r="F14" s="4">
        <v>0</v>
      </c>
      <c r="G14" s="4">
        <v>0</v>
      </c>
      <c r="H14" s="4">
        <v>0</v>
      </c>
      <c r="I14" s="4">
        <v>0</v>
      </c>
      <c r="J14" s="4">
        <v>0</v>
      </c>
      <c r="K14" s="4">
        <v>0</v>
      </c>
      <c r="L14" s="4">
        <v>0</v>
      </c>
    </row>
    <row r="15" spans="1:12" x14ac:dyDescent="0.4">
      <c r="A15" s="4" t="s">
        <v>47</v>
      </c>
      <c r="B15" s="4">
        <v>3</v>
      </c>
      <c r="C15" s="4">
        <v>0</v>
      </c>
      <c r="D15" s="4">
        <v>2</v>
      </c>
      <c r="E15" s="4">
        <v>0</v>
      </c>
      <c r="F15" s="4">
        <v>1</v>
      </c>
      <c r="G15" s="4">
        <v>0</v>
      </c>
      <c r="H15" s="4">
        <v>0</v>
      </c>
      <c r="I15" s="4">
        <v>0</v>
      </c>
      <c r="J15" s="4">
        <v>0</v>
      </c>
      <c r="K15" s="4">
        <v>0</v>
      </c>
      <c r="L15" s="4">
        <v>0</v>
      </c>
    </row>
    <row r="16" spans="1:12" x14ac:dyDescent="0.4">
      <c r="A16" s="4" t="s">
        <v>48</v>
      </c>
      <c r="B16" s="4">
        <v>1</v>
      </c>
      <c r="C16" s="4">
        <v>0</v>
      </c>
      <c r="D16" s="4">
        <v>1</v>
      </c>
      <c r="E16" s="4">
        <v>0</v>
      </c>
      <c r="F16" s="4">
        <v>0</v>
      </c>
      <c r="G16" s="4">
        <v>0</v>
      </c>
      <c r="H16" s="4">
        <v>0</v>
      </c>
      <c r="I16" s="4">
        <v>0</v>
      </c>
      <c r="J16" s="4">
        <v>0</v>
      </c>
      <c r="K16" s="4">
        <v>0</v>
      </c>
      <c r="L16" s="4">
        <v>0</v>
      </c>
    </row>
    <row r="18" spans="1:12" x14ac:dyDescent="0.4">
      <c r="A18" s="4" t="s">
        <v>294</v>
      </c>
      <c r="B18" s="4">
        <v>1492</v>
      </c>
      <c r="C18" s="4">
        <v>184</v>
      </c>
      <c r="D18" s="4">
        <v>179</v>
      </c>
      <c r="E18" s="4">
        <v>164</v>
      </c>
      <c r="F18" s="4">
        <v>104</v>
      </c>
      <c r="G18" s="4">
        <v>276</v>
      </c>
      <c r="H18" s="4">
        <v>58</v>
      </c>
      <c r="I18" s="4">
        <v>69</v>
      </c>
      <c r="J18" s="4">
        <v>148</v>
      </c>
      <c r="K18" s="4">
        <v>180</v>
      </c>
      <c r="L18" s="4">
        <v>130</v>
      </c>
    </row>
    <row r="19" spans="1:12" x14ac:dyDescent="0.4">
      <c r="A19" s="4" t="s">
        <v>44</v>
      </c>
      <c r="B19" s="4">
        <v>80</v>
      </c>
      <c r="C19" s="4">
        <v>0</v>
      </c>
      <c r="D19" s="4">
        <v>4</v>
      </c>
      <c r="E19" s="4">
        <v>9</v>
      </c>
      <c r="F19" s="4">
        <v>2</v>
      </c>
      <c r="G19" s="4">
        <v>54</v>
      </c>
      <c r="H19" s="4">
        <v>0</v>
      </c>
      <c r="I19" s="4">
        <v>1</v>
      </c>
      <c r="J19" s="4">
        <v>1</v>
      </c>
      <c r="K19" s="4">
        <v>2</v>
      </c>
      <c r="L19" s="4">
        <v>7</v>
      </c>
    </row>
    <row r="20" spans="1:12" x14ac:dyDescent="0.4">
      <c r="A20" s="4" t="s">
        <v>45</v>
      </c>
      <c r="B20" s="4">
        <v>1409</v>
      </c>
      <c r="C20" s="4">
        <v>184</v>
      </c>
      <c r="D20" s="4">
        <v>174</v>
      </c>
      <c r="E20" s="4">
        <v>155</v>
      </c>
      <c r="F20" s="4">
        <v>102</v>
      </c>
      <c r="G20" s="4">
        <v>222</v>
      </c>
      <c r="H20" s="4">
        <v>58</v>
      </c>
      <c r="I20" s="4">
        <v>68</v>
      </c>
      <c r="J20" s="4">
        <v>147</v>
      </c>
      <c r="K20" s="4">
        <v>176</v>
      </c>
      <c r="L20" s="4">
        <v>123</v>
      </c>
    </row>
    <row r="21" spans="1:12" x14ac:dyDescent="0.4">
      <c r="A21" s="4" t="s">
        <v>46</v>
      </c>
      <c r="B21" s="4">
        <v>1</v>
      </c>
      <c r="C21" s="4">
        <v>0</v>
      </c>
      <c r="D21" s="4">
        <v>1</v>
      </c>
      <c r="E21" s="4">
        <v>0</v>
      </c>
      <c r="F21" s="4">
        <v>0</v>
      </c>
      <c r="G21" s="4">
        <v>0</v>
      </c>
      <c r="H21" s="4">
        <v>0</v>
      </c>
      <c r="I21" s="4">
        <v>0</v>
      </c>
      <c r="J21" s="4">
        <v>0</v>
      </c>
      <c r="K21" s="4">
        <v>0</v>
      </c>
      <c r="L21" s="4">
        <v>0</v>
      </c>
    </row>
    <row r="22" spans="1:12" x14ac:dyDescent="0.4">
      <c r="A22" s="4" t="s">
        <v>47</v>
      </c>
      <c r="B22" s="4">
        <v>0</v>
      </c>
      <c r="C22" s="4">
        <v>0</v>
      </c>
      <c r="D22" s="4">
        <v>0</v>
      </c>
      <c r="E22" s="4">
        <v>0</v>
      </c>
      <c r="F22" s="4">
        <v>0</v>
      </c>
      <c r="G22" s="4">
        <v>0</v>
      </c>
      <c r="H22" s="4">
        <v>0</v>
      </c>
      <c r="I22" s="4">
        <v>0</v>
      </c>
      <c r="J22" s="4">
        <v>0</v>
      </c>
      <c r="K22" s="4">
        <v>0</v>
      </c>
      <c r="L22" s="4">
        <v>0</v>
      </c>
    </row>
    <row r="23" spans="1:12" x14ac:dyDescent="0.4">
      <c r="A23" s="4" t="s">
        <v>48</v>
      </c>
      <c r="B23" s="4">
        <v>2</v>
      </c>
      <c r="C23" s="4">
        <v>0</v>
      </c>
      <c r="D23" s="4">
        <v>0</v>
      </c>
      <c r="E23" s="4">
        <v>0</v>
      </c>
      <c r="F23" s="4">
        <v>0</v>
      </c>
      <c r="G23" s="4">
        <v>0</v>
      </c>
      <c r="H23" s="4">
        <v>0</v>
      </c>
      <c r="I23" s="4">
        <v>0</v>
      </c>
      <c r="J23" s="4">
        <v>0</v>
      </c>
      <c r="K23" s="4">
        <v>2</v>
      </c>
      <c r="L23" s="4">
        <v>0</v>
      </c>
    </row>
    <row r="24" spans="1:12" x14ac:dyDescent="0.4">
      <c r="A24" s="25" t="s">
        <v>318</v>
      </c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3DC809-4A20-4796-BB8D-73E2D3914E97}">
  <dimension ref="A1:L18"/>
  <sheetViews>
    <sheetView view="pageBreakPreview" zoomScale="125" zoomScaleNormal="100" zoomScaleSheetLayoutView="125" workbookViewId="0">
      <selection activeCell="A18" sqref="A18:XFD18"/>
    </sheetView>
  </sheetViews>
  <sheetFormatPr defaultColWidth="8.89453125" defaultRowHeight="10.5" x14ac:dyDescent="0.4"/>
  <cols>
    <col min="1" max="1" width="22.5234375" style="4" customWidth="1"/>
    <col min="2" max="12" width="6.1015625" style="4" customWidth="1"/>
    <col min="13" max="16384" width="8.89453125" style="4"/>
  </cols>
  <sheetData>
    <row r="1" spans="1:12" x14ac:dyDescent="0.4">
      <c r="A1" s="4" t="s">
        <v>330</v>
      </c>
    </row>
    <row r="2" spans="1:12" x14ac:dyDescent="0.4">
      <c r="A2" s="11"/>
      <c r="B2" s="12"/>
      <c r="C2" s="12" t="s">
        <v>278</v>
      </c>
      <c r="D2" s="12" t="s">
        <v>280</v>
      </c>
      <c r="E2" s="12"/>
      <c r="F2" s="12"/>
      <c r="G2" s="12" t="s">
        <v>281</v>
      </c>
      <c r="H2" s="12" t="s">
        <v>283</v>
      </c>
      <c r="I2" s="12"/>
      <c r="J2" s="12" t="s">
        <v>278</v>
      </c>
      <c r="K2" s="12" t="s">
        <v>280</v>
      </c>
      <c r="L2" s="13"/>
    </row>
    <row r="3" spans="1:12" x14ac:dyDescent="0.4">
      <c r="A3" s="14"/>
      <c r="B3" s="15" t="s">
        <v>0</v>
      </c>
      <c r="C3" s="15" t="s">
        <v>279</v>
      </c>
      <c r="D3" s="15" t="s">
        <v>279</v>
      </c>
      <c r="E3" s="15" t="s">
        <v>3</v>
      </c>
      <c r="F3" s="15" t="s">
        <v>4</v>
      </c>
      <c r="G3" s="15" t="s">
        <v>282</v>
      </c>
      <c r="H3" s="15" t="s">
        <v>284</v>
      </c>
      <c r="I3" s="15" t="s">
        <v>7</v>
      </c>
      <c r="J3" s="15" t="s">
        <v>285</v>
      </c>
      <c r="K3" s="15" t="s">
        <v>285</v>
      </c>
      <c r="L3" s="16" t="s">
        <v>10</v>
      </c>
    </row>
    <row r="4" spans="1:12" x14ac:dyDescent="0.4">
      <c r="A4" s="4" t="s">
        <v>290</v>
      </c>
      <c r="B4" s="4">
        <v>3041</v>
      </c>
      <c r="C4" s="4">
        <v>367</v>
      </c>
      <c r="D4" s="4">
        <v>378</v>
      </c>
      <c r="E4" s="4">
        <v>362</v>
      </c>
      <c r="F4" s="4">
        <v>239</v>
      </c>
      <c r="G4" s="4">
        <v>569</v>
      </c>
      <c r="H4" s="4">
        <v>117</v>
      </c>
      <c r="I4" s="4">
        <v>144</v>
      </c>
      <c r="J4" s="4">
        <v>265</v>
      </c>
      <c r="K4" s="4">
        <v>350</v>
      </c>
      <c r="L4" s="4">
        <v>250</v>
      </c>
    </row>
    <row r="5" spans="1:12" x14ac:dyDescent="0.4">
      <c r="A5" s="4" t="s">
        <v>50</v>
      </c>
      <c r="B5" s="4">
        <v>3036</v>
      </c>
      <c r="C5" s="4">
        <v>367</v>
      </c>
      <c r="D5" s="4">
        <v>378</v>
      </c>
      <c r="E5" s="4">
        <v>362</v>
      </c>
      <c r="F5" s="4">
        <v>239</v>
      </c>
      <c r="G5" s="4">
        <v>569</v>
      </c>
      <c r="H5" s="4">
        <v>117</v>
      </c>
      <c r="I5" s="4">
        <v>144</v>
      </c>
      <c r="J5" s="4">
        <v>263</v>
      </c>
      <c r="K5" s="4">
        <v>347</v>
      </c>
      <c r="L5" s="4">
        <v>250</v>
      </c>
    </row>
    <row r="6" spans="1:12" x14ac:dyDescent="0.4">
      <c r="A6" s="4" t="s">
        <v>51</v>
      </c>
      <c r="B6" s="4">
        <v>2</v>
      </c>
      <c r="C6" s="4">
        <v>0</v>
      </c>
      <c r="D6" s="4">
        <v>0</v>
      </c>
      <c r="E6" s="4">
        <v>0</v>
      </c>
      <c r="F6" s="4">
        <v>0</v>
      </c>
      <c r="G6" s="4">
        <v>0</v>
      </c>
      <c r="H6" s="4">
        <v>0</v>
      </c>
      <c r="I6" s="4">
        <v>0</v>
      </c>
      <c r="J6" s="4">
        <v>2</v>
      </c>
      <c r="K6" s="4">
        <v>0</v>
      </c>
      <c r="L6" s="4">
        <v>0</v>
      </c>
    </row>
    <row r="7" spans="1:12" x14ac:dyDescent="0.4">
      <c r="A7" s="4" t="s">
        <v>52</v>
      </c>
      <c r="B7" s="4">
        <v>3</v>
      </c>
      <c r="C7" s="4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4">
        <v>0</v>
      </c>
      <c r="J7" s="4">
        <v>0</v>
      </c>
      <c r="K7" s="4">
        <v>3</v>
      </c>
      <c r="L7" s="4">
        <v>0</v>
      </c>
    </row>
    <row r="9" spans="1:12" x14ac:dyDescent="0.4">
      <c r="A9" s="4" t="s">
        <v>293</v>
      </c>
      <c r="B9" s="4">
        <v>1549</v>
      </c>
      <c r="C9" s="4">
        <v>183</v>
      </c>
      <c r="D9" s="4">
        <v>199</v>
      </c>
      <c r="E9" s="4">
        <v>198</v>
      </c>
      <c r="F9" s="4">
        <v>135</v>
      </c>
      <c r="G9" s="4">
        <v>293</v>
      </c>
      <c r="H9" s="4">
        <v>59</v>
      </c>
      <c r="I9" s="4">
        <v>75</v>
      </c>
      <c r="J9" s="4">
        <v>117</v>
      </c>
      <c r="K9" s="4">
        <v>170</v>
      </c>
      <c r="L9" s="4">
        <v>120</v>
      </c>
    </row>
    <row r="10" spans="1:12" x14ac:dyDescent="0.4">
      <c r="A10" s="4" t="s">
        <v>50</v>
      </c>
      <c r="B10" s="4">
        <v>1548</v>
      </c>
      <c r="C10" s="4">
        <v>183</v>
      </c>
      <c r="D10" s="4">
        <v>199</v>
      </c>
      <c r="E10" s="4">
        <v>198</v>
      </c>
      <c r="F10" s="4">
        <v>135</v>
      </c>
      <c r="G10" s="4">
        <v>293</v>
      </c>
      <c r="H10" s="4">
        <v>59</v>
      </c>
      <c r="I10" s="4">
        <v>75</v>
      </c>
      <c r="J10" s="4">
        <v>116</v>
      </c>
      <c r="K10" s="4">
        <v>170</v>
      </c>
      <c r="L10" s="4">
        <v>120</v>
      </c>
    </row>
    <row r="11" spans="1:12" x14ac:dyDescent="0.4">
      <c r="A11" s="4" t="s">
        <v>51</v>
      </c>
      <c r="B11" s="4">
        <v>1</v>
      </c>
      <c r="C11" s="4">
        <v>0</v>
      </c>
      <c r="D11" s="4">
        <v>0</v>
      </c>
      <c r="E11" s="4">
        <v>0</v>
      </c>
      <c r="F11" s="4">
        <v>0</v>
      </c>
      <c r="G11" s="4">
        <v>0</v>
      </c>
      <c r="H11" s="4">
        <v>0</v>
      </c>
      <c r="I11" s="4">
        <v>0</v>
      </c>
      <c r="J11" s="4">
        <v>1</v>
      </c>
      <c r="K11" s="4">
        <v>0</v>
      </c>
      <c r="L11" s="4">
        <v>0</v>
      </c>
    </row>
    <row r="12" spans="1:12" x14ac:dyDescent="0.4">
      <c r="A12" s="4" t="s">
        <v>52</v>
      </c>
      <c r="B12" s="4">
        <v>0</v>
      </c>
      <c r="C12" s="4">
        <v>0</v>
      </c>
      <c r="D12" s="4">
        <v>0</v>
      </c>
      <c r="E12" s="4">
        <v>0</v>
      </c>
      <c r="F12" s="4">
        <v>0</v>
      </c>
      <c r="G12" s="4">
        <v>0</v>
      </c>
      <c r="H12" s="4">
        <v>0</v>
      </c>
      <c r="I12" s="4">
        <v>0</v>
      </c>
      <c r="J12" s="4">
        <v>0</v>
      </c>
      <c r="K12" s="4">
        <v>0</v>
      </c>
      <c r="L12" s="4">
        <v>0</v>
      </c>
    </row>
    <row r="14" spans="1:12" x14ac:dyDescent="0.4">
      <c r="A14" s="4" t="s">
        <v>294</v>
      </c>
      <c r="B14" s="4">
        <v>1492</v>
      </c>
      <c r="C14" s="4">
        <v>184</v>
      </c>
      <c r="D14" s="4">
        <v>179</v>
      </c>
      <c r="E14" s="4">
        <v>164</v>
      </c>
      <c r="F14" s="4">
        <v>104</v>
      </c>
      <c r="G14" s="4">
        <v>276</v>
      </c>
      <c r="H14" s="4">
        <v>58</v>
      </c>
      <c r="I14" s="4">
        <v>69</v>
      </c>
      <c r="J14" s="4">
        <v>148</v>
      </c>
      <c r="K14" s="4">
        <v>180</v>
      </c>
      <c r="L14" s="4">
        <v>130</v>
      </c>
    </row>
    <row r="15" spans="1:12" x14ac:dyDescent="0.4">
      <c r="A15" s="4" t="s">
        <v>50</v>
      </c>
      <c r="B15" s="4">
        <v>1488</v>
      </c>
      <c r="C15" s="4">
        <v>184</v>
      </c>
      <c r="D15" s="4">
        <v>179</v>
      </c>
      <c r="E15" s="4">
        <v>164</v>
      </c>
      <c r="F15" s="4">
        <v>104</v>
      </c>
      <c r="G15" s="4">
        <v>276</v>
      </c>
      <c r="H15" s="4">
        <v>58</v>
      </c>
      <c r="I15" s="4">
        <v>69</v>
      </c>
      <c r="J15" s="4">
        <v>147</v>
      </c>
      <c r="K15" s="4">
        <v>177</v>
      </c>
      <c r="L15" s="4">
        <v>130</v>
      </c>
    </row>
    <row r="16" spans="1:12" x14ac:dyDescent="0.4">
      <c r="A16" s="4" t="s">
        <v>51</v>
      </c>
      <c r="B16" s="4">
        <v>1</v>
      </c>
      <c r="C16" s="4">
        <v>0</v>
      </c>
      <c r="D16" s="4">
        <v>0</v>
      </c>
      <c r="E16" s="4">
        <v>0</v>
      </c>
      <c r="F16" s="4">
        <v>0</v>
      </c>
      <c r="G16" s="4">
        <v>0</v>
      </c>
      <c r="H16" s="4">
        <v>0</v>
      </c>
      <c r="I16" s="4">
        <v>0</v>
      </c>
      <c r="J16" s="4">
        <v>1</v>
      </c>
      <c r="K16" s="4">
        <v>0</v>
      </c>
      <c r="L16" s="4">
        <v>0</v>
      </c>
    </row>
    <row r="17" spans="1:12" x14ac:dyDescent="0.4">
      <c r="A17" s="4" t="s">
        <v>52</v>
      </c>
      <c r="B17" s="4">
        <v>3</v>
      </c>
      <c r="C17" s="4">
        <v>0</v>
      </c>
      <c r="D17" s="4">
        <v>0</v>
      </c>
      <c r="E17" s="4">
        <v>0</v>
      </c>
      <c r="F17" s="4">
        <v>0</v>
      </c>
      <c r="G17" s="4">
        <v>0</v>
      </c>
      <c r="H17" s="4">
        <v>0</v>
      </c>
      <c r="I17" s="4">
        <v>0</v>
      </c>
      <c r="J17" s="4">
        <v>0</v>
      </c>
      <c r="K17" s="4">
        <v>3</v>
      </c>
      <c r="L17" s="4">
        <v>0</v>
      </c>
    </row>
    <row r="18" spans="1:12" x14ac:dyDescent="0.4">
      <c r="A18" s="25" t="s">
        <v>318</v>
      </c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9A5463-434C-497B-B188-873BBBD23132}">
  <dimension ref="A1:L27"/>
  <sheetViews>
    <sheetView view="pageBreakPreview" zoomScale="125" zoomScaleNormal="100" zoomScaleSheetLayoutView="125" workbookViewId="0">
      <selection activeCell="A2" sqref="A2"/>
    </sheetView>
  </sheetViews>
  <sheetFormatPr defaultColWidth="8.89453125" defaultRowHeight="10.5" x14ac:dyDescent="0.4"/>
  <cols>
    <col min="1" max="1" width="22.5234375" style="4" customWidth="1"/>
    <col min="2" max="12" width="6.1015625" style="4" customWidth="1"/>
    <col min="13" max="16384" width="8.89453125" style="4"/>
  </cols>
  <sheetData>
    <row r="1" spans="1:12" x14ac:dyDescent="0.4">
      <c r="A1" s="4" t="s">
        <v>345</v>
      </c>
    </row>
    <row r="2" spans="1:12" x14ac:dyDescent="0.4">
      <c r="A2" s="11"/>
      <c r="B2" s="12"/>
      <c r="C2" s="12" t="s">
        <v>278</v>
      </c>
      <c r="D2" s="12" t="s">
        <v>280</v>
      </c>
      <c r="E2" s="12"/>
      <c r="F2" s="12"/>
      <c r="G2" s="12" t="s">
        <v>281</v>
      </c>
      <c r="H2" s="12" t="s">
        <v>283</v>
      </c>
      <c r="I2" s="12"/>
      <c r="J2" s="12" t="s">
        <v>278</v>
      </c>
      <c r="K2" s="12" t="s">
        <v>280</v>
      </c>
      <c r="L2" s="13"/>
    </row>
    <row r="3" spans="1:12" x14ac:dyDescent="0.4">
      <c r="A3" s="14"/>
      <c r="B3" s="15" t="s">
        <v>0</v>
      </c>
      <c r="C3" s="15" t="s">
        <v>279</v>
      </c>
      <c r="D3" s="15" t="s">
        <v>279</v>
      </c>
      <c r="E3" s="15" t="s">
        <v>3</v>
      </c>
      <c r="F3" s="15" t="s">
        <v>4</v>
      </c>
      <c r="G3" s="15" t="s">
        <v>282</v>
      </c>
      <c r="H3" s="15" t="s">
        <v>284</v>
      </c>
      <c r="I3" s="15" t="s">
        <v>7</v>
      </c>
      <c r="J3" s="15" t="s">
        <v>285</v>
      </c>
      <c r="K3" s="15" t="s">
        <v>285</v>
      </c>
      <c r="L3" s="16" t="s">
        <v>10</v>
      </c>
    </row>
    <row r="4" spans="1:12" x14ac:dyDescent="0.4">
      <c r="A4" s="4" t="s">
        <v>295</v>
      </c>
      <c r="B4" s="4">
        <v>3041</v>
      </c>
      <c r="C4" s="4">
        <v>367</v>
      </c>
      <c r="D4" s="4">
        <v>378</v>
      </c>
      <c r="E4" s="4">
        <v>362</v>
      </c>
      <c r="F4" s="4">
        <v>239</v>
      </c>
      <c r="G4" s="4">
        <v>569</v>
      </c>
      <c r="H4" s="4">
        <v>117</v>
      </c>
      <c r="I4" s="4">
        <v>144</v>
      </c>
      <c r="J4" s="4">
        <v>265</v>
      </c>
      <c r="K4" s="4">
        <v>350</v>
      </c>
      <c r="L4" s="4">
        <v>250</v>
      </c>
    </row>
    <row r="5" spans="1:12" x14ac:dyDescent="0.4">
      <c r="A5" s="4" t="s">
        <v>53</v>
      </c>
      <c r="B5" s="4">
        <v>1875</v>
      </c>
      <c r="C5" s="4">
        <v>239</v>
      </c>
      <c r="D5" s="4">
        <v>263</v>
      </c>
      <c r="E5" s="4">
        <v>213</v>
      </c>
      <c r="F5" s="4">
        <v>146</v>
      </c>
      <c r="G5" s="4">
        <v>363</v>
      </c>
      <c r="H5" s="4">
        <v>73</v>
      </c>
      <c r="I5" s="4">
        <v>80</v>
      </c>
      <c r="J5" s="4">
        <v>154</v>
      </c>
      <c r="K5" s="4">
        <v>207</v>
      </c>
      <c r="L5" s="4">
        <v>137</v>
      </c>
    </row>
    <row r="6" spans="1:12" x14ac:dyDescent="0.4">
      <c r="A6" s="4" t="s">
        <v>54</v>
      </c>
      <c r="B6" s="4">
        <v>974</v>
      </c>
      <c r="C6" s="4">
        <v>108</v>
      </c>
      <c r="D6" s="4">
        <v>97</v>
      </c>
      <c r="E6" s="4">
        <v>130</v>
      </c>
      <c r="F6" s="4">
        <v>87</v>
      </c>
      <c r="G6" s="4">
        <v>185</v>
      </c>
      <c r="H6" s="4">
        <v>33</v>
      </c>
      <c r="I6" s="4">
        <v>54</v>
      </c>
      <c r="J6" s="4">
        <v>80</v>
      </c>
      <c r="K6" s="4">
        <v>108</v>
      </c>
      <c r="L6" s="4">
        <v>92</v>
      </c>
    </row>
    <row r="7" spans="1:12" x14ac:dyDescent="0.4">
      <c r="A7" s="4" t="s">
        <v>55</v>
      </c>
      <c r="B7" s="4">
        <v>0</v>
      </c>
      <c r="C7" s="4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4">
        <v>0</v>
      </c>
      <c r="J7" s="4">
        <v>0</v>
      </c>
      <c r="K7" s="4">
        <v>0</v>
      </c>
      <c r="L7" s="4">
        <v>0</v>
      </c>
    </row>
    <row r="8" spans="1:12" x14ac:dyDescent="0.4">
      <c r="A8" s="4" t="s">
        <v>56</v>
      </c>
      <c r="B8" s="4">
        <v>55</v>
      </c>
      <c r="C8" s="4">
        <v>1</v>
      </c>
      <c r="D8" s="4">
        <v>0</v>
      </c>
      <c r="E8" s="4">
        <v>5</v>
      </c>
      <c r="F8" s="4">
        <v>0</v>
      </c>
      <c r="G8" s="4">
        <v>4</v>
      </c>
      <c r="H8" s="4">
        <v>5</v>
      </c>
      <c r="I8" s="4">
        <v>4</v>
      </c>
      <c r="J8" s="4">
        <v>14</v>
      </c>
      <c r="K8" s="4">
        <v>17</v>
      </c>
      <c r="L8" s="4">
        <v>5</v>
      </c>
    </row>
    <row r="9" spans="1:12" x14ac:dyDescent="0.4">
      <c r="A9" s="4" t="s">
        <v>57</v>
      </c>
      <c r="B9" s="4">
        <v>30</v>
      </c>
      <c r="C9" s="4">
        <v>3</v>
      </c>
      <c r="D9" s="4">
        <v>3</v>
      </c>
      <c r="E9" s="4">
        <v>0</v>
      </c>
      <c r="F9" s="4">
        <v>4</v>
      </c>
      <c r="G9" s="4">
        <v>2</v>
      </c>
      <c r="H9" s="4">
        <v>0</v>
      </c>
      <c r="I9" s="4">
        <v>3</v>
      </c>
      <c r="J9" s="4">
        <v>3</v>
      </c>
      <c r="K9" s="4">
        <v>7</v>
      </c>
      <c r="L9" s="4">
        <v>5</v>
      </c>
    </row>
    <row r="10" spans="1:12" x14ac:dyDescent="0.4">
      <c r="A10" s="4" t="s">
        <v>58</v>
      </c>
      <c r="B10" s="4">
        <v>107</v>
      </c>
      <c r="C10" s="4">
        <v>16</v>
      </c>
      <c r="D10" s="4">
        <v>15</v>
      </c>
      <c r="E10" s="4">
        <v>14</v>
      </c>
      <c r="F10" s="4">
        <v>2</v>
      </c>
      <c r="G10" s="4">
        <v>15</v>
      </c>
      <c r="H10" s="4">
        <v>6</v>
      </c>
      <c r="I10" s="4">
        <v>3</v>
      </c>
      <c r="J10" s="4">
        <v>14</v>
      </c>
      <c r="K10" s="4">
        <v>11</v>
      </c>
      <c r="L10" s="4">
        <v>11</v>
      </c>
    </row>
    <row r="12" spans="1:12" x14ac:dyDescent="0.4">
      <c r="A12" s="4" t="s">
        <v>293</v>
      </c>
      <c r="B12" s="4">
        <v>1549</v>
      </c>
      <c r="C12" s="4">
        <v>183</v>
      </c>
      <c r="D12" s="4">
        <v>199</v>
      </c>
      <c r="E12" s="4">
        <v>198</v>
      </c>
      <c r="F12" s="4">
        <v>135</v>
      </c>
      <c r="G12" s="4">
        <v>293</v>
      </c>
      <c r="H12" s="4">
        <v>59</v>
      </c>
      <c r="I12" s="4">
        <v>75</v>
      </c>
      <c r="J12" s="4">
        <v>117</v>
      </c>
      <c r="K12" s="4">
        <v>170</v>
      </c>
      <c r="L12" s="4">
        <v>120</v>
      </c>
    </row>
    <row r="13" spans="1:12" x14ac:dyDescent="0.4">
      <c r="A13" s="4" t="s">
        <v>53</v>
      </c>
      <c r="B13" s="4">
        <v>1022</v>
      </c>
      <c r="C13" s="4">
        <v>124</v>
      </c>
      <c r="D13" s="4">
        <v>142</v>
      </c>
      <c r="E13" s="4">
        <v>126</v>
      </c>
      <c r="F13" s="4">
        <v>86</v>
      </c>
      <c r="G13" s="4">
        <v>199</v>
      </c>
      <c r="H13" s="4">
        <v>40</v>
      </c>
      <c r="I13" s="4">
        <v>49</v>
      </c>
      <c r="J13" s="4">
        <v>77</v>
      </c>
      <c r="K13" s="4">
        <v>107</v>
      </c>
      <c r="L13" s="4">
        <v>72</v>
      </c>
    </row>
    <row r="14" spans="1:12" x14ac:dyDescent="0.4">
      <c r="A14" s="4" t="s">
        <v>54</v>
      </c>
      <c r="B14" s="4">
        <v>481</v>
      </c>
      <c r="C14" s="4">
        <v>54</v>
      </c>
      <c r="D14" s="4">
        <v>52</v>
      </c>
      <c r="E14" s="4">
        <v>70</v>
      </c>
      <c r="F14" s="4">
        <v>44</v>
      </c>
      <c r="G14" s="4">
        <v>93</v>
      </c>
      <c r="H14" s="4">
        <v>19</v>
      </c>
      <c r="I14" s="4">
        <v>26</v>
      </c>
      <c r="J14" s="4">
        <v>33</v>
      </c>
      <c r="K14" s="4">
        <v>47</v>
      </c>
      <c r="L14" s="4">
        <v>43</v>
      </c>
    </row>
    <row r="15" spans="1:12" x14ac:dyDescent="0.4">
      <c r="A15" s="4" t="s">
        <v>55</v>
      </c>
      <c r="B15" s="4">
        <v>0</v>
      </c>
      <c r="C15" s="4">
        <v>0</v>
      </c>
      <c r="D15" s="4">
        <v>0</v>
      </c>
      <c r="E15" s="4">
        <v>0</v>
      </c>
      <c r="F15" s="4">
        <v>0</v>
      </c>
      <c r="G15" s="4">
        <v>0</v>
      </c>
      <c r="H15" s="4">
        <v>0</v>
      </c>
      <c r="I15" s="4">
        <v>0</v>
      </c>
      <c r="J15" s="4">
        <v>0</v>
      </c>
      <c r="K15" s="4">
        <v>0</v>
      </c>
      <c r="L15" s="4">
        <v>0</v>
      </c>
    </row>
    <row r="16" spans="1:12" x14ac:dyDescent="0.4">
      <c r="A16" s="4" t="s">
        <v>56</v>
      </c>
      <c r="B16" s="4">
        <v>23</v>
      </c>
      <c r="C16" s="4">
        <v>1</v>
      </c>
      <c r="D16" s="4">
        <v>0</v>
      </c>
      <c r="E16" s="4">
        <v>2</v>
      </c>
      <c r="F16" s="4">
        <v>0</v>
      </c>
      <c r="G16" s="4">
        <v>1</v>
      </c>
      <c r="H16" s="4">
        <v>0</v>
      </c>
      <c r="I16" s="4">
        <v>0</v>
      </c>
      <c r="J16" s="4">
        <v>6</v>
      </c>
      <c r="K16" s="4">
        <v>11</v>
      </c>
      <c r="L16" s="4">
        <v>2</v>
      </c>
    </row>
    <row r="17" spans="1:12" x14ac:dyDescent="0.4">
      <c r="A17" s="4" t="s">
        <v>57</v>
      </c>
      <c r="B17" s="4">
        <v>9</v>
      </c>
      <c r="C17" s="4">
        <v>1</v>
      </c>
      <c r="D17" s="4">
        <v>2</v>
      </c>
      <c r="E17" s="4">
        <v>0</v>
      </c>
      <c r="F17" s="4">
        <v>3</v>
      </c>
      <c r="G17" s="4">
        <v>0</v>
      </c>
      <c r="H17" s="4">
        <v>0</v>
      </c>
      <c r="I17" s="4">
        <v>0</v>
      </c>
      <c r="J17" s="4">
        <v>1</v>
      </c>
      <c r="K17" s="4">
        <v>1</v>
      </c>
      <c r="L17" s="4">
        <v>1</v>
      </c>
    </row>
    <row r="18" spans="1:12" x14ac:dyDescent="0.4">
      <c r="A18" s="4" t="s">
        <v>58</v>
      </c>
      <c r="B18" s="4">
        <v>14</v>
      </c>
      <c r="C18" s="4">
        <v>3</v>
      </c>
      <c r="D18" s="4">
        <v>3</v>
      </c>
      <c r="E18" s="4">
        <v>0</v>
      </c>
      <c r="F18" s="4">
        <v>2</v>
      </c>
      <c r="G18" s="4">
        <v>0</v>
      </c>
      <c r="H18" s="4">
        <v>0</v>
      </c>
      <c r="I18" s="4">
        <v>0</v>
      </c>
      <c r="J18" s="4">
        <v>0</v>
      </c>
      <c r="K18" s="4">
        <v>4</v>
      </c>
      <c r="L18" s="4">
        <v>2</v>
      </c>
    </row>
    <row r="20" spans="1:12" x14ac:dyDescent="0.4">
      <c r="A20" s="4" t="s">
        <v>294</v>
      </c>
      <c r="B20" s="4">
        <v>1492</v>
      </c>
      <c r="C20" s="4">
        <v>184</v>
      </c>
      <c r="D20" s="4">
        <v>179</v>
      </c>
      <c r="E20" s="4">
        <v>164</v>
      </c>
      <c r="F20" s="4">
        <v>104</v>
      </c>
      <c r="G20" s="4">
        <v>276</v>
      </c>
      <c r="H20" s="4">
        <v>58</v>
      </c>
      <c r="I20" s="4">
        <v>69</v>
      </c>
      <c r="J20" s="4">
        <v>148</v>
      </c>
      <c r="K20" s="4">
        <v>180</v>
      </c>
      <c r="L20" s="4">
        <v>130</v>
      </c>
    </row>
    <row r="21" spans="1:12" x14ac:dyDescent="0.4">
      <c r="A21" s="4" t="s">
        <v>53</v>
      </c>
      <c r="B21" s="4">
        <v>853</v>
      </c>
      <c r="C21" s="4">
        <v>115</v>
      </c>
      <c r="D21" s="4">
        <v>121</v>
      </c>
      <c r="E21" s="4">
        <v>87</v>
      </c>
      <c r="F21" s="4">
        <v>60</v>
      </c>
      <c r="G21" s="4">
        <v>164</v>
      </c>
      <c r="H21" s="4">
        <v>33</v>
      </c>
      <c r="I21" s="4">
        <v>31</v>
      </c>
      <c r="J21" s="4">
        <v>77</v>
      </c>
      <c r="K21" s="4">
        <v>100</v>
      </c>
      <c r="L21" s="4">
        <v>65</v>
      </c>
    </row>
    <row r="22" spans="1:12" x14ac:dyDescent="0.4">
      <c r="A22" s="4" t="s">
        <v>54</v>
      </c>
      <c r="B22" s="4">
        <v>493</v>
      </c>
      <c r="C22" s="4">
        <v>54</v>
      </c>
      <c r="D22" s="4">
        <v>45</v>
      </c>
      <c r="E22" s="4">
        <v>60</v>
      </c>
      <c r="F22" s="4">
        <v>43</v>
      </c>
      <c r="G22" s="4">
        <v>92</v>
      </c>
      <c r="H22" s="4">
        <v>14</v>
      </c>
      <c r="I22" s="4">
        <v>28</v>
      </c>
      <c r="J22" s="4">
        <v>47</v>
      </c>
      <c r="K22" s="4">
        <v>61</v>
      </c>
      <c r="L22" s="4">
        <v>49</v>
      </c>
    </row>
    <row r="23" spans="1:12" x14ac:dyDescent="0.4">
      <c r="A23" s="4" t="s">
        <v>55</v>
      </c>
      <c r="B23" s="4">
        <v>0</v>
      </c>
      <c r="C23" s="4">
        <v>0</v>
      </c>
      <c r="D23" s="4">
        <v>0</v>
      </c>
      <c r="E23" s="4">
        <v>0</v>
      </c>
      <c r="F23" s="4">
        <v>0</v>
      </c>
      <c r="G23" s="4">
        <v>0</v>
      </c>
      <c r="H23" s="4">
        <v>0</v>
      </c>
      <c r="I23" s="4">
        <v>0</v>
      </c>
      <c r="J23" s="4">
        <v>0</v>
      </c>
      <c r="K23" s="4">
        <v>0</v>
      </c>
      <c r="L23" s="4">
        <v>0</v>
      </c>
    </row>
    <row r="24" spans="1:12" x14ac:dyDescent="0.4">
      <c r="A24" s="4" t="s">
        <v>56</v>
      </c>
      <c r="B24" s="4">
        <v>32</v>
      </c>
      <c r="C24" s="4">
        <v>0</v>
      </c>
      <c r="D24" s="4">
        <v>0</v>
      </c>
      <c r="E24" s="4">
        <v>3</v>
      </c>
      <c r="F24" s="4">
        <v>0</v>
      </c>
      <c r="G24" s="4">
        <v>3</v>
      </c>
      <c r="H24" s="4">
        <v>5</v>
      </c>
      <c r="I24" s="4">
        <v>4</v>
      </c>
      <c r="J24" s="4">
        <v>8</v>
      </c>
      <c r="K24" s="4">
        <v>6</v>
      </c>
      <c r="L24" s="4">
        <v>3</v>
      </c>
    </row>
    <row r="25" spans="1:12" x14ac:dyDescent="0.4">
      <c r="A25" s="4" t="s">
        <v>57</v>
      </c>
      <c r="B25" s="4">
        <v>21</v>
      </c>
      <c r="C25" s="4">
        <v>2</v>
      </c>
      <c r="D25" s="4">
        <v>1</v>
      </c>
      <c r="E25" s="4">
        <v>0</v>
      </c>
      <c r="F25" s="4">
        <v>1</v>
      </c>
      <c r="G25" s="4">
        <v>2</v>
      </c>
      <c r="H25" s="4">
        <v>0</v>
      </c>
      <c r="I25" s="4">
        <v>3</v>
      </c>
      <c r="J25" s="4">
        <v>2</v>
      </c>
      <c r="K25" s="4">
        <v>6</v>
      </c>
      <c r="L25" s="4">
        <v>4</v>
      </c>
    </row>
    <row r="26" spans="1:12" x14ac:dyDescent="0.4">
      <c r="A26" s="4" t="s">
        <v>58</v>
      </c>
      <c r="B26" s="4">
        <v>93</v>
      </c>
      <c r="C26" s="4">
        <v>13</v>
      </c>
      <c r="D26" s="4">
        <v>12</v>
      </c>
      <c r="E26" s="4">
        <v>14</v>
      </c>
      <c r="F26" s="4">
        <v>0</v>
      </c>
      <c r="G26" s="4">
        <v>15</v>
      </c>
      <c r="H26" s="4">
        <v>6</v>
      </c>
      <c r="I26" s="4">
        <v>3</v>
      </c>
      <c r="J26" s="4">
        <v>14</v>
      </c>
      <c r="K26" s="4">
        <v>7</v>
      </c>
      <c r="L26" s="4">
        <v>9</v>
      </c>
    </row>
    <row r="27" spans="1:12" x14ac:dyDescent="0.4">
      <c r="A27" s="25" t="s">
        <v>318</v>
      </c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C9C218-868A-4892-A9C0-5C566F68F7B3}">
  <dimension ref="A1:AC127"/>
  <sheetViews>
    <sheetView view="pageBreakPreview" zoomScale="125" zoomScaleNormal="100" zoomScaleSheetLayoutView="125" workbookViewId="0">
      <selection activeCell="A131" sqref="A131"/>
    </sheetView>
  </sheetViews>
  <sheetFormatPr defaultColWidth="8.89453125" defaultRowHeight="9.6" customHeight="1" x14ac:dyDescent="0.4"/>
  <cols>
    <col min="1" max="1" width="14.1015625" style="4" customWidth="1"/>
    <col min="2" max="10" width="6.1015625" style="4" customWidth="1"/>
    <col min="11" max="12" width="6.1015625" style="19" customWidth="1"/>
    <col min="13" max="13" width="8.89453125" style="19"/>
    <col min="14" max="14" width="14.1015625" style="4" customWidth="1"/>
    <col min="15" max="29" width="4.5234375" style="4" customWidth="1"/>
    <col min="30" max="16384" width="8.89453125" style="4"/>
  </cols>
  <sheetData>
    <row r="1" spans="1:29" ht="9.6" customHeight="1" x14ac:dyDescent="0.4">
      <c r="A1" s="4" t="s">
        <v>322</v>
      </c>
      <c r="N1" s="4" t="s">
        <v>59</v>
      </c>
    </row>
    <row r="2" spans="1:29" ht="9.6" customHeight="1" x14ac:dyDescent="0.4">
      <c r="A2" s="11"/>
      <c r="B2" s="39" t="s">
        <v>0</v>
      </c>
      <c r="C2" s="39"/>
      <c r="D2" s="39"/>
      <c r="E2" s="39" t="s">
        <v>53</v>
      </c>
      <c r="F2" s="39"/>
      <c r="G2" s="39"/>
      <c r="H2" s="17"/>
      <c r="I2" s="25"/>
      <c r="J2" s="11"/>
      <c r="K2" s="41" t="s">
        <v>296</v>
      </c>
      <c r="L2" s="41"/>
      <c r="M2" s="41"/>
      <c r="N2" s="11"/>
      <c r="O2" s="39" t="s">
        <v>54</v>
      </c>
      <c r="P2" s="39"/>
      <c r="Q2" s="39"/>
      <c r="R2" s="39" t="s">
        <v>55</v>
      </c>
      <c r="S2" s="39"/>
      <c r="T2" s="39"/>
      <c r="U2" s="39" t="s">
        <v>56</v>
      </c>
      <c r="V2" s="39"/>
      <c r="W2" s="39"/>
      <c r="X2" s="39" t="s">
        <v>57</v>
      </c>
      <c r="Y2" s="39"/>
      <c r="Z2" s="39"/>
      <c r="AA2" s="39" t="s">
        <v>58</v>
      </c>
      <c r="AB2" s="39"/>
      <c r="AC2" s="40"/>
    </row>
    <row r="3" spans="1:29" ht="9.6" customHeight="1" x14ac:dyDescent="0.4">
      <c r="A3" s="14"/>
      <c r="B3" s="20" t="s">
        <v>0</v>
      </c>
      <c r="C3" s="20" t="s">
        <v>11</v>
      </c>
      <c r="D3" s="20" t="s">
        <v>12</v>
      </c>
      <c r="E3" s="20" t="s">
        <v>0</v>
      </c>
      <c r="F3" s="20" t="s">
        <v>11</v>
      </c>
      <c r="G3" s="20" t="s">
        <v>12</v>
      </c>
      <c r="H3" s="16"/>
      <c r="I3" s="26"/>
      <c r="J3" s="22"/>
      <c r="K3" s="27" t="s">
        <v>0</v>
      </c>
      <c r="L3" s="27" t="s">
        <v>11</v>
      </c>
      <c r="M3" s="27" t="s">
        <v>12</v>
      </c>
      <c r="N3" s="14"/>
      <c r="O3" s="20" t="s">
        <v>0</v>
      </c>
      <c r="P3" s="20" t="s">
        <v>11</v>
      </c>
      <c r="Q3" s="20" t="s">
        <v>12</v>
      </c>
      <c r="R3" s="20" t="s">
        <v>0</v>
      </c>
      <c r="S3" s="20" t="s">
        <v>11</v>
      </c>
      <c r="T3" s="20" t="s">
        <v>12</v>
      </c>
      <c r="U3" s="20" t="s">
        <v>0</v>
      </c>
      <c r="V3" s="20" t="s">
        <v>11</v>
      </c>
      <c r="W3" s="20" t="s">
        <v>12</v>
      </c>
      <c r="X3" s="20" t="s">
        <v>0</v>
      </c>
      <c r="Y3" s="20" t="s">
        <v>11</v>
      </c>
      <c r="Z3" s="20" t="s">
        <v>12</v>
      </c>
      <c r="AA3" s="20" t="s">
        <v>0</v>
      </c>
      <c r="AB3" s="20" t="s">
        <v>11</v>
      </c>
      <c r="AC3" s="21" t="s">
        <v>12</v>
      </c>
    </row>
    <row r="4" spans="1:29" ht="9.6" customHeight="1" x14ac:dyDescent="0.4">
      <c r="A4" s="4" t="s">
        <v>0</v>
      </c>
      <c r="B4" s="4">
        <v>1385</v>
      </c>
      <c r="C4" s="4">
        <v>715</v>
      </c>
      <c r="D4" s="4">
        <v>670</v>
      </c>
      <c r="E4" s="4">
        <v>628</v>
      </c>
      <c r="F4" s="4">
        <v>388</v>
      </c>
      <c r="G4" s="4">
        <v>240</v>
      </c>
      <c r="H4" s="18">
        <f t="shared" ref="H4:J11" si="0">E4/B4*100</f>
        <v>45.342960288808662</v>
      </c>
      <c r="I4" s="18">
        <f t="shared" si="0"/>
        <v>54.265734265734267</v>
      </c>
      <c r="J4" s="18">
        <f t="shared" si="0"/>
        <v>35.820895522388057</v>
      </c>
      <c r="K4" s="28">
        <f>H12+1500</f>
        <v>3127.5708161678303</v>
      </c>
      <c r="L4" s="28">
        <f t="shared" ref="L4:M4" si="1">I12+1500</f>
        <v>3471.8704396680969</v>
      </c>
      <c r="M4" s="28">
        <f t="shared" si="1"/>
        <v>2756.9363177245446</v>
      </c>
      <c r="N4" s="4" t="s">
        <v>0</v>
      </c>
      <c r="O4" s="4">
        <v>681</v>
      </c>
      <c r="P4" s="4">
        <v>305</v>
      </c>
      <c r="Q4" s="4">
        <v>376</v>
      </c>
      <c r="R4" s="4">
        <v>0</v>
      </c>
      <c r="S4" s="4">
        <v>0</v>
      </c>
      <c r="T4" s="4">
        <v>0</v>
      </c>
      <c r="U4" s="4">
        <v>39</v>
      </c>
      <c r="V4" s="4">
        <v>13</v>
      </c>
      <c r="W4" s="4">
        <v>26</v>
      </c>
      <c r="X4" s="4">
        <v>29</v>
      </c>
      <c r="Y4" s="4">
        <v>8</v>
      </c>
      <c r="Z4" s="4">
        <v>21</v>
      </c>
      <c r="AA4" s="4">
        <v>8</v>
      </c>
      <c r="AB4" s="4">
        <v>1</v>
      </c>
      <c r="AC4" s="4">
        <v>7</v>
      </c>
    </row>
    <row r="5" spans="1:29" ht="9.6" customHeight="1" x14ac:dyDescent="0.4">
      <c r="A5" s="4" t="s">
        <v>62</v>
      </c>
      <c r="B5" s="4">
        <v>260</v>
      </c>
      <c r="C5" s="4">
        <v>141</v>
      </c>
      <c r="D5" s="4">
        <v>119</v>
      </c>
      <c r="E5" s="4">
        <v>257</v>
      </c>
      <c r="F5" s="4">
        <v>141</v>
      </c>
      <c r="G5" s="4">
        <v>116</v>
      </c>
      <c r="H5" s="18">
        <f t="shared" si="0"/>
        <v>98.846153846153854</v>
      </c>
      <c r="I5" s="18">
        <f t="shared" si="0"/>
        <v>100</v>
      </c>
      <c r="J5" s="18">
        <f t="shared" si="0"/>
        <v>97.47899159663865</v>
      </c>
      <c r="K5" s="28"/>
      <c r="L5" s="28"/>
      <c r="M5" s="28"/>
      <c r="N5" s="4" t="s">
        <v>62</v>
      </c>
      <c r="O5" s="4">
        <v>3</v>
      </c>
      <c r="P5" s="4">
        <v>0</v>
      </c>
      <c r="Q5" s="4">
        <v>3</v>
      </c>
      <c r="R5" s="4">
        <v>0</v>
      </c>
      <c r="S5" s="4">
        <v>0</v>
      </c>
      <c r="T5" s="4">
        <v>0</v>
      </c>
      <c r="U5" s="4">
        <v>0</v>
      </c>
      <c r="V5" s="4">
        <v>0</v>
      </c>
      <c r="W5" s="4">
        <v>0</v>
      </c>
      <c r="X5" s="4">
        <v>0</v>
      </c>
      <c r="Y5" s="4">
        <v>0</v>
      </c>
      <c r="Z5" s="4">
        <v>0</v>
      </c>
      <c r="AA5" s="4">
        <v>0</v>
      </c>
      <c r="AB5" s="4">
        <v>0</v>
      </c>
      <c r="AC5" s="4">
        <v>0</v>
      </c>
    </row>
    <row r="6" spans="1:29" ht="9.6" customHeight="1" x14ac:dyDescent="0.4">
      <c r="A6" s="4" t="s">
        <v>63</v>
      </c>
      <c r="B6" s="4">
        <v>216</v>
      </c>
      <c r="C6" s="4">
        <v>106</v>
      </c>
      <c r="D6" s="4">
        <v>110</v>
      </c>
      <c r="E6" s="4">
        <v>166</v>
      </c>
      <c r="F6" s="4">
        <v>101</v>
      </c>
      <c r="G6" s="4">
        <v>65</v>
      </c>
      <c r="H6" s="18">
        <f t="shared" si="0"/>
        <v>76.851851851851848</v>
      </c>
      <c r="I6" s="18">
        <f t="shared" si="0"/>
        <v>95.283018867924525</v>
      </c>
      <c r="J6" s="18">
        <f t="shared" si="0"/>
        <v>59.090909090909093</v>
      </c>
      <c r="K6" s="28">
        <f>(H10+H11)/2</f>
        <v>10.136768447837149</v>
      </c>
      <c r="L6" s="28">
        <f t="shared" ref="L6:M6" si="2">(I10+I11)/2</f>
        <v>14.073353709363712</v>
      </c>
      <c r="M6" s="28">
        <f t="shared" si="2"/>
        <v>6.3206214689265527</v>
      </c>
      <c r="N6" s="4" t="s">
        <v>63</v>
      </c>
      <c r="O6" s="4">
        <v>47</v>
      </c>
      <c r="P6" s="4">
        <v>5</v>
      </c>
      <c r="Q6" s="4">
        <v>42</v>
      </c>
      <c r="R6" s="4">
        <v>0</v>
      </c>
      <c r="S6" s="4">
        <v>0</v>
      </c>
      <c r="T6" s="4">
        <v>0</v>
      </c>
      <c r="U6" s="4">
        <v>0</v>
      </c>
      <c r="V6" s="4">
        <v>0</v>
      </c>
      <c r="W6" s="4">
        <v>0</v>
      </c>
      <c r="X6" s="4">
        <v>3</v>
      </c>
      <c r="Y6" s="4">
        <v>0</v>
      </c>
      <c r="Z6" s="4">
        <v>3</v>
      </c>
      <c r="AA6" s="4">
        <v>0</v>
      </c>
      <c r="AB6" s="4">
        <v>0</v>
      </c>
      <c r="AC6" s="4">
        <v>0</v>
      </c>
    </row>
    <row r="7" spans="1:29" ht="9.6" customHeight="1" x14ac:dyDescent="0.4">
      <c r="A7" s="4" t="s">
        <v>64</v>
      </c>
      <c r="B7" s="4">
        <v>151</v>
      </c>
      <c r="C7" s="4">
        <v>82</v>
      </c>
      <c r="D7" s="4">
        <v>69</v>
      </c>
      <c r="E7" s="4">
        <v>79</v>
      </c>
      <c r="F7" s="4">
        <v>64</v>
      </c>
      <c r="G7" s="4">
        <v>15</v>
      </c>
      <c r="H7" s="18">
        <f t="shared" si="0"/>
        <v>52.317880794701985</v>
      </c>
      <c r="I7" s="18">
        <f t="shared" si="0"/>
        <v>78.048780487804876</v>
      </c>
      <c r="J7" s="18">
        <f t="shared" si="0"/>
        <v>21.739130434782609</v>
      </c>
      <c r="K7" s="28"/>
      <c r="L7" s="28"/>
      <c r="M7" s="28"/>
      <c r="N7" s="4" t="s">
        <v>64</v>
      </c>
      <c r="O7" s="4">
        <v>65</v>
      </c>
      <c r="P7" s="4">
        <v>17</v>
      </c>
      <c r="Q7" s="4">
        <v>48</v>
      </c>
      <c r="R7" s="4">
        <v>0</v>
      </c>
      <c r="S7" s="4">
        <v>0</v>
      </c>
      <c r="T7" s="4">
        <v>0</v>
      </c>
      <c r="U7" s="4">
        <v>4</v>
      </c>
      <c r="V7" s="4">
        <v>0</v>
      </c>
      <c r="W7" s="4">
        <v>4</v>
      </c>
      <c r="X7" s="4">
        <v>2</v>
      </c>
      <c r="Y7" s="4">
        <v>1</v>
      </c>
      <c r="Z7" s="4">
        <v>1</v>
      </c>
      <c r="AA7" s="4">
        <v>1</v>
      </c>
      <c r="AB7" s="4">
        <v>0</v>
      </c>
      <c r="AC7" s="4">
        <v>1</v>
      </c>
    </row>
    <row r="8" spans="1:29" ht="9.6" customHeight="1" x14ac:dyDescent="0.4">
      <c r="A8" s="4" t="s">
        <v>65</v>
      </c>
      <c r="B8" s="4">
        <v>203</v>
      </c>
      <c r="C8" s="4">
        <v>102</v>
      </c>
      <c r="D8" s="4">
        <v>101</v>
      </c>
      <c r="E8" s="4">
        <v>51</v>
      </c>
      <c r="F8" s="4">
        <v>35</v>
      </c>
      <c r="G8" s="4">
        <v>16</v>
      </c>
      <c r="H8" s="18">
        <f t="shared" si="0"/>
        <v>25.123152709359609</v>
      </c>
      <c r="I8" s="18">
        <f t="shared" si="0"/>
        <v>34.313725490196077</v>
      </c>
      <c r="J8" s="18">
        <f t="shared" si="0"/>
        <v>15.841584158415841</v>
      </c>
      <c r="K8" s="28">
        <f>K6*50</f>
        <v>506.83842239185742</v>
      </c>
      <c r="L8" s="28">
        <f t="shared" ref="L8:M8" si="3">L6*50</f>
        <v>703.6676854681856</v>
      </c>
      <c r="M8" s="28">
        <f t="shared" si="3"/>
        <v>316.03107344632764</v>
      </c>
      <c r="N8" s="4" t="s">
        <v>65</v>
      </c>
      <c r="O8" s="4">
        <v>134</v>
      </c>
      <c r="P8" s="4">
        <v>59</v>
      </c>
      <c r="Q8" s="4">
        <v>75</v>
      </c>
      <c r="R8" s="4">
        <v>0</v>
      </c>
      <c r="S8" s="4">
        <v>0</v>
      </c>
      <c r="T8" s="4">
        <v>0</v>
      </c>
      <c r="U8" s="4">
        <v>8</v>
      </c>
      <c r="V8" s="4">
        <v>4</v>
      </c>
      <c r="W8" s="4">
        <v>4</v>
      </c>
      <c r="X8" s="4">
        <v>10</v>
      </c>
      <c r="Y8" s="4">
        <v>4</v>
      </c>
      <c r="Z8" s="4">
        <v>6</v>
      </c>
      <c r="AA8" s="4">
        <v>0</v>
      </c>
      <c r="AB8" s="4">
        <v>0</v>
      </c>
      <c r="AC8" s="4">
        <v>0</v>
      </c>
    </row>
    <row r="9" spans="1:29" ht="9.6" customHeight="1" x14ac:dyDescent="0.4">
      <c r="A9" s="4" t="s">
        <v>66</v>
      </c>
      <c r="B9" s="4">
        <v>171</v>
      </c>
      <c r="C9" s="4">
        <v>86</v>
      </c>
      <c r="D9" s="4">
        <v>85</v>
      </c>
      <c r="E9" s="4">
        <v>22</v>
      </c>
      <c r="F9" s="4">
        <v>11</v>
      </c>
      <c r="G9" s="4">
        <v>11</v>
      </c>
      <c r="H9" s="18">
        <f t="shared" si="0"/>
        <v>12.865497076023392</v>
      </c>
      <c r="I9" s="18">
        <f t="shared" si="0"/>
        <v>12.790697674418606</v>
      </c>
      <c r="J9" s="18">
        <f t="shared" si="0"/>
        <v>12.941176470588237</v>
      </c>
      <c r="K9" s="28"/>
      <c r="L9" s="28"/>
      <c r="M9" s="28"/>
      <c r="N9" s="4" t="s">
        <v>66</v>
      </c>
      <c r="O9" s="4">
        <v>136</v>
      </c>
      <c r="P9" s="4">
        <v>72</v>
      </c>
      <c r="Q9" s="4">
        <v>64</v>
      </c>
      <c r="R9" s="4">
        <v>0</v>
      </c>
      <c r="S9" s="4">
        <v>0</v>
      </c>
      <c r="T9" s="4">
        <v>0</v>
      </c>
      <c r="U9" s="4">
        <v>5</v>
      </c>
      <c r="V9" s="4">
        <v>2</v>
      </c>
      <c r="W9" s="4">
        <v>3</v>
      </c>
      <c r="X9" s="4">
        <v>6</v>
      </c>
      <c r="Y9" s="4">
        <v>1</v>
      </c>
      <c r="Z9" s="4">
        <v>5</v>
      </c>
      <c r="AA9" s="4">
        <v>2</v>
      </c>
      <c r="AB9" s="4">
        <v>0</v>
      </c>
      <c r="AC9" s="4">
        <v>2</v>
      </c>
    </row>
    <row r="10" spans="1:29" ht="9.6" customHeight="1" x14ac:dyDescent="0.4">
      <c r="A10" s="4" t="s">
        <v>67</v>
      </c>
      <c r="B10" s="4">
        <v>120</v>
      </c>
      <c r="C10" s="4">
        <v>61</v>
      </c>
      <c r="D10" s="4">
        <v>59</v>
      </c>
      <c r="E10" s="4">
        <v>17</v>
      </c>
      <c r="F10" s="4">
        <v>12</v>
      </c>
      <c r="G10" s="4">
        <v>5</v>
      </c>
      <c r="H10" s="18">
        <f t="shared" si="0"/>
        <v>14.166666666666666</v>
      </c>
      <c r="I10" s="18">
        <f t="shared" si="0"/>
        <v>19.672131147540984</v>
      </c>
      <c r="J10" s="18">
        <f t="shared" si="0"/>
        <v>8.4745762711864394</v>
      </c>
      <c r="K10" s="28">
        <f>K4-K8</f>
        <v>2620.7323937759729</v>
      </c>
      <c r="L10" s="28">
        <f t="shared" ref="L10:M10" si="4">L4-L8</f>
        <v>2768.2027541999114</v>
      </c>
      <c r="M10" s="28">
        <f t="shared" si="4"/>
        <v>2440.9052442782167</v>
      </c>
      <c r="N10" s="4" t="s">
        <v>67</v>
      </c>
      <c r="O10" s="4">
        <v>94</v>
      </c>
      <c r="P10" s="4">
        <v>48</v>
      </c>
      <c r="Q10" s="4">
        <v>46</v>
      </c>
      <c r="R10" s="4">
        <v>0</v>
      </c>
      <c r="S10" s="4">
        <v>0</v>
      </c>
      <c r="T10" s="4">
        <v>0</v>
      </c>
      <c r="U10" s="4">
        <v>7</v>
      </c>
      <c r="V10" s="4">
        <v>0</v>
      </c>
      <c r="W10" s="4">
        <v>7</v>
      </c>
      <c r="X10" s="4">
        <v>0</v>
      </c>
      <c r="Y10" s="4">
        <v>0</v>
      </c>
      <c r="Z10" s="4">
        <v>0</v>
      </c>
      <c r="AA10" s="4">
        <v>2</v>
      </c>
      <c r="AB10" s="4">
        <v>1</v>
      </c>
      <c r="AC10" s="4">
        <v>1</v>
      </c>
    </row>
    <row r="11" spans="1:29" ht="9.6" customHeight="1" x14ac:dyDescent="0.4">
      <c r="A11" s="4" t="s">
        <v>68</v>
      </c>
      <c r="B11" s="4">
        <v>131</v>
      </c>
      <c r="C11" s="4">
        <v>59</v>
      </c>
      <c r="D11" s="4">
        <v>72</v>
      </c>
      <c r="E11" s="4">
        <v>8</v>
      </c>
      <c r="F11" s="4">
        <v>5</v>
      </c>
      <c r="G11" s="4">
        <v>3</v>
      </c>
      <c r="H11" s="18">
        <f t="shared" si="0"/>
        <v>6.1068702290076331</v>
      </c>
      <c r="I11" s="18">
        <f t="shared" si="0"/>
        <v>8.4745762711864394</v>
      </c>
      <c r="J11" s="18">
        <f t="shared" si="0"/>
        <v>4.1666666666666661</v>
      </c>
      <c r="K11" s="28">
        <f>100-K6</f>
        <v>89.863231552162858</v>
      </c>
      <c r="L11" s="28">
        <f t="shared" ref="L11:M11" si="5">100-L6</f>
        <v>85.926646290636285</v>
      </c>
      <c r="M11" s="28">
        <f t="shared" si="5"/>
        <v>93.679378531073453</v>
      </c>
      <c r="N11" s="4" t="s">
        <v>68</v>
      </c>
      <c r="O11" s="4">
        <v>107</v>
      </c>
      <c r="P11" s="4">
        <v>46</v>
      </c>
      <c r="Q11" s="4">
        <v>61</v>
      </c>
      <c r="R11" s="4">
        <v>0</v>
      </c>
      <c r="S11" s="4">
        <v>0</v>
      </c>
      <c r="T11" s="4">
        <v>0</v>
      </c>
      <c r="U11" s="4">
        <v>11</v>
      </c>
      <c r="V11" s="4">
        <v>6</v>
      </c>
      <c r="W11" s="4">
        <v>5</v>
      </c>
      <c r="X11" s="4">
        <v>4</v>
      </c>
      <c r="Y11" s="4">
        <v>2</v>
      </c>
      <c r="Z11" s="4">
        <v>2</v>
      </c>
      <c r="AA11" s="4">
        <v>1</v>
      </c>
      <c r="AB11" s="4">
        <v>0</v>
      </c>
      <c r="AC11" s="4">
        <v>1</v>
      </c>
    </row>
    <row r="12" spans="1:29" ht="9.6" customHeight="1" x14ac:dyDescent="0.4">
      <c r="A12" s="4" t="s">
        <v>69</v>
      </c>
      <c r="B12" s="4">
        <v>133</v>
      </c>
      <c r="C12" s="4">
        <v>78</v>
      </c>
      <c r="D12" s="4">
        <v>55</v>
      </c>
      <c r="E12" s="4">
        <v>28</v>
      </c>
      <c r="F12" s="4">
        <v>19</v>
      </c>
      <c r="G12" s="4">
        <v>9</v>
      </c>
      <c r="H12" s="18">
        <f>SUM(H4:H10)*5</f>
        <v>1627.5708161678303</v>
      </c>
      <c r="I12" s="18">
        <f>SUM(I4:I10)*5</f>
        <v>1971.8704396680969</v>
      </c>
      <c r="J12" s="18">
        <f>SUM(J4:J10)*5</f>
        <v>1256.9363177245446</v>
      </c>
      <c r="K12" s="29">
        <f>K10/K11</f>
        <v>29.163567217752657</v>
      </c>
      <c r="L12" s="29">
        <f t="shared" ref="L12:M12" si="6">L10/L11</f>
        <v>32.215882659225485</v>
      </c>
      <c r="M12" s="29">
        <f t="shared" si="6"/>
        <v>26.055950440240895</v>
      </c>
      <c r="N12" s="4" t="s">
        <v>69</v>
      </c>
      <c r="O12" s="4">
        <v>95</v>
      </c>
      <c r="P12" s="4">
        <v>58</v>
      </c>
      <c r="Q12" s="4">
        <v>37</v>
      </c>
      <c r="R12" s="4">
        <v>0</v>
      </c>
      <c r="S12" s="4">
        <v>0</v>
      </c>
      <c r="T12" s="4">
        <v>0</v>
      </c>
      <c r="U12" s="4">
        <v>4</v>
      </c>
      <c r="V12" s="4">
        <v>1</v>
      </c>
      <c r="W12" s="4">
        <v>3</v>
      </c>
      <c r="X12" s="4">
        <v>4</v>
      </c>
      <c r="Y12" s="4">
        <v>0</v>
      </c>
      <c r="Z12" s="4">
        <v>4</v>
      </c>
      <c r="AA12" s="4">
        <v>2</v>
      </c>
      <c r="AB12" s="4">
        <v>0</v>
      </c>
      <c r="AC12" s="4">
        <v>2</v>
      </c>
    </row>
    <row r="13" spans="1:29" ht="9.6" customHeight="1" x14ac:dyDescent="0.4">
      <c r="A13" s="4" t="s">
        <v>70</v>
      </c>
      <c r="N13" s="4" t="s">
        <v>70</v>
      </c>
    </row>
    <row r="14" spans="1:29" ht="9.6" customHeight="1" x14ac:dyDescent="0.4">
      <c r="A14" s="4" t="s">
        <v>61</v>
      </c>
      <c r="N14" s="4" t="s">
        <v>61</v>
      </c>
    </row>
    <row r="15" spans="1:29" ht="9.6" customHeight="1" x14ac:dyDescent="0.4">
      <c r="A15" s="4" t="s">
        <v>0</v>
      </c>
      <c r="B15" s="4">
        <v>175</v>
      </c>
      <c r="C15" s="4">
        <v>96</v>
      </c>
      <c r="D15" s="4">
        <v>79</v>
      </c>
      <c r="E15" s="4">
        <v>91</v>
      </c>
      <c r="F15" s="4">
        <v>61</v>
      </c>
      <c r="G15" s="4">
        <v>30</v>
      </c>
      <c r="H15" s="18">
        <f t="shared" ref="H15:J22" si="7">E15/B15*100</f>
        <v>52</v>
      </c>
      <c r="I15" s="18">
        <f t="shared" si="7"/>
        <v>63.541666666666664</v>
      </c>
      <c r="J15" s="18">
        <f t="shared" si="7"/>
        <v>37.974683544303801</v>
      </c>
      <c r="K15" s="28">
        <f>H23+1500</f>
        <v>3499.7907647907646</v>
      </c>
      <c r="L15" s="28">
        <f t="shared" ref="L15:M15" si="8">I23+1500</f>
        <v>3737.5801282051279</v>
      </c>
      <c r="M15" s="28">
        <f t="shared" si="8"/>
        <v>3191.659132007233</v>
      </c>
      <c r="N15" s="4" t="s">
        <v>0</v>
      </c>
      <c r="O15" s="4">
        <v>79</v>
      </c>
      <c r="P15" s="4">
        <v>33</v>
      </c>
      <c r="Q15" s="4">
        <v>46</v>
      </c>
      <c r="R15" s="4">
        <v>0</v>
      </c>
      <c r="S15" s="4">
        <v>0</v>
      </c>
      <c r="T15" s="4">
        <v>0</v>
      </c>
      <c r="U15" s="4">
        <v>1</v>
      </c>
      <c r="V15" s="4">
        <v>1</v>
      </c>
      <c r="W15" s="4">
        <v>0</v>
      </c>
      <c r="X15" s="4">
        <v>3</v>
      </c>
      <c r="Y15" s="4">
        <v>1</v>
      </c>
      <c r="Z15" s="4">
        <v>2</v>
      </c>
      <c r="AA15" s="4">
        <v>1</v>
      </c>
      <c r="AB15" s="4">
        <v>0</v>
      </c>
      <c r="AC15" s="4">
        <v>1</v>
      </c>
    </row>
    <row r="16" spans="1:29" ht="9.6" customHeight="1" x14ac:dyDescent="0.4">
      <c r="A16" s="4" t="s">
        <v>62</v>
      </c>
      <c r="B16" s="4">
        <v>37</v>
      </c>
      <c r="C16" s="4">
        <v>26</v>
      </c>
      <c r="D16" s="4">
        <v>11</v>
      </c>
      <c r="E16" s="4">
        <v>37</v>
      </c>
      <c r="F16" s="4">
        <v>26</v>
      </c>
      <c r="G16" s="4">
        <v>11</v>
      </c>
      <c r="H16" s="18">
        <f t="shared" si="7"/>
        <v>100</v>
      </c>
      <c r="I16" s="18">
        <f t="shared" si="7"/>
        <v>100</v>
      </c>
      <c r="J16" s="18">
        <f t="shared" si="7"/>
        <v>100</v>
      </c>
      <c r="K16" s="28"/>
      <c r="L16" s="28"/>
      <c r="M16" s="28"/>
      <c r="N16" s="4" t="s">
        <v>62</v>
      </c>
      <c r="O16" s="4">
        <v>0</v>
      </c>
      <c r="P16" s="4">
        <v>0</v>
      </c>
      <c r="Q16" s="4">
        <v>0</v>
      </c>
      <c r="R16" s="4">
        <v>0</v>
      </c>
      <c r="S16" s="4">
        <v>0</v>
      </c>
      <c r="T16" s="4">
        <v>0</v>
      </c>
      <c r="U16" s="4">
        <v>0</v>
      </c>
      <c r="V16" s="4">
        <v>0</v>
      </c>
      <c r="W16" s="4">
        <v>0</v>
      </c>
      <c r="X16" s="4">
        <v>0</v>
      </c>
      <c r="Y16" s="4">
        <v>0</v>
      </c>
      <c r="Z16" s="4">
        <v>0</v>
      </c>
      <c r="AA16" s="4">
        <v>0</v>
      </c>
      <c r="AB16" s="4">
        <v>0</v>
      </c>
      <c r="AC16" s="4">
        <v>0</v>
      </c>
    </row>
    <row r="17" spans="1:29" ht="9.6" customHeight="1" x14ac:dyDescent="0.4">
      <c r="A17" s="4" t="s">
        <v>63</v>
      </c>
      <c r="B17" s="4">
        <v>22</v>
      </c>
      <c r="C17" s="4">
        <v>14</v>
      </c>
      <c r="D17" s="4">
        <v>8</v>
      </c>
      <c r="E17" s="4">
        <v>21</v>
      </c>
      <c r="F17" s="4">
        <v>14</v>
      </c>
      <c r="G17" s="4">
        <v>7</v>
      </c>
      <c r="H17" s="18">
        <f t="shared" si="7"/>
        <v>95.454545454545453</v>
      </c>
      <c r="I17" s="18">
        <f t="shared" si="7"/>
        <v>100</v>
      </c>
      <c r="J17" s="18">
        <f t="shared" si="7"/>
        <v>87.5</v>
      </c>
      <c r="K17" s="28">
        <f>(H21+H22)/2</f>
        <v>4.5454545454545459</v>
      </c>
      <c r="L17" s="28">
        <f t="shared" ref="L17:M17" si="9">(I21+I22)/2</f>
        <v>8.3333333333333321</v>
      </c>
      <c r="M17" s="28">
        <f t="shared" si="9"/>
        <v>0</v>
      </c>
      <c r="N17" s="4" t="s">
        <v>63</v>
      </c>
      <c r="O17" s="4">
        <v>1</v>
      </c>
      <c r="P17" s="4">
        <v>0</v>
      </c>
      <c r="Q17" s="4">
        <v>1</v>
      </c>
      <c r="R17" s="4">
        <v>0</v>
      </c>
      <c r="S17" s="4">
        <v>0</v>
      </c>
      <c r="T17" s="4">
        <v>0</v>
      </c>
      <c r="U17" s="4">
        <v>0</v>
      </c>
      <c r="V17" s="4">
        <v>0</v>
      </c>
      <c r="W17" s="4">
        <v>0</v>
      </c>
      <c r="X17" s="4">
        <v>0</v>
      </c>
      <c r="Y17" s="4">
        <v>0</v>
      </c>
      <c r="Z17" s="4">
        <v>0</v>
      </c>
      <c r="AA17" s="4">
        <v>0</v>
      </c>
      <c r="AB17" s="4">
        <v>0</v>
      </c>
      <c r="AC17" s="4">
        <v>0</v>
      </c>
    </row>
    <row r="18" spans="1:29" ht="9.6" customHeight="1" x14ac:dyDescent="0.4">
      <c r="A18" s="4" t="s">
        <v>64</v>
      </c>
      <c r="B18" s="4">
        <v>21</v>
      </c>
      <c r="C18" s="4">
        <v>13</v>
      </c>
      <c r="D18" s="4">
        <v>8</v>
      </c>
      <c r="E18" s="4">
        <v>16</v>
      </c>
      <c r="F18" s="4">
        <v>12</v>
      </c>
      <c r="G18" s="4">
        <v>4</v>
      </c>
      <c r="H18" s="18">
        <f t="shared" si="7"/>
        <v>76.19047619047619</v>
      </c>
      <c r="I18" s="18">
        <f t="shared" si="7"/>
        <v>92.307692307692307</v>
      </c>
      <c r="J18" s="18">
        <f t="shared" si="7"/>
        <v>50</v>
      </c>
      <c r="K18" s="28"/>
      <c r="L18" s="28"/>
      <c r="M18" s="28"/>
      <c r="N18" s="4" t="s">
        <v>64</v>
      </c>
      <c r="O18" s="4">
        <v>5</v>
      </c>
      <c r="P18" s="4">
        <v>1</v>
      </c>
      <c r="Q18" s="4">
        <v>4</v>
      </c>
      <c r="R18" s="4">
        <v>0</v>
      </c>
      <c r="S18" s="4">
        <v>0</v>
      </c>
      <c r="T18" s="4">
        <v>0</v>
      </c>
      <c r="U18" s="4">
        <v>0</v>
      </c>
      <c r="V18" s="4">
        <v>0</v>
      </c>
      <c r="W18" s="4">
        <v>0</v>
      </c>
      <c r="X18" s="4">
        <v>0</v>
      </c>
      <c r="Y18" s="4">
        <v>0</v>
      </c>
      <c r="Z18" s="4">
        <v>0</v>
      </c>
      <c r="AA18" s="4">
        <v>0</v>
      </c>
      <c r="AB18" s="4">
        <v>0</v>
      </c>
      <c r="AC18" s="4">
        <v>0</v>
      </c>
    </row>
    <row r="19" spans="1:29" ht="9.6" customHeight="1" x14ac:dyDescent="0.4">
      <c r="A19" s="4" t="s">
        <v>65</v>
      </c>
      <c r="B19" s="4">
        <v>20</v>
      </c>
      <c r="C19" s="4">
        <v>6</v>
      </c>
      <c r="D19" s="4">
        <v>14</v>
      </c>
      <c r="E19" s="4">
        <v>9</v>
      </c>
      <c r="F19" s="4">
        <v>3</v>
      </c>
      <c r="G19" s="4">
        <v>6</v>
      </c>
      <c r="H19" s="18">
        <f t="shared" si="7"/>
        <v>45</v>
      </c>
      <c r="I19" s="18">
        <f t="shared" si="7"/>
        <v>50</v>
      </c>
      <c r="J19" s="18">
        <f t="shared" si="7"/>
        <v>42.857142857142854</v>
      </c>
      <c r="K19" s="28">
        <f>K17*50</f>
        <v>227.27272727272728</v>
      </c>
      <c r="L19" s="28">
        <f t="shared" ref="L19:M19" si="10">L17*50</f>
        <v>416.66666666666663</v>
      </c>
      <c r="M19" s="28">
        <f t="shared" si="10"/>
        <v>0</v>
      </c>
      <c r="N19" s="4" t="s">
        <v>65</v>
      </c>
      <c r="O19" s="4">
        <v>11</v>
      </c>
      <c r="P19" s="4">
        <v>3</v>
      </c>
      <c r="Q19" s="4">
        <v>8</v>
      </c>
      <c r="R19" s="4">
        <v>0</v>
      </c>
      <c r="S19" s="4">
        <v>0</v>
      </c>
      <c r="T19" s="4">
        <v>0</v>
      </c>
      <c r="U19" s="4">
        <v>0</v>
      </c>
      <c r="V19" s="4">
        <v>0</v>
      </c>
      <c r="W19" s="4">
        <v>0</v>
      </c>
      <c r="X19" s="4">
        <v>0</v>
      </c>
      <c r="Y19" s="4">
        <v>0</v>
      </c>
      <c r="Z19" s="4">
        <v>0</v>
      </c>
      <c r="AA19" s="4">
        <v>0</v>
      </c>
      <c r="AB19" s="4">
        <v>0</v>
      </c>
      <c r="AC19" s="4">
        <v>0</v>
      </c>
    </row>
    <row r="20" spans="1:29" ht="9.6" customHeight="1" x14ac:dyDescent="0.4">
      <c r="A20" s="4" t="s">
        <v>66</v>
      </c>
      <c r="B20" s="4">
        <v>18</v>
      </c>
      <c r="C20" s="4">
        <v>8</v>
      </c>
      <c r="D20" s="4">
        <v>10</v>
      </c>
      <c r="E20" s="4">
        <v>4</v>
      </c>
      <c r="F20" s="4">
        <v>2</v>
      </c>
      <c r="G20" s="4">
        <v>2</v>
      </c>
      <c r="H20" s="18">
        <f t="shared" si="7"/>
        <v>22.222222222222221</v>
      </c>
      <c r="I20" s="18">
        <f t="shared" si="7"/>
        <v>25</v>
      </c>
      <c r="J20" s="18">
        <f t="shared" si="7"/>
        <v>20</v>
      </c>
      <c r="K20" s="28"/>
      <c r="L20" s="28"/>
      <c r="M20" s="28"/>
      <c r="N20" s="4" t="s">
        <v>66</v>
      </c>
      <c r="O20" s="4">
        <v>11</v>
      </c>
      <c r="P20" s="4">
        <v>5</v>
      </c>
      <c r="Q20" s="4">
        <v>6</v>
      </c>
      <c r="R20" s="4">
        <v>0</v>
      </c>
      <c r="S20" s="4">
        <v>0</v>
      </c>
      <c r="T20" s="4">
        <v>0</v>
      </c>
      <c r="U20" s="4">
        <v>0</v>
      </c>
      <c r="V20" s="4">
        <v>0</v>
      </c>
      <c r="W20" s="4">
        <v>0</v>
      </c>
      <c r="X20" s="4">
        <v>2</v>
      </c>
      <c r="Y20" s="4">
        <v>1</v>
      </c>
      <c r="Z20" s="4">
        <v>1</v>
      </c>
      <c r="AA20" s="4">
        <v>1</v>
      </c>
      <c r="AB20" s="4">
        <v>0</v>
      </c>
      <c r="AC20" s="4">
        <v>1</v>
      </c>
    </row>
    <row r="21" spans="1:29" ht="9.6" customHeight="1" x14ac:dyDescent="0.4">
      <c r="A21" s="4" t="s">
        <v>67</v>
      </c>
      <c r="B21" s="4">
        <v>22</v>
      </c>
      <c r="C21" s="4">
        <v>12</v>
      </c>
      <c r="D21" s="4">
        <v>10</v>
      </c>
      <c r="E21" s="4">
        <v>2</v>
      </c>
      <c r="F21" s="4">
        <v>2</v>
      </c>
      <c r="G21" s="4">
        <v>0</v>
      </c>
      <c r="H21" s="18">
        <f t="shared" si="7"/>
        <v>9.0909090909090917</v>
      </c>
      <c r="I21" s="18">
        <f t="shared" si="7"/>
        <v>16.666666666666664</v>
      </c>
      <c r="J21" s="18">
        <f t="shared" si="7"/>
        <v>0</v>
      </c>
      <c r="K21" s="28">
        <f>K15-K19</f>
        <v>3272.5180375180371</v>
      </c>
      <c r="L21" s="28">
        <f t="shared" ref="L21:M21" si="11">L15-L19</f>
        <v>3320.9134615384614</v>
      </c>
      <c r="M21" s="28">
        <f t="shared" si="11"/>
        <v>3191.659132007233</v>
      </c>
      <c r="N21" s="4" t="s">
        <v>67</v>
      </c>
      <c r="O21" s="4">
        <v>20</v>
      </c>
      <c r="P21" s="4">
        <v>10</v>
      </c>
      <c r="Q21" s="4">
        <v>10</v>
      </c>
      <c r="R21" s="4">
        <v>0</v>
      </c>
      <c r="S21" s="4">
        <v>0</v>
      </c>
      <c r="T21" s="4">
        <v>0</v>
      </c>
      <c r="U21" s="4">
        <v>0</v>
      </c>
      <c r="V21" s="4">
        <v>0</v>
      </c>
      <c r="W21" s="4">
        <v>0</v>
      </c>
      <c r="X21" s="4">
        <v>0</v>
      </c>
      <c r="Y21" s="4">
        <v>0</v>
      </c>
      <c r="Z21" s="4">
        <v>0</v>
      </c>
      <c r="AA21" s="4">
        <v>0</v>
      </c>
      <c r="AB21" s="4">
        <v>0</v>
      </c>
      <c r="AC21" s="4">
        <v>0</v>
      </c>
    </row>
    <row r="22" spans="1:29" ht="9.6" customHeight="1" x14ac:dyDescent="0.4">
      <c r="A22" s="4" t="s">
        <v>68</v>
      </c>
      <c r="B22" s="4">
        <v>15</v>
      </c>
      <c r="C22" s="4">
        <v>4</v>
      </c>
      <c r="D22" s="4">
        <v>11</v>
      </c>
      <c r="E22" s="4">
        <v>0</v>
      </c>
      <c r="F22" s="4">
        <v>0</v>
      </c>
      <c r="G22" s="4">
        <v>0</v>
      </c>
      <c r="H22" s="18">
        <f t="shared" si="7"/>
        <v>0</v>
      </c>
      <c r="I22" s="18">
        <f t="shared" si="7"/>
        <v>0</v>
      </c>
      <c r="J22" s="18">
        <f t="shared" si="7"/>
        <v>0</v>
      </c>
      <c r="K22" s="28">
        <f>100-K17</f>
        <v>95.454545454545453</v>
      </c>
      <c r="L22" s="28">
        <f t="shared" ref="L22:M22" si="12">100-L17</f>
        <v>91.666666666666671</v>
      </c>
      <c r="M22" s="28">
        <f t="shared" si="12"/>
        <v>100</v>
      </c>
      <c r="N22" s="4" t="s">
        <v>68</v>
      </c>
      <c r="O22" s="4">
        <v>14</v>
      </c>
      <c r="P22" s="4">
        <v>4</v>
      </c>
      <c r="Q22" s="4">
        <v>10</v>
      </c>
      <c r="R22" s="4">
        <v>0</v>
      </c>
      <c r="S22" s="4">
        <v>0</v>
      </c>
      <c r="T22" s="4">
        <v>0</v>
      </c>
      <c r="U22" s="4">
        <v>0</v>
      </c>
      <c r="V22" s="4">
        <v>0</v>
      </c>
      <c r="W22" s="4">
        <v>0</v>
      </c>
      <c r="X22" s="4">
        <v>1</v>
      </c>
      <c r="Y22" s="4">
        <v>0</v>
      </c>
      <c r="Z22" s="4">
        <v>1</v>
      </c>
      <c r="AA22" s="4">
        <v>0</v>
      </c>
      <c r="AB22" s="4">
        <v>0</v>
      </c>
      <c r="AC22" s="4">
        <v>0</v>
      </c>
    </row>
    <row r="23" spans="1:29" ht="9.6" customHeight="1" x14ac:dyDescent="0.4">
      <c r="A23" s="4" t="s">
        <v>69</v>
      </c>
      <c r="B23" s="4">
        <v>20</v>
      </c>
      <c r="C23" s="4">
        <v>13</v>
      </c>
      <c r="D23" s="4">
        <v>7</v>
      </c>
      <c r="E23" s="4">
        <v>2</v>
      </c>
      <c r="F23" s="4">
        <v>2</v>
      </c>
      <c r="G23" s="4">
        <v>0</v>
      </c>
      <c r="H23" s="18">
        <f>SUM(H15:H21)*5</f>
        <v>1999.7907647907646</v>
      </c>
      <c r="I23" s="18">
        <f>SUM(I15:I21)*5</f>
        <v>2237.5801282051279</v>
      </c>
      <c r="J23" s="18">
        <f>SUM(J15:J21)*5</f>
        <v>1691.659132007233</v>
      </c>
      <c r="K23" s="29">
        <f>K21/K22</f>
        <v>34.283522297808005</v>
      </c>
      <c r="L23" s="29">
        <f t="shared" ref="L23:M23" si="13">L21/L22</f>
        <v>36.228146853146853</v>
      </c>
      <c r="M23" s="29">
        <f t="shared" si="13"/>
        <v>31.916591320072328</v>
      </c>
      <c r="N23" s="4" t="s">
        <v>69</v>
      </c>
      <c r="O23" s="4">
        <v>17</v>
      </c>
      <c r="P23" s="4">
        <v>10</v>
      </c>
      <c r="Q23" s="4">
        <v>7</v>
      </c>
      <c r="R23" s="4">
        <v>0</v>
      </c>
      <c r="S23" s="4">
        <v>0</v>
      </c>
      <c r="T23" s="4">
        <v>0</v>
      </c>
      <c r="U23" s="4">
        <v>1</v>
      </c>
      <c r="V23" s="4">
        <v>1</v>
      </c>
      <c r="W23" s="4">
        <v>0</v>
      </c>
      <c r="X23" s="4">
        <v>0</v>
      </c>
      <c r="Y23" s="4">
        <v>0</v>
      </c>
      <c r="Z23" s="4">
        <v>0</v>
      </c>
      <c r="AA23" s="4">
        <v>0</v>
      </c>
      <c r="AB23" s="4">
        <v>0</v>
      </c>
      <c r="AC23" s="4">
        <v>0</v>
      </c>
    </row>
    <row r="24" spans="1:29" ht="9.6" customHeight="1" x14ac:dyDescent="0.4">
      <c r="A24" s="4" t="s">
        <v>71</v>
      </c>
      <c r="N24" s="4" t="s">
        <v>71</v>
      </c>
    </row>
    <row r="25" spans="1:29" ht="9.6" customHeight="1" x14ac:dyDescent="0.4">
      <c r="A25" s="4" t="s">
        <v>61</v>
      </c>
      <c r="N25" s="4" t="s">
        <v>61</v>
      </c>
    </row>
    <row r="26" spans="1:29" ht="9.6" customHeight="1" x14ac:dyDescent="0.4">
      <c r="A26" s="4" t="s">
        <v>0</v>
      </c>
      <c r="B26" s="4">
        <v>162</v>
      </c>
      <c r="C26" s="4">
        <v>88</v>
      </c>
      <c r="D26" s="4">
        <v>74</v>
      </c>
      <c r="E26" s="4">
        <v>79</v>
      </c>
      <c r="F26" s="4">
        <v>46</v>
      </c>
      <c r="G26" s="4">
        <v>33</v>
      </c>
      <c r="H26" s="18">
        <f t="shared" ref="H26:J33" si="14">E26/B26*100</f>
        <v>48.76543209876543</v>
      </c>
      <c r="I26" s="18">
        <f t="shared" si="14"/>
        <v>52.272727272727273</v>
      </c>
      <c r="J26" s="18">
        <f t="shared" si="14"/>
        <v>44.594594594594597</v>
      </c>
      <c r="K26" s="28">
        <f>H34+1500</f>
        <v>3235.3368558411194</v>
      </c>
      <c r="L26" s="28">
        <f t="shared" ref="L26:M26" si="15">I34+1500</f>
        <v>3491.033966033966</v>
      </c>
      <c r="M26" s="28">
        <f t="shared" si="15"/>
        <v>2858.3896396396394</v>
      </c>
      <c r="N26" s="4" t="s">
        <v>0</v>
      </c>
      <c r="O26" s="4">
        <v>77</v>
      </c>
      <c r="P26" s="4">
        <v>39</v>
      </c>
      <c r="Q26" s="4">
        <v>38</v>
      </c>
      <c r="R26" s="4">
        <v>0</v>
      </c>
      <c r="S26" s="4">
        <v>0</v>
      </c>
      <c r="T26" s="4">
        <v>0</v>
      </c>
      <c r="U26" s="4">
        <v>0</v>
      </c>
      <c r="V26" s="4">
        <v>0</v>
      </c>
      <c r="W26" s="4">
        <v>0</v>
      </c>
      <c r="X26" s="4">
        <v>3</v>
      </c>
      <c r="Y26" s="4">
        <v>2</v>
      </c>
      <c r="Z26" s="4">
        <v>1</v>
      </c>
      <c r="AA26" s="4">
        <v>3</v>
      </c>
      <c r="AB26" s="4">
        <v>1</v>
      </c>
      <c r="AC26" s="4">
        <v>2</v>
      </c>
    </row>
    <row r="27" spans="1:29" ht="9.6" customHeight="1" x14ac:dyDescent="0.4">
      <c r="A27" s="4" t="s">
        <v>62</v>
      </c>
      <c r="B27" s="4">
        <v>26</v>
      </c>
      <c r="C27" s="4">
        <v>12</v>
      </c>
      <c r="D27" s="4">
        <v>14</v>
      </c>
      <c r="E27" s="4">
        <v>26</v>
      </c>
      <c r="F27" s="4">
        <v>12</v>
      </c>
      <c r="G27" s="4">
        <v>14</v>
      </c>
      <c r="H27" s="18">
        <f t="shared" si="14"/>
        <v>100</v>
      </c>
      <c r="I27" s="18">
        <f t="shared" si="14"/>
        <v>100</v>
      </c>
      <c r="J27" s="18">
        <f t="shared" si="14"/>
        <v>100</v>
      </c>
      <c r="K27" s="28"/>
      <c r="L27" s="28"/>
      <c r="M27" s="28"/>
      <c r="N27" s="4" t="s">
        <v>62</v>
      </c>
      <c r="O27" s="4">
        <v>0</v>
      </c>
      <c r="P27" s="4">
        <v>0</v>
      </c>
      <c r="Q27" s="4">
        <v>0</v>
      </c>
      <c r="R27" s="4">
        <v>0</v>
      </c>
      <c r="S27" s="4">
        <v>0</v>
      </c>
      <c r="T27" s="4">
        <v>0</v>
      </c>
      <c r="U27" s="4">
        <v>0</v>
      </c>
      <c r="V27" s="4">
        <v>0</v>
      </c>
      <c r="W27" s="4">
        <v>0</v>
      </c>
      <c r="X27" s="4">
        <v>0</v>
      </c>
      <c r="Y27" s="4">
        <v>0</v>
      </c>
      <c r="Z27" s="4">
        <v>0</v>
      </c>
      <c r="AA27" s="4">
        <v>0</v>
      </c>
      <c r="AB27" s="4">
        <v>0</v>
      </c>
      <c r="AC27" s="4">
        <v>0</v>
      </c>
    </row>
    <row r="28" spans="1:29" ht="9.6" customHeight="1" x14ac:dyDescent="0.4">
      <c r="A28" s="4" t="s">
        <v>63</v>
      </c>
      <c r="B28" s="4">
        <v>31</v>
      </c>
      <c r="C28" s="4">
        <v>15</v>
      </c>
      <c r="D28" s="4">
        <v>16</v>
      </c>
      <c r="E28" s="4">
        <v>26</v>
      </c>
      <c r="F28" s="4">
        <v>15</v>
      </c>
      <c r="G28" s="4">
        <v>11</v>
      </c>
      <c r="H28" s="18">
        <f t="shared" si="14"/>
        <v>83.870967741935488</v>
      </c>
      <c r="I28" s="18">
        <f t="shared" si="14"/>
        <v>100</v>
      </c>
      <c r="J28" s="18">
        <f t="shared" si="14"/>
        <v>68.75</v>
      </c>
      <c r="K28" s="28">
        <f>(H32+H33)/2</f>
        <v>11.538461538461538</v>
      </c>
      <c r="L28" s="28">
        <f t="shared" ref="L28:M28" si="16">(I32+I33)/2</f>
        <v>15</v>
      </c>
      <c r="M28" s="28">
        <f t="shared" si="16"/>
        <v>0</v>
      </c>
      <c r="N28" s="4" t="s">
        <v>63</v>
      </c>
      <c r="O28" s="4">
        <v>4</v>
      </c>
      <c r="P28" s="4">
        <v>0</v>
      </c>
      <c r="Q28" s="4">
        <v>4</v>
      </c>
      <c r="R28" s="4">
        <v>0</v>
      </c>
      <c r="S28" s="4">
        <v>0</v>
      </c>
      <c r="T28" s="4">
        <v>0</v>
      </c>
      <c r="U28" s="4">
        <v>0</v>
      </c>
      <c r="V28" s="4">
        <v>0</v>
      </c>
      <c r="W28" s="4">
        <v>0</v>
      </c>
      <c r="X28" s="4">
        <v>1</v>
      </c>
      <c r="Y28" s="4">
        <v>0</v>
      </c>
      <c r="Z28" s="4">
        <v>1</v>
      </c>
      <c r="AA28" s="4">
        <v>0</v>
      </c>
      <c r="AB28" s="4">
        <v>0</v>
      </c>
      <c r="AC28" s="4">
        <v>0</v>
      </c>
    </row>
    <row r="29" spans="1:29" ht="9.6" customHeight="1" x14ac:dyDescent="0.4">
      <c r="A29" s="4" t="s">
        <v>64</v>
      </c>
      <c r="B29" s="4">
        <v>26</v>
      </c>
      <c r="C29" s="4">
        <v>14</v>
      </c>
      <c r="D29" s="4">
        <v>12</v>
      </c>
      <c r="E29" s="4">
        <v>15</v>
      </c>
      <c r="F29" s="4">
        <v>11</v>
      </c>
      <c r="G29" s="4">
        <v>4</v>
      </c>
      <c r="H29" s="18">
        <f t="shared" si="14"/>
        <v>57.692307692307686</v>
      </c>
      <c r="I29" s="18">
        <f t="shared" si="14"/>
        <v>78.571428571428569</v>
      </c>
      <c r="J29" s="18">
        <f t="shared" si="14"/>
        <v>33.333333333333329</v>
      </c>
      <c r="K29" s="28"/>
      <c r="L29" s="28"/>
      <c r="M29" s="28"/>
      <c r="N29" s="4" t="s">
        <v>64</v>
      </c>
      <c r="O29" s="4">
        <v>11</v>
      </c>
      <c r="P29" s="4">
        <v>3</v>
      </c>
      <c r="Q29" s="4">
        <v>8</v>
      </c>
      <c r="R29" s="4">
        <v>0</v>
      </c>
      <c r="S29" s="4">
        <v>0</v>
      </c>
      <c r="T29" s="4">
        <v>0</v>
      </c>
      <c r="U29" s="4">
        <v>0</v>
      </c>
      <c r="V29" s="4">
        <v>0</v>
      </c>
      <c r="W29" s="4">
        <v>0</v>
      </c>
      <c r="X29" s="4">
        <v>0</v>
      </c>
      <c r="Y29" s="4">
        <v>0</v>
      </c>
      <c r="Z29" s="4">
        <v>0</v>
      </c>
      <c r="AA29" s="4">
        <v>0</v>
      </c>
      <c r="AB29" s="4">
        <v>0</v>
      </c>
      <c r="AC29" s="4">
        <v>0</v>
      </c>
    </row>
    <row r="30" spans="1:29" ht="9.6" customHeight="1" x14ac:dyDescent="0.4">
      <c r="A30" s="4" t="s">
        <v>65</v>
      </c>
      <c r="B30" s="4">
        <v>29</v>
      </c>
      <c r="C30" s="4">
        <v>13</v>
      </c>
      <c r="D30" s="4">
        <v>16</v>
      </c>
      <c r="E30" s="4">
        <v>7</v>
      </c>
      <c r="F30" s="4">
        <v>3</v>
      </c>
      <c r="G30" s="4">
        <v>4</v>
      </c>
      <c r="H30" s="18">
        <f t="shared" si="14"/>
        <v>24.137931034482758</v>
      </c>
      <c r="I30" s="18">
        <f t="shared" si="14"/>
        <v>23.076923076923077</v>
      </c>
      <c r="J30" s="18">
        <f t="shared" si="14"/>
        <v>25</v>
      </c>
      <c r="K30" s="28">
        <f>K28*50</f>
        <v>576.92307692307691</v>
      </c>
      <c r="L30" s="28">
        <f t="shared" ref="L30:M30" si="17">L28*50</f>
        <v>750</v>
      </c>
      <c r="M30" s="28">
        <f t="shared" si="17"/>
        <v>0</v>
      </c>
      <c r="N30" s="4" t="s">
        <v>65</v>
      </c>
      <c r="O30" s="4">
        <v>21</v>
      </c>
      <c r="P30" s="4">
        <v>9</v>
      </c>
      <c r="Q30" s="4">
        <v>12</v>
      </c>
      <c r="R30" s="4">
        <v>0</v>
      </c>
      <c r="S30" s="4">
        <v>0</v>
      </c>
      <c r="T30" s="4">
        <v>0</v>
      </c>
      <c r="U30" s="4">
        <v>0</v>
      </c>
      <c r="V30" s="4">
        <v>0</v>
      </c>
      <c r="W30" s="4">
        <v>0</v>
      </c>
      <c r="X30" s="4">
        <v>1</v>
      </c>
      <c r="Y30" s="4">
        <v>1</v>
      </c>
      <c r="Z30" s="4">
        <v>0</v>
      </c>
      <c r="AA30" s="4">
        <v>0</v>
      </c>
      <c r="AB30" s="4">
        <v>0</v>
      </c>
      <c r="AC30" s="4">
        <v>0</v>
      </c>
    </row>
    <row r="31" spans="1:29" ht="9.6" customHeight="1" x14ac:dyDescent="0.4">
      <c r="A31" s="4" t="s">
        <v>66</v>
      </c>
      <c r="B31" s="4">
        <v>21</v>
      </c>
      <c r="C31" s="4">
        <v>14</v>
      </c>
      <c r="D31" s="4">
        <v>7</v>
      </c>
      <c r="E31" s="4">
        <v>2</v>
      </c>
      <c r="F31" s="4">
        <v>2</v>
      </c>
      <c r="G31" s="4">
        <v>0</v>
      </c>
      <c r="H31" s="18">
        <f t="shared" si="14"/>
        <v>9.5238095238095237</v>
      </c>
      <c r="I31" s="18">
        <f t="shared" si="14"/>
        <v>14.285714285714285</v>
      </c>
      <c r="J31" s="18">
        <f t="shared" si="14"/>
        <v>0</v>
      </c>
      <c r="K31" s="28"/>
      <c r="L31" s="28"/>
      <c r="M31" s="28"/>
      <c r="N31" s="4" t="s">
        <v>66</v>
      </c>
      <c r="O31" s="4">
        <v>19</v>
      </c>
      <c r="P31" s="4">
        <v>12</v>
      </c>
      <c r="Q31" s="4">
        <v>7</v>
      </c>
      <c r="R31" s="4">
        <v>0</v>
      </c>
      <c r="S31" s="4">
        <v>0</v>
      </c>
      <c r="T31" s="4">
        <v>0</v>
      </c>
      <c r="U31" s="4">
        <v>0</v>
      </c>
      <c r="V31" s="4">
        <v>0</v>
      </c>
      <c r="W31" s="4">
        <v>0</v>
      </c>
      <c r="X31" s="4">
        <v>0</v>
      </c>
      <c r="Y31" s="4">
        <v>0</v>
      </c>
      <c r="Z31" s="4">
        <v>0</v>
      </c>
      <c r="AA31" s="4">
        <v>0</v>
      </c>
      <c r="AB31" s="4">
        <v>0</v>
      </c>
      <c r="AC31" s="4">
        <v>0</v>
      </c>
    </row>
    <row r="32" spans="1:29" ht="9.6" customHeight="1" x14ac:dyDescent="0.4">
      <c r="A32" s="4" t="s">
        <v>67</v>
      </c>
      <c r="B32" s="4">
        <v>13</v>
      </c>
      <c r="C32" s="4">
        <v>10</v>
      </c>
      <c r="D32" s="4">
        <v>3</v>
      </c>
      <c r="E32" s="4">
        <v>3</v>
      </c>
      <c r="F32" s="4">
        <v>3</v>
      </c>
      <c r="G32" s="4">
        <v>0</v>
      </c>
      <c r="H32" s="18">
        <f t="shared" si="14"/>
        <v>23.076923076923077</v>
      </c>
      <c r="I32" s="18">
        <f t="shared" si="14"/>
        <v>30</v>
      </c>
      <c r="J32" s="18">
        <f t="shared" si="14"/>
        <v>0</v>
      </c>
      <c r="K32" s="28">
        <f>K26-K30</f>
        <v>2658.4137789180422</v>
      </c>
      <c r="L32" s="28">
        <f t="shared" ref="L32:M32" si="18">L26-L30</f>
        <v>2741.033966033966</v>
      </c>
      <c r="M32" s="28">
        <f t="shared" si="18"/>
        <v>2858.3896396396394</v>
      </c>
      <c r="N32" s="4" t="s">
        <v>67</v>
      </c>
      <c r="O32" s="4">
        <v>9</v>
      </c>
      <c r="P32" s="4">
        <v>6</v>
      </c>
      <c r="Q32" s="4">
        <v>3</v>
      </c>
      <c r="R32" s="4">
        <v>0</v>
      </c>
      <c r="S32" s="4">
        <v>0</v>
      </c>
      <c r="T32" s="4">
        <v>0</v>
      </c>
      <c r="U32" s="4">
        <v>0</v>
      </c>
      <c r="V32" s="4">
        <v>0</v>
      </c>
      <c r="W32" s="4">
        <v>0</v>
      </c>
      <c r="X32" s="4">
        <v>0</v>
      </c>
      <c r="Y32" s="4">
        <v>0</v>
      </c>
      <c r="Z32" s="4">
        <v>0</v>
      </c>
      <c r="AA32" s="4">
        <v>1</v>
      </c>
      <c r="AB32" s="4">
        <v>1</v>
      </c>
      <c r="AC32" s="4">
        <v>0</v>
      </c>
    </row>
    <row r="33" spans="1:29" ht="9.6" customHeight="1" x14ac:dyDescent="0.4">
      <c r="A33" s="4" t="s">
        <v>68</v>
      </c>
      <c r="B33" s="4">
        <v>8</v>
      </c>
      <c r="C33" s="4">
        <v>5</v>
      </c>
      <c r="D33" s="4">
        <v>3</v>
      </c>
      <c r="E33" s="4">
        <v>0</v>
      </c>
      <c r="F33" s="4">
        <v>0</v>
      </c>
      <c r="G33" s="4">
        <v>0</v>
      </c>
      <c r="H33" s="18">
        <f t="shared" si="14"/>
        <v>0</v>
      </c>
      <c r="I33" s="18">
        <f t="shared" si="14"/>
        <v>0</v>
      </c>
      <c r="J33" s="18">
        <f t="shared" si="14"/>
        <v>0</v>
      </c>
      <c r="K33" s="28">
        <f>100-K28</f>
        <v>88.461538461538467</v>
      </c>
      <c r="L33" s="28">
        <f t="shared" ref="L33:M33" si="19">100-L28</f>
        <v>85</v>
      </c>
      <c r="M33" s="28">
        <f t="shared" si="19"/>
        <v>100</v>
      </c>
      <c r="N33" s="4" t="s">
        <v>68</v>
      </c>
      <c r="O33" s="4">
        <v>6</v>
      </c>
      <c r="P33" s="4">
        <v>4</v>
      </c>
      <c r="Q33" s="4">
        <v>2</v>
      </c>
      <c r="R33" s="4">
        <v>0</v>
      </c>
      <c r="S33" s="4">
        <v>0</v>
      </c>
      <c r="T33" s="4">
        <v>0</v>
      </c>
      <c r="U33" s="4">
        <v>0</v>
      </c>
      <c r="V33" s="4">
        <v>0</v>
      </c>
      <c r="W33" s="4">
        <v>0</v>
      </c>
      <c r="X33" s="4">
        <v>1</v>
      </c>
      <c r="Y33" s="4">
        <v>1</v>
      </c>
      <c r="Z33" s="4">
        <v>0</v>
      </c>
      <c r="AA33" s="4">
        <v>1</v>
      </c>
      <c r="AB33" s="4">
        <v>0</v>
      </c>
      <c r="AC33" s="4">
        <v>1</v>
      </c>
    </row>
    <row r="34" spans="1:29" ht="9.6" customHeight="1" x14ac:dyDescent="0.4">
      <c r="A34" s="4" t="s">
        <v>69</v>
      </c>
      <c r="B34" s="4">
        <v>8</v>
      </c>
      <c r="C34" s="4">
        <v>5</v>
      </c>
      <c r="D34" s="4">
        <v>3</v>
      </c>
      <c r="E34" s="4">
        <v>0</v>
      </c>
      <c r="F34" s="4">
        <v>0</v>
      </c>
      <c r="G34" s="4">
        <v>0</v>
      </c>
      <c r="H34" s="18">
        <f>SUM(H26:H32)*5</f>
        <v>1735.3368558411196</v>
      </c>
      <c r="I34" s="18">
        <f>SUM(I26:I32)*5</f>
        <v>1991.0339660339662</v>
      </c>
      <c r="J34" s="18">
        <f>SUM(J26:J32)*5</f>
        <v>1358.3896396396394</v>
      </c>
      <c r="K34" s="29">
        <f>K32/K33</f>
        <v>30.051634022551781</v>
      </c>
      <c r="L34" s="29">
        <f t="shared" ref="L34:M34" si="20">L32/L33</f>
        <v>32.247458423929011</v>
      </c>
      <c r="M34" s="29">
        <f t="shared" si="20"/>
        <v>28.583896396396394</v>
      </c>
      <c r="N34" s="4" t="s">
        <v>69</v>
      </c>
      <c r="O34" s="4">
        <v>7</v>
      </c>
      <c r="P34" s="4">
        <v>5</v>
      </c>
      <c r="Q34" s="4">
        <v>2</v>
      </c>
      <c r="R34" s="4">
        <v>0</v>
      </c>
      <c r="S34" s="4">
        <v>0</v>
      </c>
      <c r="T34" s="4">
        <v>0</v>
      </c>
      <c r="U34" s="4">
        <v>0</v>
      </c>
      <c r="V34" s="4">
        <v>0</v>
      </c>
      <c r="W34" s="4">
        <v>0</v>
      </c>
      <c r="X34" s="4">
        <v>0</v>
      </c>
      <c r="Y34" s="4">
        <v>0</v>
      </c>
      <c r="Z34" s="4">
        <v>0</v>
      </c>
      <c r="AA34" s="4">
        <v>1</v>
      </c>
      <c r="AB34" s="4">
        <v>0</v>
      </c>
      <c r="AC34" s="4">
        <v>1</v>
      </c>
    </row>
    <row r="35" spans="1:29" ht="9.6" customHeight="1" x14ac:dyDescent="0.4">
      <c r="A35" s="4" t="s">
        <v>72</v>
      </c>
      <c r="N35" s="4" t="s">
        <v>72</v>
      </c>
    </row>
    <row r="36" spans="1:29" ht="9.6" customHeight="1" x14ac:dyDescent="0.4">
      <c r="A36" s="4" t="s">
        <v>61</v>
      </c>
      <c r="N36" s="4" t="s">
        <v>61</v>
      </c>
    </row>
    <row r="37" spans="1:29" ht="9.6" customHeight="1" x14ac:dyDescent="0.4">
      <c r="A37" s="4" t="s">
        <v>0</v>
      </c>
      <c r="B37" s="4">
        <v>165</v>
      </c>
      <c r="C37" s="4">
        <v>89</v>
      </c>
      <c r="D37" s="4">
        <v>76</v>
      </c>
      <c r="E37" s="4">
        <v>59</v>
      </c>
      <c r="F37" s="4">
        <v>39</v>
      </c>
      <c r="G37" s="4">
        <v>20</v>
      </c>
      <c r="H37" s="18">
        <f t="shared" ref="H37:J44" si="21">E37/B37*100</f>
        <v>35.757575757575758</v>
      </c>
      <c r="I37" s="18">
        <f t="shared" si="21"/>
        <v>43.820224719101127</v>
      </c>
      <c r="J37" s="18">
        <f t="shared" si="21"/>
        <v>26.315789473684209</v>
      </c>
      <c r="K37" s="28">
        <f>H45+1500</f>
        <v>2822.4181469871123</v>
      </c>
      <c r="L37" s="28">
        <f t="shared" ref="L37:M37" si="22">I45+1500</f>
        <v>3065.3312823256647</v>
      </c>
      <c r="M37" s="28">
        <f t="shared" si="22"/>
        <v>2563.7759170653908</v>
      </c>
      <c r="N37" s="4" t="s">
        <v>0</v>
      </c>
      <c r="O37" s="4">
        <v>101</v>
      </c>
      <c r="P37" s="4">
        <v>48</v>
      </c>
      <c r="Q37" s="4">
        <v>53</v>
      </c>
      <c r="R37" s="4">
        <v>0</v>
      </c>
      <c r="S37" s="4">
        <v>0</v>
      </c>
      <c r="T37" s="4">
        <v>0</v>
      </c>
      <c r="U37" s="4">
        <v>4</v>
      </c>
      <c r="V37" s="4">
        <v>2</v>
      </c>
      <c r="W37" s="4">
        <v>2</v>
      </c>
      <c r="X37" s="4">
        <v>0</v>
      </c>
      <c r="Y37" s="4">
        <v>0</v>
      </c>
      <c r="Z37" s="4">
        <v>0</v>
      </c>
      <c r="AA37" s="4">
        <v>1</v>
      </c>
      <c r="AB37" s="4">
        <v>0</v>
      </c>
      <c r="AC37" s="4">
        <v>1</v>
      </c>
    </row>
    <row r="38" spans="1:29" ht="9.6" customHeight="1" x14ac:dyDescent="0.4">
      <c r="A38" s="4" t="s">
        <v>62</v>
      </c>
      <c r="B38" s="4">
        <v>30</v>
      </c>
      <c r="C38" s="4">
        <v>18</v>
      </c>
      <c r="D38" s="4">
        <v>12</v>
      </c>
      <c r="E38" s="4">
        <v>29</v>
      </c>
      <c r="F38" s="4">
        <v>18</v>
      </c>
      <c r="G38" s="4">
        <v>11</v>
      </c>
      <c r="H38" s="18">
        <f t="shared" si="21"/>
        <v>96.666666666666671</v>
      </c>
      <c r="I38" s="18">
        <f t="shared" si="21"/>
        <v>100</v>
      </c>
      <c r="J38" s="18">
        <f t="shared" si="21"/>
        <v>91.666666666666657</v>
      </c>
      <c r="K38" s="28"/>
      <c r="L38" s="28"/>
      <c r="M38" s="28"/>
      <c r="N38" s="4" t="s">
        <v>62</v>
      </c>
      <c r="O38" s="4">
        <v>1</v>
      </c>
      <c r="P38" s="4">
        <v>0</v>
      </c>
      <c r="Q38" s="4">
        <v>1</v>
      </c>
      <c r="R38" s="4">
        <v>0</v>
      </c>
      <c r="S38" s="4">
        <v>0</v>
      </c>
      <c r="T38" s="4">
        <v>0</v>
      </c>
      <c r="U38" s="4">
        <v>0</v>
      </c>
      <c r="V38" s="4">
        <v>0</v>
      </c>
      <c r="W38" s="4">
        <v>0</v>
      </c>
      <c r="X38" s="4">
        <v>0</v>
      </c>
      <c r="Y38" s="4">
        <v>0</v>
      </c>
      <c r="Z38" s="4">
        <v>0</v>
      </c>
      <c r="AA38" s="4">
        <v>0</v>
      </c>
      <c r="AB38" s="4">
        <v>0</v>
      </c>
      <c r="AC38" s="4">
        <v>0</v>
      </c>
    </row>
    <row r="39" spans="1:29" ht="9.6" customHeight="1" x14ac:dyDescent="0.4">
      <c r="A39" s="4" t="s">
        <v>63</v>
      </c>
      <c r="B39" s="4">
        <v>20</v>
      </c>
      <c r="C39" s="4">
        <v>9</v>
      </c>
      <c r="D39" s="4">
        <v>11</v>
      </c>
      <c r="E39" s="4">
        <v>11</v>
      </c>
      <c r="F39" s="4">
        <v>8</v>
      </c>
      <c r="G39" s="4">
        <v>3</v>
      </c>
      <c r="H39" s="18">
        <f t="shared" si="21"/>
        <v>55.000000000000007</v>
      </c>
      <c r="I39" s="18">
        <f t="shared" si="21"/>
        <v>88.888888888888886</v>
      </c>
      <c r="J39" s="18">
        <f t="shared" si="21"/>
        <v>27.27272727272727</v>
      </c>
      <c r="K39" s="28">
        <f>(H43+H44)/2</f>
        <v>13.888888888888888</v>
      </c>
      <c r="L39" s="28">
        <f t="shared" ref="L39:M39" si="23">(I43+I44)/2</f>
        <v>15</v>
      </c>
      <c r="M39" s="28">
        <f t="shared" si="23"/>
        <v>10</v>
      </c>
      <c r="N39" s="4" t="s">
        <v>63</v>
      </c>
      <c r="O39" s="4">
        <v>9</v>
      </c>
      <c r="P39" s="4">
        <v>1</v>
      </c>
      <c r="Q39" s="4">
        <v>8</v>
      </c>
      <c r="R39" s="4">
        <v>0</v>
      </c>
      <c r="S39" s="4">
        <v>0</v>
      </c>
      <c r="T39" s="4">
        <v>0</v>
      </c>
      <c r="U39" s="4">
        <v>0</v>
      </c>
      <c r="V39" s="4">
        <v>0</v>
      </c>
      <c r="W39" s="4">
        <v>0</v>
      </c>
      <c r="X39" s="4">
        <v>0</v>
      </c>
      <c r="Y39" s="4">
        <v>0</v>
      </c>
      <c r="Z39" s="4">
        <v>0</v>
      </c>
      <c r="AA39" s="4">
        <v>0</v>
      </c>
      <c r="AB39" s="4">
        <v>0</v>
      </c>
      <c r="AC39" s="4">
        <v>0</v>
      </c>
    </row>
    <row r="40" spans="1:29" ht="9.6" customHeight="1" x14ac:dyDescent="0.4">
      <c r="A40" s="4" t="s">
        <v>64</v>
      </c>
      <c r="B40" s="4">
        <v>16</v>
      </c>
      <c r="C40" s="4">
        <v>8</v>
      </c>
      <c r="D40" s="4">
        <v>8</v>
      </c>
      <c r="E40" s="4">
        <v>6</v>
      </c>
      <c r="F40" s="4">
        <v>3</v>
      </c>
      <c r="G40" s="4">
        <v>3</v>
      </c>
      <c r="H40" s="18">
        <f t="shared" si="21"/>
        <v>37.5</v>
      </c>
      <c r="I40" s="18">
        <f t="shared" si="21"/>
        <v>37.5</v>
      </c>
      <c r="J40" s="18">
        <f t="shared" si="21"/>
        <v>37.5</v>
      </c>
      <c r="K40" s="28"/>
      <c r="L40" s="28"/>
      <c r="M40" s="28"/>
      <c r="N40" s="4" t="s">
        <v>64</v>
      </c>
      <c r="O40" s="4">
        <v>10</v>
      </c>
      <c r="P40" s="4">
        <v>5</v>
      </c>
      <c r="Q40" s="4">
        <v>5</v>
      </c>
      <c r="R40" s="4">
        <v>0</v>
      </c>
      <c r="S40" s="4">
        <v>0</v>
      </c>
      <c r="T40" s="4">
        <v>0</v>
      </c>
      <c r="U40" s="4">
        <v>0</v>
      </c>
      <c r="V40" s="4">
        <v>0</v>
      </c>
      <c r="W40" s="4">
        <v>0</v>
      </c>
      <c r="X40" s="4">
        <v>0</v>
      </c>
      <c r="Y40" s="4">
        <v>0</v>
      </c>
      <c r="Z40" s="4">
        <v>0</v>
      </c>
      <c r="AA40" s="4">
        <v>0</v>
      </c>
      <c r="AB40" s="4">
        <v>0</v>
      </c>
      <c r="AC40" s="4">
        <v>0</v>
      </c>
    </row>
    <row r="41" spans="1:29" ht="9.6" customHeight="1" x14ac:dyDescent="0.4">
      <c r="A41" s="4" t="s">
        <v>65</v>
      </c>
      <c r="B41" s="4">
        <v>24</v>
      </c>
      <c r="C41" s="4">
        <v>14</v>
      </c>
      <c r="D41" s="4">
        <v>10</v>
      </c>
      <c r="E41" s="4">
        <v>6</v>
      </c>
      <c r="F41" s="4">
        <v>5</v>
      </c>
      <c r="G41" s="4">
        <v>1</v>
      </c>
      <c r="H41" s="18">
        <f t="shared" si="21"/>
        <v>25</v>
      </c>
      <c r="I41" s="18">
        <f t="shared" si="21"/>
        <v>35.714285714285715</v>
      </c>
      <c r="J41" s="18">
        <f t="shared" si="21"/>
        <v>10</v>
      </c>
      <c r="K41" s="28">
        <f>K39*50</f>
        <v>694.44444444444434</v>
      </c>
      <c r="L41" s="28">
        <f t="shared" ref="L41:M41" si="24">L39*50</f>
        <v>750</v>
      </c>
      <c r="M41" s="28">
        <f t="shared" si="24"/>
        <v>500</v>
      </c>
      <c r="N41" s="4" t="s">
        <v>65</v>
      </c>
      <c r="O41" s="4">
        <v>15</v>
      </c>
      <c r="P41" s="4">
        <v>7</v>
      </c>
      <c r="Q41" s="4">
        <v>8</v>
      </c>
      <c r="R41" s="4">
        <v>0</v>
      </c>
      <c r="S41" s="4">
        <v>0</v>
      </c>
      <c r="T41" s="4">
        <v>0</v>
      </c>
      <c r="U41" s="4">
        <v>3</v>
      </c>
      <c r="V41" s="4">
        <v>2</v>
      </c>
      <c r="W41" s="4">
        <v>1</v>
      </c>
      <c r="X41" s="4">
        <v>0</v>
      </c>
      <c r="Y41" s="4">
        <v>0</v>
      </c>
      <c r="Z41" s="4">
        <v>0</v>
      </c>
      <c r="AA41" s="4">
        <v>0</v>
      </c>
      <c r="AB41" s="4">
        <v>0</v>
      </c>
      <c r="AC41" s="4">
        <v>0</v>
      </c>
    </row>
    <row r="42" spans="1:29" ht="9.6" customHeight="1" x14ac:dyDescent="0.4">
      <c r="A42" s="4" t="s">
        <v>66</v>
      </c>
      <c r="B42" s="4">
        <v>29</v>
      </c>
      <c r="C42" s="4">
        <v>14</v>
      </c>
      <c r="D42" s="4">
        <v>15</v>
      </c>
      <c r="E42" s="4">
        <v>1</v>
      </c>
      <c r="F42" s="4">
        <v>1</v>
      </c>
      <c r="G42" s="4">
        <v>0</v>
      </c>
      <c r="H42" s="18">
        <f t="shared" si="21"/>
        <v>3.4482758620689653</v>
      </c>
      <c r="I42" s="18">
        <f t="shared" si="21"/>
        <v>7.1428571428571423</v>
      </c>
      <c r="J42" s="18">
        <f t="shared" si="21"/>
        <v>0</v>
      </c>
      <c r="K42" s="28"/>
      <c r="L42" s="28"/>
      <c r="M42" s="28"/>
      <c r="N42" s="4" t="s">
        <v>66</v>
      </c>
      <c r="O42" s="4">
        <v>28</v>
      </c>
      <c r="P42" s="4">
        <v>13</v>
      </c>
      <c r="Q42" s="4">
        <v>15</v>
      </c>
      <c r="R42" s="4">
        <v>0</v>
      </c>
      <c r="S42" s="4">
        <v>0</v>
      </c>
      <c r="T42" s="4">
        <v>0</v>
      </c>
      <c r="U42" s="4">
        <v>0</v>
      </c>
      <c r="V42" s="4">
        <v>0</v>
      </c>
      <c r="W42" s="4">
        <v>0</v>
      </c>
      <c r="X42" s="4">
        <v>0</v>
      </c>
      <c r="Y42" s="4">
        <v>0</v>
      </c>
      <c r="Z42" s="4">
        <v>0</v>
      </c>
      <c r="AA42" s="4">
        <v>0</v>
      </c>
      <c r="AB42" s="4">
        <v>0</v>
      </c>
      <c r="AC42" s="4">
        <v>0</v>
      </c>
    </row>
    <row r="43" spans="1:29" ht="9.6" customHeight="1" x14ac:dyDescent="0.4">
      <c r="A43" s="4" t="s">
        <v>67</v>
      </c>
      <c r="B43" s="4">
        <v>18</v>
      </c>
      <c r="C43" s="4">
        <v>8</v>
      </c>
      <c r="D43" s="4">
        <v>10</v>
      </c>
      <c r="E43" s="4">
        <v>2</v>
      </c>
      <c r="F43" s="4">
        <v>0</v>
      </c>
      <c r="G43" s="4">
        <v>2</v>
      </c>
      <c r="H43" s="18">
        <f t="shared" si="21"/>
        <v>11.111111111111111</v>
      </c>
      <c r="I43" s="18">
        <f t="shared" si="21"/>
        <v>0</v>
      </c>
      <c r="J43" s="18">
        <f t="shared" si="21"/>
        <v>20</v>
      </c>
      <c r="K43" s="28">
        <f>K37-K41</f>
        <v>2127.973702542668</v>
      </c>
      <c r="L43" s="28">
        <f t="shared" ref="L43:M43" si="25">L37-L41</f>
        <v>2315.3312823256647</v>
      </c>
      <c r="M43" s="28">
        <f t="shared" si="25"/>
        <v>2063.7759170653908</v>
      </c>
      <c r="N43" s="4" t="s">
        <v>67</v>
      </c>
      <c r="O43" s="4">
        <v>16</v>
      </c>
      <c r="P43" s="4">
        <v>8</v>
      </c>
      <c r="Q43" s="4">
        <v>8</v>
      </c>
      <c r="R43" s="4">
        <v>0</v>
      </c>
      <c r="S43" s="4">
        <v>0</v>
      </c>
      <c r="T43" s="4">
        <v>0</v>
      </c>
      <c r="U43" s="4">
        <v>0</v>
      </c>
      <c r="V43" s="4">
        <v>0</v>
      </c>
      <c r="W43" s="4">
        <v>0</v>
      </c>
      <c r="X43" s="4">
        <v>0</v>
      </c>
      <c r="Y43" s="4">
        <v>0</v>
      </c>
      <c r="Z43" s="4">
        <v>0</v>
      </c>
      <c r="AA43" s="4">
        <v>0</v>
      </c>
      <c r="AB43" s="4">
        <v>0</v>
      </c>
      <c r="AC43" s="4">
        <v>0</v>
      </c>
    </row>
    <row r="44" spans="1:29" ht="9.6" customHeight="1" x14ac:dyDescent="0.4">
      <c r="A44" s="4" t="s">
        <v>68</v>
      </c>
      <c r="B44" s="4">
        <v>18</v>
      </c>
      <c r="C44" s="4">
        <v>10</v>
      </c>
      <c r="D44" s="4">
        <v>8</v>
      </c>
      <c r="E44" s="4">
        <v>3</v>
      </c>
      <c r="F44" s="4">
        <v>3</v>
      </c>
      <c r="G44" s="4">
        <v>0</v>
      </c>
      <c r="H44" s="18">
        <f t="shared" si="21"/>
        <v>16.666666666666664</v>
      </c>
      <c r="I44" s="18">
        <f t="shared" si="21"/>
        <v>30</v>
      </c>
      <c r="J44" s="18">
        <f t="shared" si="21"/>
        <v>0</v>
      </c>
      <c r="K44" s="28">
        <f>100-K39</f>
        <v>86.111111111111114</v>
      </c>
      <c r="L44" s="28">
        <f t="shared" ref="L44:M44" si="26">100-L39</f>
        <v>85</v>
      </c>
      <c r="M44" s="28">
        <f t="shared" si="26"/>
        <v>90</v>
      </c>
      <c r="N44" s="4" t="s">
        <v>68</v>
      </c>
      <c r="O44" s="4">
        <v>14</v>
      </c>
      <c r="P44" s="4">
        <v>7</v>
      </c>
      <c r="Q44" s="4">
        <v>7</v>
      </c>
      <c r="R44" s="4">
        <v>0</v>
      </c>
      <c r="S44" s="4">
        <v>0</v>
      </c>
      <c r="T44" s="4">
        <v>0</v>
      </c>
      <c r="U44" s="4">
        <v>1</v>
      </c>
      <c r="V44" s="4">
        <v>0</v>
      </c>
      <c r="W44" s="4">
        <v>1</v>
      </c>
      <c r="X44" s="4">
        <v>0</v>
      </c>
      <c r="Y44" s="4">
        <v>0</v>
      </c>
      <c r="Z44" s="4">
        <v>0</v>
      </c>
      <c r="AA44" s="4">
        <v>0</v>
      </c>
      <c r="AB44" s="4">
        <v>0</v>
      </c>
      <c r="AC44" s="4">
        <v>0</v>
      </c>
    </row>
    <row r="45" spans="1:29" ht="9.6" customHeight="1" x14ac:dyDescent="0.4">
      <c r="A45" s="4" t="s">
        <v>69</v>
      </c>
      <c r="B45" s="4">
        <v>10</v>
      </c>
      <c r="C45" s="4">
        <v>8</v>
      </c>
      <c r="D45" s="4">
        <v>2</v>
      </c>
      <c r="E45" s="4">
        <v>1</v>
      </c>
      <c r="F45" s="4">
        <v>1</v>
      </c>
      <c r="G45" s="4">
        <v>0</v>
      </c>
      <c r="H45" s="18">
        <f>SUM(H37:H43)*5</f>
        <v>1322.4181469871123</v>
      </c>
      <c r="I45" s="18">
        <f>SUM(I37:I43)*5</f>
        <v>1565.3312823256647</v>
      </c>
      <c r="J45" s="18">
        <f>SUM(J37:J43)*5</f>
        <v>1063.7759170653906</v>
      </c>
      <c r="K45" s="29">
        <f>K43/K44</f>
        <v>24.711952674689048</v>
      </c>
      <c r="L45" s="29">
        <f t="shared" ref="L45:M45" si="27">L43/L44</f>
        <v>27.239191556772525</v>
      </c>
      <c r="M45" s="29">
        <f t="shared" si="27"/>
        <v>22.930843522948788</v>
      </c>
      <c r="N45" s="4" t="s">
        <v>69</v>
      </c>
      <c r="O45" s="4">
        <v>8</v>
      </c>
      <c r="P45" s="4">
        <v>7</v>
      </c>
      <c r="Q45" s="4">
        <v>1</v>
      </c>
      <c r="R45" s="4">
        <v>0</v>
      </c>
      <c r="S45" s="4">
        <v>0</v>
      </c>
      <c r="T45" s="4">
        <v>0</v>
      </c>
      <c r="U45" s="4">
        <v>0</v>
      </c>
      <c r="V45" s="4">
        <v>0</v>
      </c>
      <c r="W45" s="4">
        <v>0</v>
      </c>
      <c r="X45" s="4">
        <v>0</v>
      </c>
      <c r="Y45" s="4">
        <v>0</v>
      </c>
      <c r="Z45" s="4">
        <v>0</v>
      </c>
      <c r="AA45" s="4">
        <v>1</v>
      </c>
      <c r="AB45" s="4">
        <v>0</v>
      </c>
      <c r="AC45" s="4">
        <v>1</v>
      </c>
    </row>
    <row r="46" spans="1:29" ht="9.6" customHeight="1" x14ac:dyDescent="0.4">
      <c r="A46" s="4" t="s">
        <v>73</v>
      </c>
      <c r="N46" s="4" t="s">
        <v>73</v>
      </c>
    </row>
    <row r="47" spans="1:29" ht="9.6" customHeight="1" x14ac:dyDescent="0.4">
      <c r="A47" s="4" t="s">
        <v>61</v>
      </c>
      <c r="N47" s="4" t="s">
        <v>61</v>
      </c>
    </row>
    <row r="48" spans="1:29" ht="9.6" customHeight="1" x14ac:dyDescent="0.4">
      <c r="A48" s="4" t="s">
        <v>0</v>
      </c>
      <c r="B48" s="4">
        <v>125</v>
      </c>
      <c r="C48" s="4">
        <v>71</v>
      </c>
      <c r="D48" s="4">
        <v>54</v>
      </c>
      <c r="E48" s="4">
        <v>54</v>
      </c>
      <c r="F48" s="4">
        <v>37</v>
      </c>
      <c r="G48" s="4">
        <v>17</v>
      </c>
      <c r="H48" s="18">
        <f t="shared" ref="H48:J55" si="28">E48/B48*100</f>
        <v>43.2</v>
      </c>
      <c r="I48" s="18">
        <f t="shared" si="28"/>
        <v>52.112676056338024</v>
      </c>
      <c r="J48" s="18">
        <f t="shared" si="28"/>
        <v>31.481481481481481</v>
      </c>
      <c r="K48" s="28">
        <f>H56+1500</f>
        <v>2867.3716356107661</v>
      </c>
      <c r="L48" s="28">
        <f t="shared" ref="L48:M48" si="29">I56+1500</f>
        <v>3204.2446989630089</v>
      </c>
      <c r="M48" s="28">
        <f t="shared" si="29"/>
        <v>2578.8359788359789</v>
      </c>
      <c r="N48" s="4" t="s">
        <v>0</v>
      </c>
      <c r="O48" s="4">
        <v>67</v>
      </c>
      <c r="P48" s="4">
        <v>31</v>
      </c>
      <c r="Q48" s="4">
        <v>36</v>
      </c>
      <c r="R48" s="4">
        <v>0</v>
      </c>
      <c r="S48" s="4">
        <v>0</v>
      </c>
      <c r="T48" s="4">
        <v>0</v>
      </c>
      <c r="U48" s="4">
        <v>0</v>
      </c>
      <c r="V48" s="4">
        <v>0</v>
      </c>
      <c r="W48" s="4">
        <v>0</v>
      </c>
      <c r="X48" s="4">
        <v>4</v>
      </c>
      <c r="Y48" s="4">
        <v>3</v>
      </c>
      <c r="Z48" s="4">
        <v>1</v>
      </c>
      <c r="AA48" s="4">
        <v>0</v>
      </c>
      <c r="AB48" s="4">
        <v>0</v>
      </c>
      <c r="AC48" s="4">
        <v>0</v>
      </c>
    </row>
    <row r="49" spans="1:29" ht="9.6" customHeight="1" x14ac:dyDescent="0.4">
      <c r="A49" s="4" t="s">
        <v>62</v>
      </c>
      <c r="B49" s="4">
        <v>28</v>
      </c>
      <c r="C49" s="4">
        <v>16</v>
      </c>
      <c r="D49" s="4">
        <v>12</v>
      </c>
      <c r="E49" s="4">
        <v>26</v>
      </c>
      <c r="F49" s="4">
        <v>16</v>
      </c>
      <c r="G49" s="4">
        <v>10</v>
      </c>
      <c r="H49" s="18">
        <f t="shared" si="28"/>
        <v>92.857142857142861</v>
      </c>
      <c r="I49" s="18">
        <f t="shared" si="28"/>
        <v>100</v>
      </c>
      <c r="J49" s="18">
        <f t="shared" si="28"/>
        <v>83.333333333333343</v>
      </c>
      <c r="K49" s="28"/>
      <c r="L49" s="28"/>
      <c r="M49" s="28"/>
      <c r="N49" s="4" t="s">
        <v>62</v>
      </c>
      <c r="O49" s="4">
        <v>2</v>
      </c>
      <c r="P49" s="4">
        <v>0</v>
      </c>
      <c r="Q49" s="4">
        <v>2</v>
      </c>
      <c r="R49" s="4">
        <v>0</v>
      </c>
      <c r="S49" s="4">
        <v>0</v>
      </c>
      <c r="T49" s="4">
        <v>0</v>
      </c>
      <c r="U49" s="4">
        <v>0</v>
      </c>
      <c r="V49" s="4">
        <v>0</v>
      </c>
      <c r="W49" s="4">
        <v>0</v>
      </c>
      <c r="X49" s="4">
        <v>0</v>
      </c>
      <c r="Y49" s="4">
        <v>0</v>
      </c>
      <c r="Z49" s="4">
        <v>0</v>
      </c>
      <c r="AA49" s="4">
        <v>0</v>
      </c>
      <c r="AB49" s="4">
        <v>0</v>
      </c>
      <c r="AC49" s="4">
        <v>0</v>
      </c>
    </row>
    <row r="50" spans="1:29" ht="9.6" customHeight="1" x14ac:dyDescent="0.4">
      <c r="A50" s="4" t="s">
        <v>63</v>
      </c>
      <c r="B50" s="4">
        <v>23</v>
      </c>
      <c r="C50" s="4">
        <v>13</v>
      </c>
      <c r="D50" s="4">
        <v>10</v>
      </c>
      <c r="E50" s="4">
        <v>14</v>
      </c>
      <c r="F50" s="4">
        <v>12</v>
      </c>
      <c r="G50" s="4">
        <v>2</v>
      </c>
      <c r="H50" s="18">
        <f t="shared" si="28"/>
        <v>60.869565217391312</v>
      </c>
      <c r="I50" s="18">
        <f t="shared" si="28"/>
        <v>92.307692307692307</v>
      </c>
      <c r="J50" s="18">
        <f t="shared" si="28"/>
        <v>20</v>
      </c>
      <c r="K50" s="28">
        <f>(H54+H55)/2</f>
        <v>12.499999999999998</v>
      </c>
      <c r="L50" s="28">
        <f t="shared" ref="L50:M50" si="30">(I54+I55)/2</f>
        <v>14.285714285714285</v>
      </c>
      <c r="M50" s="28">
        <f t="shared" si="30"/>
        <v>7.1428571428571423</v>
      </c>
      <c r="N50" s="4" t="s">
        <v>63</v>
      </c>
      <c r="O50" s="4">
        <v>9</v>
      </c>
      <c r="P50" s="4">
        <v>1</v>
      </c>
      <c r="Q50" s="4">
        <v>8</v>
      </c>
      <c r="R50" s="4">
        <v>0</v>
      </c>
      <c r="S50" s="4">
        <v>0</v>
      </c>
      <c r="T50" s="4">
        <v>0</v>
      </c>
      <c r="U50" s="4">
        <v>0</v>
      </c>
      <c r="V50" s="4">
        <v>0</v>
      </c>
      <c r="W50" s="4">
        <v>0</v>
      </c>
      <c r="X50" s="4">
        <v>0</v>
      </c>
      <c r="Y50" s="4">
        <v>0</v>
      </c>
      <c r="Z50" s="4">
        <v>0</v>
      </c>
      <c r="AA50" s="4">
        <v>0</v>
      </c>
      <c r="AB50" s="4">
        <v>0</v>
      </c>
      <c r="AC50" s="4">
        <v>0</v>
      </c>
    </row>
    <row r="51" spans="1:29" ht="9.6" customHeight="1" x14ac:dyDescent="0.4">
      <c r="A51" s="4" t="s">
        <v>64</v>
      </c>
      <c r="B51" s="4">
        <v>8</v>
      </c>
      <c r="C51" s="4">
        <v>2</v>
      </c>
      <c r="D51" s="4">
        <v>6</v>
      </c>
      <c r="E51" s="4">
        <v>1</v>
      </c>
      <c r="F51" s="4">
        <v>1</v>
      </c>
      <c r="G51" s="4">
        <v>0</v>
      </c>
      <c r="H51" s="18">
        <f t="shared" si="28"/>
        <v>12.5</v>
      </c>
      <c r="I51" s="18">
        <f t="shared" si="28"/>
        <v>50</v>
      </c>
      <c r="J51" s="18">
        <f t="shared" si="28"/>
        <v>0</v>
      </c>
      <c r="K51" s="28"/>
      <c r="L51" s="28"/>
      <c r="M51" s="28"/>
      <c r="N51" s="4" t="s">
        <v>64</v>
      </c>
      <c r="O51" s="4">
        <v>6</v>
      </c>
      <c r="P51" s="4">
        <v>1</v>
      </c>
      <c r="Q51" s="4">
        <v>5</v>
      </c>
      <c r="R51" s="4">
        <v>0</v>
      </c>
      <c r="S51" s="4">
        <v>0</v>
      </c>
      <c r="T51" s="4">
        <v>0</v>
      </c>
      <c r="U51" s="4">
        <v>0</v>
      </c>
      <c r="V51" s="4">
        <v>0</v>
      </c>
      <c r="W51" s="4">
        <v>0</v>
      </c>
      <c r="X51" s="4">
        <v>1</v>
      </c>
      <c r="Y51" s="4">
        <v>0</v>
      </c>
      <c r="Z51" s="4">
        <v>1</v>
      </c>
      <c r="AA51" s="4">
        <v>0</v>
      </c>
      <c r="AB51" s="4">
        <v>0</v>
      </c>
      <c r="AC51" s="4">
        <v>0</v>
      </c>
    </row>
    <row r="52" spans="1:29" ht="9.6" customHeight="1" x14ac:dyDescent="0.4">
      <c r="A52" s="4" t="s">
        <v>65</v>
      </c>
      <c r="B52" s="4">
        <v>20</v>
      </c>
      <c r="C52" s="4">
        <v>14</v>
      </c>
      <c r="D52" s="4">
        <v>6</v>
      </c>
      <c r="E52" s="4">
        <v>4</v>
      </c>
      <c r="F52" s="4">
        <v>3</v>
      </c>
      <c r="G52" s="4">
        <v>1</v>
      </c>
      <c r="H52" s="18">
        <f t="shared" si="28"/>
        <v>20</v>
      </c>
      <c r="I52" s="18">
        <f t="shared" si="28"/>
        <v>21.428571428571427</v>
      </c>
      <c r="J52" s="18">
        <f t="shared" si="28"/>
        <v>16.666666666666664</v>
      </c>
      <c r="K52" s="28">
        <f>K50*50</f>
        <v>624.99999999999989</v>
      </c>
      <c r="L52" s="28">
        <f t="shared" ref="L52:M52" si="31">L50*50</f>
        <v>714.28571428571422</v>
      </c>
      <c r="M52" s="28">
        <f t="shared" si="31"/>
        <v>357.14285714285711</v>
      </c>
      <c r="N52" s="4" t="s">
        <v>65</v>
      </c>
      <c r="O52" s="4">
        <v>13</v>
      </c>
      <c r="P52" s="4">
        <v>8</v>
      </c>
      <c r="Q52" s="4">
        <v>5</v>
      </c>
      <c r="R52" s="4">
        <v>0</v>
      </c>
      <c r="S52" s="4">
        <v>0</v>
      </c>
      <c r="T52" s="4">
        <v>0</v>
      </c>
      <c r="U52" s="4">
        <v>0</v>
      </c>
      <c r="V52" s="4">
        <v>0</v>
      </c>
      <c r="W52" s="4">
        <v>0</v>
      </c>
      <c r="X52" s="4">
        <v>3</v>
      </c>
      <c r="Y52" s="4">
        <v>3</v>
      </c>
      <c r="Z52" s="4">
        <v>0</v>
      </c>
      <c r="AA52" s="4">
        <v>0</v>
      </c>
      <c r="AB52" s="4">
        <v>0</v>
      </c>
      <c r="AC52" s="4">
        <v>0</v>
      </c>
    </row>
    <row r="53" spans="1:29" ht="9.6" customHeight="1" x14ac:dyDescent="0.4">
      <c r="A53" s="4" t="s">
        <v>66</v>
      </c>
      <c r="B53" s="4">
        <v>14</v>
      </c>
      <c r="C53" s="4">
        <v>8</v>
      </c>
      <c r="D53" s="4">
        <v>6</v>
      </c>
      <c r="E53" s="4">
        <v>5</v>
      </c>
      <c r="F53" s="4">
        <v>2</v>
      </c>
      <c r="G53" s="4">
        <v>3</v>
      </c>
      <c r="H53" s="18">
        <f t="shared" si="28"/>
        <v>35.714285714285715</v>
      </c>
      <c r="I53" s="18">
        <f t="shared" si="28"/>
        <v>25</v>
      </c>
      <c r="J53" s="18">
        <f t="shared" si="28"/>
        <v>50</v>
      </c>
      <c r="K53" s="28"/>
      <c r="L53" s="28"/>
      <c r="M53" s="28"/>
      <c r="N53" s="4" t="s">
        <v>66</v>
      </c>
      <c r="O53" s="4">
        <v>9</v>
      </c>
      <c r="P53" s="4">
        <v>6</v>
      </c>
      <c r="Q53" s="4">
        <v>3</v>
      </c>
      <c r="R53" s="4">
        <v>0</v>
      </c>
      <c r="S53" s="4">
        <v>0</v>
      </c>
      <c r="T53" s="4">
        <v>0</v>
      </c>
      <c r="U53" s="4">
        <v>0</v>
      </c>
      <c r="V53" s="4">
        <v>0</v>
      </c>
      <c r="W53" s="4">
        <v>0</v>
      </c>
      <c r="X53" s="4">
        <v>0</v>
      </c>
      <c r="Y53" s="4">
        <v>0</v>
      </c>
      <c r="Z53" s="4">
        <v>0</v>
      </c>
      <c r="AA53" s="4">
        <v>0</v>
      </c>
      <c r="AB53" s="4">
        <v>0</v>
      </c>
      <c r="AC53" s="4">
        <v>0</v>
      </c>
    </row>
    <row r="54" spans="1:29" ht="9.6" customHeight="1" x14ac:dyDescent="0.4">
      <c r="A54" s="4" t="s">
        <v>67</v>
      </c>
      <c r="B54" s="4">
        <v>12</v>
      </c>
      <c r="C54" s="4">
        <v>5</v>
      </c>
      <c r="D54" s="4">
        <v>7</v>
      </c>
      <c r="E54" s="4">
        <v>1</v>
      </c>
      <c r="F54" s="4">
        <v>0</v>
      </c>
      <c r="G54" s="4">
        <v>1</v>
      </c>
      <c r="H54" s="18">
        <f t="shared" si="28"/>
        <v>8.3333333333333321</v>
      </c>
      <c r="I54" s="18">
        <f t="shared" si="28"/>
        <v>0</v>
      </c>
      <c r="J54" s="18">
        <f t="shared" si="28"/>
        <v>14.285714285714285</v>
      </c>
      <c r="K54" s="28">
        <f>K48-K52</f>
        <v>2242.3716356107661</v>
      </c>
      <c r="L54" s="28">
        <f t="shared" ref="L54:M54" si="32">L48-L52</f>
        <v>2489.9589846772947</v>
      </c>
      <c r="M54" s="28">
        <f t="shared" si="32"/>
        <v>2221.6931216931216</v>
      </c>
      <c r="N54" s="4" t="s">
        <v>67</v>
      </c>
      <c r="O54" s="4">
        <v>11</v>
      </c>
      <c r="P54" s="4">
        <v>5</v>
      </c>
      <c r="Q54" s="4">
        <v>6</v>
      </c>
      <c r="R54" s="4">
        <v>0</v>
      </c>
      <c r="S54" s="4">
        <v>0</v>
      </c>
      <c r="T54" s="4">
        <v>0</v>
      </c>
      <c r="U54" s="4">
        <v>0</v>
      </c>
      <c r="V54" s="4">
        <v>0</v>
      </c>
      <c r="W54" s="4">
        <v>0</v>
      </c>
      <c r="X54" s="4">
        <v>0</v>
      </c>
      <c r="Y54" s="4">
        <v>0</v>
      </c>
      <c r="Z54" s="4">
        <v>0</v>
      </c>
      <c r="AA54" s="4">
        <v>0</v>
      </c>
      <c r="AB54" s="4">
        <v>0</v>
      </c>
      <c r="AC54" s="4">
        <v>0</v>
      </c>
    </row>
    <row r="55" spans="1:29" ht="9.6" customHeight="1" x14ac:dyDescent="0.4">
      <c r="A55" s="4" t="s">
        <v>68</v>
      </c>
      <c r="B55" s="4">
        <v>12</v>
      </c>
      <c r="C55" s="4">
        <v>7</v>
      </c>
      <c r="D55" s="4">
        <v>5</v>
      </c>
      <c r="E55" s="4">
        <v>2</v>
      </c>
      <c r="F55" s="4">
        <v>2</v>
      </c>
      <c r="G55" s="4">
        <v>0</v>
      </c>
      <c r="H55" s="18">
        <f t="shared" si="28"/>
        <v>16.666666666666664</v>
      </c>
      <c r="I55" s="18">
        <f t="shared" si="28"/>
        <v>28.571428571428569</v>
      </c>
      <c r="J55" s="18">
        <f t="shared" si="28"/>
        <v>0</v>
      </c>
      <c r="K55" s="28">
        <f>100-K50</f>
        <v>87.5</v>
      </c>
      <c r="L55" s="28">
        <f t="shared" ref="L55:M55" si="33">100-L50</f>
        <v>85.714285714285722</v>
      </c>
      <c r="M55" s="28">
        <f t="shared" si="33"/>
        <v>92.857142857142861</v>
      </c>
      <c r="N55" s="4" t="s">
        <v>68</v>
      </c>
      <c r="O55" s="4">
        <v>10</v>
      </c>
      <c r="P55" s="4">
        <v>5</v>
      </c>
      <c r="Q55" s="4">
        <v>5</v>
      </c>
      <c r="R55" s="4">
        <v>0</v>
      </c>
      <c r="S55" s="4">
        <v>0</v>
      </c>
      <c r="T55" s="4">
        <v>0</v>
      </c>
      <c r="U55" s="4">
        <v>0</v>
      </c>
      <c r="V55" s="4">
        <v>0</v>
      </c>
      <c r="W55" s="4">
        <v>0</v>
      </c>
      <c r="X55" s="4">
        <v>0</v>
      </c>
      <c r="Y55" s="4">
        <v>0</v>
      </c>
      <c r="Z55" s="4">
        <v>0</v>
      </c>
      <c r="AA55" s="4">
        <v>0</v>
      </c>
      <c r="AB55" s="4">
        <v>0</v>
      </c>
      <c r="AC55" s="4">
        <v>0</v>
      </c>
    </row>
    <row r="56" spans="1:29" ht="9.6" customHeight="1" x14ac:dyDescent="0.4">
      <c r="A56" s="4" t="s">
        <v>69</v>
      </c>
      <c r="B56" s="4">
        <v>8</v>
      </c>
      <c r="C56" s="4">
        <v>6</v>
      </c>
      <c r="D56" s="4">
        <v>2</v>
      </c>
      <c r="E56" s="4">
        <v>1</v>
      </c>
      <c r="F56" s="4">
        <v>1</v>
      </c>
      <c r="G56" s="4">
        <v>0</v>
      </c>
      <c r="H56" s="18">
        <f>SUM(H48:H54)*5</f>
        <v>1367.3716356107661</v>
      </c>
      <c r="I56" s="18">
        <f>SUM(I48:I54)*5</f>
        <v>1704.2446989630089</v>
      </c>
      <c r="J56" s="18">
        <f>SUM(J48:J54)*5</f>
        <v>1078.8359788359789</v>
      </c>
      <c r="K56" s="29">
        <f>K54/K55</f>
        <v>25.627104406980184</v>
      </c>
      <c r="L56" s="29">
        <f t="shared" ref="L56:M56" si="34">L54/L55</f>
        <v>29.049521487901767</v>
      </c>
      <c r="M56" s="29">
        <f t="shared" si="34"/>
        <v>23.925925925925924</v>
      </c>
      <c r="N56" s="4" t="s">
        <v>69</v>
      </c>
      <c r="O56" s="4">
        <v>7</v>
      </c>
      <c r="P56" s="4">
        <v>5</v>
      </c>
      <c r="Q56" s="4">
        <v>2</v>
      </c>
      <c r="R56" s="4">
        <v>0</v>
      </c>
      <c r="S56" s="4">
        <v>0</v>
      </c>
      <c r="T56" s="4">
        <v>0</v>
      </c>
      <c r="U56" s="4">
        <v>0</v>
      </c>
      <c r="V56" s="4">
        <v>0</v>
      </c>
      <c r="W56" s="4">
        <v>0</v>
      </c>
      <c r="X56" s="4">
        <v>0</v>
      </c>
      <c r="Y56" s="4">
        <v>0</v>
      </c>
      <c r="Z56" s="4">
        <v>0</v>
      </c>
      <c r="AA56" s="4">
        <v>0</v>
      </c>
      <c r="AB56" s="4">
        <v>0</v>
      </c>
      <c r="AC56" s="4">
        <v>0</v>
      </c>
    </row>
    <row r="57" spans="1:29" ht="9.6" customHeight="1" x14ac:dyDescent="0.4">
      <c r="A57" s="25" t="s">
        <v>318</v>
      </c>
      <c r="B57" s="25"/>
      <c r="C57" s="25"/>
      <c r="D57" s="25"/>
      <c r="E57" s="25"/>
      <c r="F57" s="25"/>
      <c r="G57" s="25"/>
      <c r="H57" s="25"/>
      <c r="I57" s="25"/>
      <c r="J57" s="25"/>
      <c r="K57" s="36"/>
      <c r="L57" s="36"/>
      <c r="M57" s="36"/>
      <c r="N57" s="25" t="s">
        <v>318</v>
      </c>
      <c r="O57" s="25"/>
      <c r="P57" s="25"/>
      <c r="Q57" s="25"/>
      <c r="R57" s="25"/>
      <c r="S57" s="25"/>
      <c r="T57" s="25"/>
      <c r="U57" s="25"/>
      <c r="V57" s="25"/>
      <c r="W57" s="25"/>
      <c r="X57" s="25"/>
      <c r="Y57" s="25"/>
      <c r="Z57" s="25"/>
      <c r="AA57" s="25"/>
      <c r="AB57" s="25"/>
      <c r="AC57" s="25"/>
    </row>
    <row r="58" spans="1:29" ht="9.6" customHeight="1" x14ac:dyDescent="0.4">
      <c r="A58" s="4" t="s">
        <v>322</v>
      </c>
      <c r="N58" s="4" t="s">
        <v>59</v>
      </c>
    </row>
    <row r="59" spans="1:29" ht="9.6" customHeight="1" x14ac:dyDescent="0.4">
      <c r="A59" s="11"/>
      <c r="B59" s="39" t="s">
        <v>0</v>
      </c>
      <c r="C59" s="39"/>
      <c r="D59" s="39"/>
      <c r="E59" s="39" t="s">
        <v>53</v>
      </c>
      <c r="F59" s="39"/>
      <c r="G59" s="39"/>
      <c r="H59" s="17"/>
      <c r="I59" s="25"/>
      <c r="J59" s="11"/>
      <c r="K59" s="41" t="s">
        <v>296</v>
      </c>
      <c r="L59" s="41"/>
      <c r="M59" s="41"/>
      <c r="N59" s="11"/>
      <c r="O59" s="39" t="s">
        <v>54</v>
      </c>
      <c r="P59" s="39"/>
      <c r="Q59" s="39"/>
      <c r="R59" s="39" t="s">
        <v>55</v>
      </c>
      <c r="S59" s="39"/>
      <c r="T59" s="39"/>
      <c r="U59" s="39" t="s">
        <v>56</v>
      </c>
      <c r="V59" s="39"/>
      <c r="W59" s="39"/>
      <c r="X59" s="39" t="s">
        <v>57</v>
      </c>
      <c r="Y59" s="39"/>
      <c r="Z59" s="39"/>
      <c r="AA59" s="39" t="s">
        <v>58</v>
      </c>
      <c r="AB59" s="39"/>
      <c r="AC59" s="40"/>
    </row>
    <row r="60" spans="1:29" ht="9.6" customHeight="1" x14ac:dyDescent="0.4">
      <c r="A60" s="14"/>
      <c r="B60" s="20" t="s">
        <v>0</v>
      </c>
      <c r="C60" s="20" t="s">
        <v>11</v>
      </c>
      <c r="D60" s="20" t="s">
        <v>12</v>
      </c>
      <c r="E60" s="20" t="s">
        <v>0</v>
      </c>
      <c r="F60" s="20" t="s">
        <v>11</v>
      </c>
      <c r="G60" s="20" t="s">
        <v>12</v>
      </c>
      <c r="H60" s="16"/>
      <c r="I60" s="26"/>
      <c r="J60" s="22"/>
      <c r="K60" s="27" t="s">
        <v>0</v>
      </c>
      <c r="L60" s="27" t="s">
        <v>11</v>
      </c>
      <c r="M60" s="27" t="s">
        <v>12</v>
      </c>
      <c r="N60" s="14"/>
      <c r="O60" s="20" t="s">
        <v>0</v>
      </c>
      <c r="P60" s="20" t="s">
        <v>11</v>
      </c>
      <c r="Q60" s="20" t="s">
        <v>12</v>
      </c>
      <c r="R60" s="20" t="s">
        <v>0</v>
      </c>
      <c r="S60" s="20" t="s">
        <v>11</v>
      </c>
      <c r="T60" s="20" t="s">
        <v>12</v>
      </c>
      <c r="U60" s="20" t="s">
        <v>0</v>
      </c>
      <c r="V60" s="20" t="s">
        <v>11</v>
      </c>
      <c r="W60" s="20" t="s">
        <v>12</v>
      </c>
      <c r="X60" s="20" t="s">
        <v>0</v>
      </c>
      <c r="Y60" s="20" t="s">
        <v>11</v>
      </c>
      <c r="Z60" s="20" t="s">
        <v>12</v>
      </c>
      <c r="AA60" s="20" t="s">
        <v>0</v>
      </c>
      <c r="AB60" s="20" t="s">
        <v>11</v>
      </c>
      <c r="AC60" s="21" t="s">
        <v>12</v>
      </c>
    </row>
    <row r="61" spans="1:29" ht="9.6" customHeight="1" x14ac:dyDescent="0.4">
      <c r="A61" s="4" t="s">
        <v>74</v>
      </c>
      <c r="N61" s="4" t="s">
        <v>74</v>
      </c>
    </row>
    <row r="62" spans="1:29" ht="9.6" customHeight="1" x14ac:dyDescent="0.4">
      <c r="A62" s="4" t="s">
        <v>61</v>
      </c>
      <c r="N62" s="4" t="s">
        <v>61</v>
      </c>
    </row>
    <row r="63" spans="1:29" ht="9.6" customHeight="1" x14ac:dyDescent="0.4">
      <c r="A63" s="4" t="s">
        <v>0</v>
      </c>
      <c r="B63" s="4">
        <v>282</v>
      </c>
      <c r="C63" s="4">
        <v>139</v>
      </c>
      <c r="D63" s="4">
        <v>143</v>
      </c>
      <c r="E63" s="4">
        <v>139</v>
      </c>
      <c r="F63" s="4">
        <v>77</v>
      </c>
      <c r="G63" s="4">
        <v>62</v>
      </c>
      <c r="H63" s="18">
        <f t="shared" ref="H63:J70" si="35">E63/B63*100</f>
        <v>49.290780141843967</v>
      </c>
      <c r="I63" s="18">
        <f t="shared" si="35"/>
        <v>55.39568345323741</v>
      </c>
      <c r="J63" s="18">
        <f t="shared" si="35"/>
        <v>43.356643356643353</v>
      </c>
      <c r="K63" s="28">
        <f>H71+1500</f>
        <v>3178.3613361385205</v>
      </c>
      <c r="L63" s="28">
        <f t="shared" ref="L63:M63" si="36">I71+1500</f>
        <v>3524.4531647409344</v>
      </c>
      <c r="M63" s="28">
        <f t="shared" si="36"/>
        <v>2708.6751086751087</v>
      </c>
      <c r="N63" s="4" t="s">
        <v>0</v>
      </c>
      <c r="O63" s="4">
        <v>136</v>
      </c>
      <c r="P63" s="4">
        <v>61</v>
      </c>
      <c r="Q63" s="4">
        <v>75</v>
      </c>
      <c r="R63" s="4">
        <v>0</v>
      </c>
      <c r="S63" s="4">
        <v>0</v>
      </c>
      <c r="T63" s="4">
        <v>0</v>
      </c>
      <c r="U63" s="4">
        <v>3</v>
      </c>
      <c r="V63" s="4">
        <v>1</v>
      </c>
      <c r="W63" s="4">
        <v>2</v>
      </c>
      <c r="X63" s="4">
        <v>2</v>
      </c>
      <c r="Y63" s="4">
        <v>0</v>
      </c>
      <c r="Z63" s="4">
        <v>2</v>
      </c>
      <c r="AA63" s="4">
        <v>2</v>
      </c>
      <c r="AB63" s="4">
        <v>0</v>
      </c>
      <c r="AC63" s="4">
        <v>2</v>
      </c>
    </row>
    <row r="64" spans="1:29" ht="9.6" customHeight="1" x14ac:dyDescent="0.4">
      <c r="A64" s="4" t="s">
        <v>62</v>
      </c>
      <c r="B64" s="4">
        <v>44</v>
      </c>
      <c r="C64" s="4">
        <v>20</v>
      </c>
      <c r="D64" s="4">
        <v>24</v>
      </c>
      <c r="E64" s="4">
        <v>44</v>
      </c>
      <c r="F64" s="4">
        <v>20</v>
      </c>
      <c r="G64" s="4">
        <v>24</v>
      </c>
      <c r="H64" s="18">
        <f t="shared" si="35"/>
        <v>100</v>
      </c>
      <c r="I64" s="18">
        <f t="shared" si="35"/>
        <v>100</v>
      </c>
      <c r="J64" s="18">
        <f t="shared" si="35"/>
        <v>100</v>
      </c>
      <c r="K64" s="28"/>
      <c r="L64" s="28"/>
      <c r="M64" s="28"/>
      <c r="N64" s="4" t="s">
        <v>62</v>
      </c>
      <c r="O64" s="4">
        <v>0</v>
      </c>
      <c r="P64" s="4">
        <v>0</v>
      </c>
      <c r="Q64" s="4">
        <v>0</v>
      </c>
      <c r="R64" s="4">
        <v>0</v>
      </c>
      <c r="S64" s="4">
        <v>0</v>
      </c>
      <c r="T64" s="4">
        <v>0</v>
      </c>
      <c r="U64" s="4">
        <v>0</v>
      </c>
      <c r="V64" s="4">
        <v>0</v>
      </c>
      <c r="W64" s="4">
        <v>0</v>
      </c>
      <c r="X64" s="4">
        <v>0</v>
      </c>
      <c r="Y64" s="4">
        <v>0</v>
      </c>
      <c r="Z64" s="4">
        <v>0</v>
      </c>
      <c r="AA64" s="4">
        <v>0</v>
      </c>
      <c r="AB64" s="4">
        <v>0</v>
      </c>
      <c r="AC64" s="4">
        <v>0</v>
      </c>
    </row>
    <row r="65" spans="1:29" ht="9.6" customHeight="1" x14ac:dyDescent="0.4">
      <c r="A65" s="4" t="s">
        <v>63</v>
      </c>
      <c r="B65" s="4">
        <v>61</v>
      </c>
      <c r="C65" s="4">
        <v>24</v>
      </c>
      <c r="D65" s="4">
        <v>37</v>
      </c>
      <c r="E65" s="4">
        <v>53</v>
      </c>
      <c r="F65" s="4">
        <v>24</v>
      </c>
      <c r="G65" s="4">
        <v>29</v>
      </c>
      <c r="H65" s="18">
        <f t="shared" si="35"/>
        <v>86.885245901639337</v>
      </c>
      <c r="I65" s="18">
        <f t="shared" si="35"/>
        <v>100</v>
      </c>
      <c r="J65" s="18">
        <f t="shared" si="35"/>
        <v>78.378378378378372</v>
      </c>
      <c r="K65" s="28">
        <f>(H69+H70)/2</f>
        <v>16.051136363636363</v>
      </c>
      <c r="L65" s="28">
        <f t="shared" ref="L65:M65" si="37">(I69+I70)/2</f>
        <v>16.666666666666664</v>
      </c>
      <c r="M65" s="28">
        <f t="shared" si="37"/>
        <v>7.1428571428571423</v>
      </c>
      <c r="N65" s="4" t="s">
        <v>63</v>
      </c>
      <c r="O65" s="4">
        <v>8</v>
      </c>
      <c r="P65" s="4">
        <v>0</v>
      </c>
      <c r="Q65" s="4">
        <v>8</v>
      </c>
      <c r="R65" s="4">
        <v>0</v>
      </c>
      <c r="S65" s="4">
        <v>0</v>
      </c>
      <c r="T65" s="4">
        <v>0</v>
      </c>
      <c r="U65" s="4">
        <v>0</v>
      </c>
      <c r="V65" s="4">
        <v>0</v>
      </c>
      <c r="W65" s="4">
        <v>0</v>
      </c>
      <c r="X65" s="4">
        <v>0</v>
      </c>
      <c r="Y65" s="4">
        <v>0</v>
      </c>
      <c r="Z65" s="4">
        <v>0</v>
      </c>
      <c r="AA65" s="4">
        <v>0</v>
      </c>
      <c r="AB65" s="4">
        <v>0</v>
      </c>
      <c r="AC65" s="4">
        <v>0</v>
      </c>
    </row>
    <row r="66" spans="1:29" ht="9.6" customHeight="1" x14ac:dyDescent="0.4">
      <c r="A66" s="4" t="s">
        <v>64</v>
      </c>
      <c r="B66" s="4">
        <v>17</v>
      </c>
      <c r="C66" s="4">
        <v>9</v>
      </c>
      <c r="D66" s="4">
        <v>8</v>
      </c>
      <c r="E66" s="4">
        <v>8</v>
      </c>
      <c r="F66" s="4">
        <v>8</v>
      </c>
      <c r="G66" s="4">
        <v>0</v>
      </c>
      <c r="H66" s="18">
        <f t="shared" si="35"/>
        <v>47.058823529411761</v>
      </c>
      <c r="I66" s="18">
        <f t="shared" si="35"/>
        <v>88.888888888888886</v>
      </c>
      <c r="J66" s="18">
        <f t="shared" si="35"/>
        <v>0</v>
      </c>
      <c r="K66" s="28"/>
      <c r="L66" s="28"/>
      <c r="M66" s="28"/>
      <c r="N66" s="4" t="s">
        <v>64</v>
      </c>
      <c r="O66" s="4">
        <v>8</v>
      </c>
      <c r="P66" s="4">
        <v>1</v>
      </c>
      <c r="Q66" s="4">
        <v>7</v>
      </c>
      <c r="R66" s="4">
        <v>0</v>
      </c>
      <c r="S66" s="4">
        <v>0</v>
      </c>
      <c r="T66" s="4">
        <v>0</v>
      </c>
      <c r="U66" s="4">
        <v>1</v>
      </c>
      <c r="V66" s="4">
        <v>0</v>
      </c>
      <c r="W66" s="4">
        <v>1</v>
      </c>
      <c r="X66" s="4">
        <v>0</v>
      </c>
      <c r="Y66" s="4">
        <v>0</v>
      </c>
      <c r="Z66" s="4">
        <v>0</v>
      </c>
      <c r="AA66" s="4">
        <v>0</v>
      </c>
      <c r="AB66" s="4">
        <v>0</v>
      </c>
      <c r="AC66" s="4">
        <v>0</v>
      </c>
    </row>
    <row r="67" spans="1:29" ht="9.6" customHeight="1" x14ac:dyDescent="0.4">
      <c r="A67" s="4" t="s">
        <v>65</v>
      </c>
      <c r="B67" s="4">
        <v>36</v>
      </c>
      <c r="C67" s="4">
        <v>22</v>
      </c>
      <c r="D67" s="4">
        <v>14</v>
      </c>
      <c r="E67" s="4">
        <v>6</v>
      </c>
      <c r="F67" s="4">
        <v>6</v>
      </c>
      <c r="G67" s="4">
        <v>0</v>
      </c>
      <c r="H67" s="18">
        <f t="shared" si="35"/>
        <v>16.666666666666664</v>
      </c>
      <c r="I67" s="18">
        <f t="shared" si="35"/>
        <v>27.27272727272727</v>
      </c>
      <c r="J67" s="18">
        <f t="shared" si="35"/>
        <v>0</v>
      </c>
      <c r="K67" s="28">
        <f>K65*50</f>
        <v>802.55681818181813</v>
      </c>
      <c r="L67" s="28">
        <f t="shared" ref="L67:M67" si="38">L65*50</f>
        <v>833.33333333333326</v>
      </c>
      <c r="M67" s="28">
        <f t="shared" si="38"/>
        <v>357.14285714285711</v>
      </c>
      <c r="N67" s="4" t="s">
        <v>65</v>
      </c>
      <c r="O67" s="4">
        <v>30</v>
      </c>
      <c r="P67" s="4">
        <v>16</v>
      </c>
      <c r="Q67" s="4">
        <v>14</v>
      </c>
      <c r="R67" s="4">
        <v>0</v>
      </c>
      <c r="S67" s="4">
        <v>0</v>
      </c>
      <c r="T67" s="4">
        <v>0</v>
      </c>
      <c r="U67" s="4">
        <v>0</v>
      </c>
      <c r="V67" s="4">
        <v>0</v>
      </c>
      <c r="W67" s="4">
        <v>0</v>
      </c>
      <c r="X67" s="4">
        <v>0</v>
      </c>
      <c r="Y67" s="4">
        <v>0</v>
      </c>
      <c r="Z67" s="4">
        <v>0</v>
      </c>
      <c r="AA67" s="4">
        <v>0</v>
      </c>
      <c r="AB67" s="4">
        <v>0</v>
      </c>
      <c r="AC67" s="4">
        <v>0</v>
      </c>
    </row>
    <row r="68" spans="1:29" ht="9.6" customHeight="1" x14ac:dyDescent="0.4">
      <c r="A68" s="4" t="s">
        <v>66</v>
      </c>
      <c r="B68" s="4">
        <v>23</v>
      </c>
      <c r="C68" s="4">
        <v>8</v>
      </c>
      <c r="D68" s="4">
        <v>15</v>
      </c>
      <c r="E68" s="4">
        <v>3</v>
      </c>
      <c r="F68" s="4">
        <v>0</v>
      </c>
      <c r="G68" s="4">
        <v>3</v>
      </c>
      <c r="H68" s="18">
        <f t="shared" si="35"/>
        <v>13.043478260869565</v>
      </c>
      <c r="I68" s="18">
        <f t="shared" si="35"/>
        <v>0</v>
      </c>
      <c r="J68" s="18">
        <f t="shared" si="35"/>
        <v>20</v>
      </c>
      <c r="K68" s="28"/>
      <c r="L68" s="28"/>
      <c r="M68" s="28"/>
      <c r="N68" s="4" t="s">
        <v>66</v>
      </c>
      <c r="O68" s="4">
        <v>18</v>
      </c>
      <c r="P68" s="4">
        <v>7</v>
      </c>
      <c r="Q68" s="4">
        <v>11</v>
      </c>
      <c r="R68" s="4">
        <v>0</v>
      </c>
      <c r="S68" s="4">
        <v>0</v>
      </c>
      <c r="T68" s="4">
        <v>0</v>
      </c>
      <c r="U68" s="4">
        <v>1</v>
      </c>
      <c r="V68" s="4">
        <v>1</v>
      </c>
      <c r="W68" s="4">
        <v>0</v>
      </c>
      <c r="X68" s="4">
        <v>0</v>
      </c>
      <c r="Y68" s="4">
        <v>0</v>
      </c>
      <c r="Z68" s="4">
        <v>0</v>
      </c>
      <c r="AA68" s="4">
        <v>1</v>
      </c>
      <c r="AB68" s="4">
        <v>0</v>
      </c>
      <c r="AC68" s="4">
        <v>1</v>
      </c>
    </row>
    <row r="69" spans="1:29" ht="9.6" customHeight="1" x14ac:dyDescent="0.4">
      <c r="A69" s="4" t="s">
        <v>67</v>
      </c>
      <c r="B69" s="4">
        <v>22</v>
      </c>
      <c r="C69" s="4">
        <v>15</v>
      </c>
      <c r="D69" s="4">
        <v>7</v>
      </c>
      <c r="E69" s="4">
        <v>5</v>
      </c>
      <c r="F69" s="4">
        <v>5</v>
      </c>
      <c r="G69" s="4">
        <v>0</v>
      </c>
      <c r="H69" s="18">
        <f t="shared" si="35"/>
        <v>22.727272727272727</v>
      </c>
      <c r="I69" s="18">
        <f t="shared" si="35"/>
        <v>33.333333333333329</v>
      </c>
      <c r="J69" s="18">
        <f t="shared" si="35"/>
        <v>0</v>
      </c>
      <c r="K69" s="28">
        <f>K63-K67</f>
        <v>2375.8045179567025</v>
      </c>
      <c r="L69" s="28">
        <f t="shared" ref="L69:M69" si="39">L63-L67</f>
        <v>2691.1198314076009</v>
      </c>
      <c r="M69" s="28">
        <f t="shared" si="39"/>
        <v>2351.5322515322514</v>
      </c>
      <c r="N69" s="4" t="s">
        <v>67</v>
      </c>
      <c r="O69" s="4">
        <v>16</v>
      </c>
      <c r="P69" s="4">
        <v>10</v>
      </c>
      <c r="Q69" s="4">
        <v>6</v>
      </c>
      <c r="R69" s="4">
        <v>0</v>
      </c>
      <c r="S69" s="4">
        <v>0</v>
      </c>
      <c r="T69" s="4">
        <v>0</v>
      </c>
      <c r="U69" s="4">
        <v>0</v>
      </c>
      <c r="V69" s="4">
        <v>0</v>
      </c>
      <c r="W69" s="4">
        <v>0</v>
      </c>
      <c r="X69" s="4">
        <v>0</v>
      </c>
      <c r="Y69" s="4">
        <v>0</v>
      </c>
      <c r="Z69" s="4">
        <v>0</v>
      </c>
      <c r="AA69" s="4">
        <v>1</v>
      </c>
      <c r="AB69" s="4">
        <v>0</v>
      </c>
      <c r="AC69" s="4">
        <v>1</v>
      </c>
    </row>
    <row r="70" spans="1:29" ht="9.6" customHeight="1" x14ac:dyDescent="0.4">
      <c r="A70" s="4" t="s">
        <v>68</v>
      </c>
      <c r="B70" s="4">
        <v>32</v>
      </c>
      <c r="C70" s="4">
        <v>11</v>
      </c>
      <c r="D70" s="4">
        <v>21</v>
      </c>
      <c r="E70" s="4">
        <v>3</v>
      </c>
      <c r="F70" s="4">
        <v>0</v>
      </c>
      <c r="G70" s="4">
        <v>3</v>
      </c>
      <c r="H70" s="18">
        <f t="shared" si="35"/>
        <v>9.375</v>
      </c>
      <c r="I70" s="18">
        <f t="shared" si="35"/>
        <v>0</v>
      </c>
      <c r="J70" s="18">
        <f t="shared" si="35"/>
        <v>14.285714285714285</v>
      </c>
      <c r="K70" s="28">
        <f>100-K65</f>
        <v>83.94886363636364</v>
      </c>
      <c r="L70" s="28">
        <f t="shared" ref="L70:M70" si="40">100-L65</f>
        <v>83.333333333333343</v>
      </c>
      <c r="M70" s="28">
        <f t="shared" si="40"/>
        <v>92.857142857142861</v>
      </c>
      <c r="N70" s="4" t="s">
        <v>68</v>
      </c>
      <c r="O70" s="4">
        <v>28</v>
      </c>
      <c r="P70" s="4">
        <v>11</v>
      </c>
      <c r="Q70" s="4">
        <v>17</v>
      </c>
      <c r="R70" s="4">
        <v>0</v>
      </c>
      <c r="S70" s="4">
        <v>0</v>
      </c>
      <c r="T70" s="4">
        <v>0</v>
      </c>
      <c r="U70" s="4">
        <v>1</v>
      </c>
      <c r="V70" s="4">
        <v>0</v>
      </c>
      <c r="W70" s="4">
        <v>1</v>
      </c>
      <c r="X70" s="4">
        <v>0</v>
      </c>
      <c r="Y70" s="4">
        <v>0</v>
      </c>
      <c r="Z70" s="4">
        <v>0</v>
      </c>
      <c r="AA70" s="4">
        <v>0</v>
      </c>
      <c r="AB70" s="4">
        <v>0</v>
      </c>
      <c r="AC70" s="4">
        <v>0</v>
      </c>
    </row>
    <row r="71" spans="1:29" ht="9.6" customHeight="1" x14ac:dyDescent="0.4">
      <c r="A71" s="4" t="s">
        <v>69</v>
      </c>
      <c r="B71" s="4">
        <v>47</v>
      </c>
      <c r="C71" s="4">
        <v>30</v>
      </c>
      <c r="D71" s="4">
        <v>17</v>
      </c>
      <c r="E71" s="4">
        <v>17</v>
      </c>
      <c r="F71" s="4">
        <v>14</v>
      </c>
      <c r="G71" s="4">
        <v>3</v>
      </c>
      <c r="H71" s="18">
        <f>SUM(H63:H69)*5</f>
        <v>1678.3613361385205</v>
      </c>
      <c r="I71" s="18">
        <f>SUM(I63:I69)*5</f>
        <v>2024.4531647409344</v>
      </c>
      <c r="J71" s="18">
        <f>SUM(J63:J69)*5</f>
        <v>1208.6751086751087</v>
      </c>
      <c r="K71" s="29">
        <f>K69/K70</f>
        <v>28.300615577690667</v>
      </c>
      <c r="L71" s="29">
        <f t="shared" ref="L71:M71" si="41">L69/L70</f>
        <v>32.293437976891205</v>
      </c>
      <c r="M71" s="29">
        <f t="shared" si="41"/>
        <v>25.324193478039629</v>
      </c>
      <c r="N71" s="4" t="s">
        <v>69</v>
      </c>
      <c r="O71" s="4">
        <v>28</v>
      </c>
      <c r="P71" s="4">
        <v>16</v>
      </c>
      <c r="Q71" s="4">
        <v>12</v>
      </c>
      <c r="R71" s="4">
        <v>0</v>
      </c>
      <c r="S71" s="4">
        <v>0</v>
      </c>
      <c r="T71" s="4">
        <v>0</v>
      </c>
      <c r="U71" s="4">
        <v>0</v>
      </c>
      <c r="V71" s="4">
        <v>0</v>
      </c>
      <c r="W71" s="4">
        <v>0</v>
      </c>
      <c r="X71" s="4">
        <v>2</v>
      </c>
      <c r="Y71" s="4">
        <v>0</v>
      </c>
      <c r="Z71" s="4">
        <v>2</v>
      </c>
      <c r="AA71" s="4">
        <v>0</v>
      </c>
      <c r="AB71" s="4">
        <v>0</v>
      </c>
      <c r="AC71" s="4">
        <v>0</v>
      </c>
    </row>
    <row r="72" spans="1:29" ht="9.6" customHeight="1" x14ac:dyDescent="0.4">
      <c r="A72" s="4" t="s">
        <v>75</v>
      </c>
      <c r="N72" s="4" t="s">
        <v>75</v>
      </c>
    </row>
    <row r="73" spans="1:29" ht="9.6" customHeight="1" x14ac:dyDescent="0.4">
      <c r="A73" s="4" t="s">
        <v>61</v>
      </c>
      <c r="N73" s="4" t="s">
        <v>61</v>
      </c>
    </row>
    <row r="74" spans="1:29" ht="9.6" customHeight="1" x14ac:dyDescent="0.4">
      <c r="A74" s="4" t="s">
        <v>0</v>
      </c>
      <c r="B74" s="4">
        <v>54</v>
      </c>
      <c r="C74" s="4">
        <v>29</v>
      </c>
      <c r="D74" s="4">
        <v>25</v>
      </c>
      <c r="E74" s="4">
        <v>24</v>
      </c>
      <c r="F74" s="4">
        <v>14</v>
      </c>
      <c r="G74" s="4">
        <v>10</v>
      </c>
      <c r="H74" s="18">
        <f t="shared" ref="H74:J81" si="42">E74/B74*100</f>
        <v>44.444444444444443</v>
      </c>
      <c r="I74" s="18">
        <f t="shared" si="42"/>
        <v>48.275862068965516</v>
      </c>
      <c r="J74" s="18">
        <f t="shared" si="42"/>
        <v>40</v>
      </c>
      <c r="K74" s="28">
        <f>H82+1500</f>
        <v>3089.2857142857142</v>
      </c>
      <c r="L74" s="28">
        <f t="shared" ref="L74:M74" si="43">I82+1500</f>
        <v>3446.9348659003831</v>
      </c>
      <c r="M74" s="28">
        <f t="shared" si="43"/>
        <v>2491.6666666666665</v>
      </c>
      <c r="N74" s="4" t="s">
        <v>0</v>
      </c>
      <c r="O74" s="4">
        <v>27</v>
      </c>
      <c r="P74" s="4">
        <v>15</v>
      </c>
      <c r="Q74" s="4">
        <v>12</v>
      </c>
      <c r="R74" s="4">
        <v>0</v>
      </c>
      <c r="S74" s="4">
        <v>0</v>
      </c>
      <c r="T74" s="4">
        <v>0</v>
      </c>
      <c r="U74" s="4">
        <v>3</v>
      </c>
      <c r="V74" s="4">
        <v>0</v>
      </c>
      <c r="W74" s="4">
        <v>3</v>
      </c>
      <c r="X74" s="4">
        <v>0</v>
      </c>
      <c r="Y74" s="4">
        <v>0</v>
      </c>
      <c r="Z74" s="4">
        <v>0</v>
      </c>
      <c r="AA74" s="4">
        <v>0</v>
      </c>
      <c r="AB74" s="4">
        <v>0</v>
      </c>
      <c r="AC74" s="4">
        <v>0</v>
      </c>
    </row>
    <row r="75" spans="1:29" ht="9.6" customHeight="1" x14ac:dyDescent="0.4">
      <c r="A75" s="4" t="s">
        <v>62</v>
      </c>
      <c r="B75" s="4">
        <v>13</v>
      </c>
      <c r="C75" s="4">
        <v>5</v>
      </c>
      <c r="D75" s="4">
        <v>8</v>
      </c>
      <c r="E75" s="4">
        <v>13</v>
      </c>
      <c r="F75" s="4">
        <v>5</v>
      </c>
      <c r="G75" s="4">
        <v>8</v>
      </c>
      <c r="H75" s="18">
        <f t="shared" si="42"/>
        <v>100</v>
      </c>
      <c r="I75" s="18">
        <f t="shared" si="42"/>
        <v>100</v>
      </c>
      <c r="J75" s="18">
        <f t="shared" si="42"/>
        <v>100</v>
      </c>
      <c r="K75" s="28"/>
      <c r="L75" s="28"/>
      <c r="M75" s="28"/>
      <c r="N75" s="4" t="s">
        <v>62</v>
      </c>
      <c r="O75" s="4">
        <v>0</v>
      </c>
      <c r="P75" s="4">
        <v>0</v>
      </c>
      <c r="Q75" s="4">
        <v>0</v>
      </c>
      <c r="R75" s="4">
        <v>0</v>
      </c>
      <c r="S75" s="4">
        <v>0</v>
      </c>
      <c r="T75" s="4">
        <v>0</v>
      </c>
      <c r="U75" s="4">
        <v>0</v>
      </c>
      <c r="V75" s="4">
        <v>0</v>
      </c>
      <c r="W75" s="4">
        <v>0</v>
      </c>
      <c r="X75" s="4">
        <v>0</v>
      </c>
      <c r="Y75" s="4">
        <v>0</v>
      </c>
      <c r="Z75" s="4">
        <v>0</v>
      </c>
      <c r="AA75" s="4">
        <v>0</v>
      </c>
      <c r="AB75" s="4">
        <v>0</v>
      </c>
      <c r="AC75" s="4">
        <v>0</v>
      </c>
    </row>
    <row r="76" spans="1:29" ht="9.6" customHeight="1" x14ac:dyDescent="0.4">
      <c r="A76" s="4" t="s">
        <v>63</v>
      </c>
      <c r="B76" s="4">
        <v>3</v>
      </c>
      <c r="C76" s="4">
        <v>2</v>
      </c>
      <c r="D76" s="4">
        <v>1</v>
      </c>
      <c r="E76" s="4">
        <v>2</v>
      </c>
      <c r="F76" s="4">
        <v>2</v>
      </c>
      <c r="G76" s="4">
        <v>0</v>
      </c>
      <c r="H76" s="18">
        <f t="shared" si="42"/>
        <v>66.666666666666657</v>
      </c>
      <c r="I76" s="18">
        <f t="shared" si="42"/>
        <v>100</v>
      </c>
      <c r="J76" s="18">
        <f t="shared" si="42"/>
        <v>0</v>
      </c>
      <c r="K76" s="28">
        <f>(H80+H81)/2</f>
        <v>0</v>
      </c>
      <c r="L76" s="28">
        <f t="shared" ref="L76:M76" si="44">(I80+I81)/2</f>
        <v>0</v>
      </c>
      <c r="M76" s="28">
        <f t="shared" si="44"/>
        <v>0</v>
      </c>
      <c r="N76" s="4" t="s">
        <v>63</v>
      </c>
      <c r="O76" s="4">
        <v>1</v>
      </c>
      <c r="P76" s="4">
        <v>0</v>
      </c>
      <c r="Q76" s="4">
        <v>1</v>
      </c>
      <c r="R76" s="4">
        <v>0</v>
      </c>
      <c r="S76" s="4">
        <v>0</v>
      </c>
      <c r="T76" s="4">
        <v>0</v>
      </c>
      <c r="U76" s="4">
        <v>0</v>
      </c>
      <c r="V76" s="4">
        <v>0</v>
      </c>
      <c r="W76" s="4">
        <v>0</v>
      </c>
      <c r="X76" s="4">
        <v>0</v>
      </c>
      <c r="Y76" s="4">
        <v>0</v>
      </c>
      <c r="Z76" s="4">
        <v>0</v>
      </c>
      <c r="AA76" s="4">
        <v>0</v>
      </c>
      <c r="AB76" s="4">
        <v>0</v>
      </c>
      <c r="AC76" s="4">
        <v>0</v>
      </c>
    </row>
    <row r="77" spans="1:29" ht="9.6" customHeight="1" x14ac:dyDescent="0.4">
      <c r="A77" s="4" t="s">
        <v>64</v>
      </c>
      <c r="B77" s="4">
        <v>9</v>
      </c>
      <c r="C77" s="4">
        <v>5</v>
      </c>
      <c r="D77" s="4">
        <v>4</v>
      </c>
      <c r="E77" s="4">
        <v>5</v>
      </c>
      <c r="F77" s="4">
        <v>4</v>
      </c>
      <c r="G77" s="4">
        <v>1</v>
      </c>
      <c r="H77" s="18">
        <f t="shared" si="42"/>
        <v>55.555555555555557</v>
      </c>
      <c r="I77" s="18">
        <f t="shared" si="42"/>
        <v>80</v>
      </c>
      <c r="J77" s="18">
        <f t="shared" si="42"/>
        <v>25</v>
      </c>
      <c r="K77" s="28"/>
      <c r="L77" s="28"/>
      <c r="M77" s="28"/>
      <c r="N77" s="4" t="s">
        <v>64</v>
      </c>
      <c r="O77" s="4">
        <v>4</v>
      </c>
      <c r="P77" s="4">
        <v>1</v>
      </c>
      <c r="Q77" s="4">
        <v>3</v>
      </c>
      <c r="R77" s="4">
        <v>0</v>
      </c>
      <c r="S77" s="4">
        <v>0</v>
      </c>
      <c r="T77" s="4">
        <v>0</v>
      </c>
      <c r="U77" s="4">
        <v>0</v>
      </c>
      <c r="V77" s="4">
        <v>0</v>
      </c>
      <c r="W77" s="4">
        <v>0</v>
      </c>
      <c r="X77" s="4">
        <v>0</v>
      </c>
      <c r="Y77" s="4">
        <v>0</v>
      </c>
      <c r="Z77" s="4">
        <v>0</v>
      </c>
      <c r="AA77" s="4">
        <v>0</v>
      </c>
      <c r="AB77" s="4">
        <v>0</v>
      </c>
      <c r="AC77" s="4">
        <v>0</v>
      </c>
    </row>
    <row r="78" spans="1:29" ht="9.6" customHeight="1" x14ac:dyDescent="0.4">
      <c r="A78" s="4" t="s">
        <v>65</v>
      </c>
      <c r="B78" s="4">
        <v>7</v>
      </c>
      <c r="C78" s="4">
        <v>4</v>
      </c>
      <c r="D78" s="4">
        <v>3</v>
      </c>
      <c r="E78" s="4">
        <v>3</v>
      </c>
      <c r="F78" s="4">
        <v>2</v>
      </c>
      <c r="G78" s="4">
        <v>1</v>
      </c>
      <c r="H78" s="18">
        <f t="shared" si="42"/>
        <v>42.857142857142854</v>
      </c>
      <c r="I78" s="18">
        <f t="shared" si="42"/>
        <v>50</v>
      </c>
      <c r="J78" s="18">
        <f t="shared" si="42"/>
        <v>33.333333333333329</v>
      </c>
      <c r="K78" s="28">
        <f>K76*50</f>
        <v>0</v>
      </c>
      <c r="L78" s="28">
        <f t="shared" ref="L78:M78" si="45">L76*50</f>
        <v>0</v>
      </c>
      <c r="M78" s="28">
        <f t="shared" si="45"/>
        <v>0</v>
      </c>
      <c r="N78" s="4" t="s">
        <v>65</v>
      </c>
      <c r="O78" s="4">
        <v>4</v>
      </c>
      <c r="P78" s="4">
        <v>2</v>
      </c>
      <c r="Q78" s="4">
        <v>2</v>
      </c>
      <c r="R78" s="4">
        <v>0</v>
      </c>
      <c r="S78" s="4">
        <v>0</v>
      </c>
      <c r="T78" s="4">
        <v>0</v>
      </c>
      <c r="U78" s="4">
        <v>0</v>
      </c>
      <c r="V78" s="4">
        <v>0</v>
      </c>
      <c r="W78" s="4">
        <v>0</v>
      </c>
      <c r="X78" s="4">
        <v>0</v>
      </c>
      <c r="Y78" s="4">
        <v>0</v>
      </c>
      <c r="Z78" s="4">
        <v>0</v>
      </c>
      <c r="AA78" s="4">
        <v>0</v>
      </c>
      <c r="AB78" s="4">
        <v>0</v>
      </c>
      <c r="AC78" s="4">
        <v>0</v>
      </c>
    </row>
    <row r="79" spans="1:29" ht="9.6" customHeight="1" x14ac:dyDescent="0.4">
      <c r="A79" s="4" t="s">
        <v>66</v>
      </c>
      <c r="B79" s="4">
        <v>12</v>
      </c>
      <c r="C79" s="4">
        <v>9</v>
      </c>
      <c r="D79" s="4">
        <v>3</v>
      </c>
      <c r="E79" s="4">
        <v>1</v>
      </c>
      <c r="F79" s="4">
        <v>1</v>
      </c>
      <c r="G79" s="4">
        <v>0</v>
      </c>
      <c r="H79" s="18">
        <f t="shared" si="42"/>
        <v>8.3333333333333321</v>
      </c>
      <c r="I79" s="18">
        <f t="shared" si="42"/>
        <v>11.111111111111111</v>
      </c>
      <c r="J79" s="18">
        <f t="shared" si="42"/>
        <v>0</v>
      </c>
      <c r="K79" s="28"/>
      <c r="L79" s="28"/>
      <c r="M79" s="28"/>
      <c r="N79" s="4" t="s">
        <v>66</v>
      </c>
      <c r="O79" s="4">
        <v>9</v>
      </c>
      <c r="P79" s="4">
        <v>8</v>
      </c>
      <c r="Q79" s="4">
        <v>1</v>
      </c>
      <c r="R79" s="4">
        <v>0</v>
      </c>
      <c r="S79" s="4">
        <v>0</v>
      </c>
      <c r="T79" s="4">
        <v>0</v>
      </c>
      <c r="U79" s="4">
        <v>2</v>
      </c>
      <c r="V79" s="4">
        <v>0</v>
      </c>
      <c r="W79" s="4">
        <v>2</v>
      </c>
      <c r="X79" s="4">
        <v>0</v>
      </c>
      <c r="Y79" s="4">
        <v>0</v>
      </c>
      <c r="Z79" s="4">
        <v>0</v>
      </c>
      <c r="AA79" s="4">
        <v>0</v>
      </c>
      <c r="AB79" s="4">
        <v>0</v>
      </c>
      <c r="AC79" s="4">
        <v>0</v>
      </c>
    </row>
    <row r="80" spans="1:29" ht="9.6" customHeight="1" x14ac:dyDescent="0.4">
      <c r="A80" s="4" t="s">
        <v>67</v>
      </c>
      <c r="B80" s="4">
        <v>2</v>
      </c>
      <c r="C80" s="4">
        <v>1</v>
      </c>
      <c r="D80" s="4">
        <v>1</v>
      </c>
      <c r="E80" s="4">
        <v>0</v>
      </c>
      <c r="F80" s="4">
        <v>0</v>
      </c>
      <c r="G80" s="4">
        <v>0</v>
      </c>
      <c r="H80" s="18">
        <f t="shared" si="42"/>
        <v>0</v>
      </c>
      <c r="I80" s="18">
        <f t="shared" si="42"/>
        <v>0</v>
      </c>
      <c r="J80" s="18">
        <f t="shared" si="42"/>
        <v>0</v>
      </c>
      <c r="K80" s="28">
        <f>K74-K78</f>
        <v>3089.2857142857142</v>
      </c>
      <c r="L80" s="28">
        <f t="shared" ref="L80:M80" si="46">L74-L78</f>
        <v>3446.9348659003831</v>
      </c>
      <c r="M80" s="28">
        <f t="shared" si="46"/>
        <v>2491.6666666666665</v>
      </c>
      <c r="N80" s="4" t="s">
        <v>67</v>
      </c>
      <c r="O80" s="4">
        <v>2</v>
      </c>
      <c r="P80" s="4">
        <v>1</v>
      </c>
      <c r="Q80" s="4">
        <v>1</v>
      </c>
      <c r="R80" s="4">
        <v>0</v>
      </c>
      <c r="S80" s="4">
        <v>0</v>
      </c>
      <c r="T80" s="4">
        <v>0</v>
      </c>
      <c r="U80" s="4">
        <v>0</v>
      </c>
      <c r="V80" s="4">
        <v>0</v>
      </c>
      <c r="W80" s="4">
        <v>0</v>
      </c>
      <c r="X80" s="4">
        <v>0</v>
      </c>
      <c r="Y80" s="4">
        <v>0</v>
      </c>
      <c r="Z80" s="4">
        <v>0</v>
      </c>
      <c r="AA80" s="4">
        <v>0</v>
      </c>
      <c r="AB80" s="4">
        <v>0</v>
      </c>
      <c r="AC80" s="4">
        <v>0</v>
      </c>
    </row>
    <row r="81" spans="1:29" ht="9.6" customHeight="1" x14ac:dyDescent="0.4">
      <c r="A81" s="4" t="s">
        <v>68</v>
      </c>
      <c r="B81" s="4">
        <v>4</v>
      </c>
      <c r="C81" s="4">
        <v>1</v>
      </c>
      <c r="D81" s="4">
        <v>3</v>
      </c>
      <c r="E81" s="4">
        <v>0</v>
      </c>
      <c r="F81" s="4">
        <v>0</v>
      </c>
      <c r="G81" s="4">
        <v>0</v>
      </c>
      <c r="H81" s="18">
        <f t="shared" si="42"/>
        <v>0</v>
      </c>
      <c r="I81" s="18">
        <f t="shared" si="42"/>
        <v>0</v>
      </c>
      <c r="J81" s="18">
        <f t="shared" si="42"/>
        <v>0</v>
      </c>
      <c r="K81" s="28">
        <f>100-K76</f>
        <v>100</v>
      </c>
      <c r="L81" s="28">
        <f t="shared" ref="L81:M81" si="47">100-L76</f>
        <v>100</v>
      </c>
      <c r="M81" s="28">
        <f t="shared" si="47"/>
        <v>100</v>
      </c>
      <c r="N81" s="4" t="s">
        <v>68</v>
      </c>
      <c r="O81" s="4">
        <v>3</v>
      </c>
      <c r="P81" s="4">
        <v>1</v>
      </c>
      <c r="Q81" s="4">
        <v>2</v>
      </c>
      <c r="R81" s="4">
        <v>0</v>
      </c>
      <c r="S81" s="4">
        <v>0</v>
      </c>
      <c r="T81" s="4">
        <v>0</v>
      </c>
      <c r="U81" s="4">
        <v>1</v>
      </c>
      <c r="V81" s="4">
        <v>0</v>
      </c>
      <c r="W81" s="4">
        <v>1</v>
      </c>
      <c r="X81" s="4">
        <v>0</v>
      </c>
      <c r="Y81" s="4">
        <v>0</v>
      </c>
      <c r="Z81" s="4">
        <v>0</v>
      </c>
      <c r="AA81" s="4">
        <v>0</v>
      </c>
      <c r="AB81" s="4">
        <v>0</v>
      </c>
      <c r="AC81" s="4">
        <v>0</v>
      </c>
    </row>
    <row r="82" spans="1:29" ht="9.6" customHeight="1" x14ac:dyDescent="0.4">
      <c r="A82" s="4" t="s">
        <v>69</v>
      </c>
      <c r="B82" s="4">
        <v>4</v>
      </c>
      <c r="C82" s="4">
        <v>2</v>
      </c>
      <c r="D82" s="4">
        <v>2</v>
      </c>
      <c r="E82" s="4">
        <v>0</v>
      </c>
      <c r="F82" s="4">
        <v>0</v>
      </c>
      <c r="G82" s="4">
        <v>0</v>
      </c>
      <c r="H82" s="18">
        <f>SUM(H74:H80)*5</f>
        <v>1589.2857142857142</v>
      </c>
      <c r="I82" s="18">
        <f>SUM(I74:I80)*5</f>
        <v>1946.9348659003831</v>
      </c>
      <c r="J82" s="18">
        <f>SUM(J74:J80)*5</f>
        <v>991.66666666666652</v>
      </c>
      <c r="K82" s="29">
        <f>K80/K81</f>
        <v>30.892857142857142</v>
      </c>
      <c r="L82" s="29">
        <f t="shared" ref="L82:M82" si="48">L80/L81</f>
        <v>34.469348659003828</v>
      </c>
      <c r="M82" s="29">
        <f t="shared" si="48"/>
        <v>24.916666666666664</v>
      </c>
      <c r="N82" s="4" t="s">
        <v>69</v>
      </c>
      <c r="O82" s="4">
        <v>4</v>
      </c>
      <c r="P82" s="4">
        <v>2</v>
      </c>
      <c r="Q82" s="4">
        <v>2</v>
      </c>
      <c r="R82" s="4">
        <v>0</v>
      </c>
      <c r="S82" s="4">
        <v>0</v>
      </c>
      <c r="T82" s="4">
        <v>0</v>
      </c>
      <c r="U82" s="4">
        <v>0</v>
      </c>
      <c r="V82" s="4">
        <v>0</v>
      </c>
      <c r="W82" s="4">
        <v>0</v>
      </c>
      <c r="X82" s="4">
        <v>0</v>
      </c>
      <c r="Y82" s="4">
        <v>0</v>
      </c>
      <c r="Z82" s="4">
        <v>0</v>
      </c>
      <c r="AA82" s="4">
        <v>0</v>
      </c>
      <c r="AB82" s="4">
        <v>0</v>
      </c>
      <c r="AC82" s="4">
        <v>0</v>
      </c>
    </row>
    <row r="83" spans="1:29" ht="9.6" customHeight="1" x14ac:dyDescent="0.4">
      <c r="A83" s="4" t="s">
        <v>76</v>
      </c>
      <c r="N83" s="4" t="s">
        <v>76</v>
      </c>
    </row>
    <row r="84" spans="1:29" ht="9.6" customHeight="1" x14ac:dyDescent="0.4">
      <c r="A84" s="4" t="s">
        <v>61</v>
      </c>
      <c r="N84" s="4" t="s">
        <v>61</v>
      </c>
    </row>
    <row r="85" spans="1:29" ht="9.6" customHeight="1" x14ac:dyDescent="0.4">
      <c r="A85" s="4" t="s">
        <v>0</v>
      </c>
      <c r="B85" s="4">
        <v>64</v>
      </c>
      <c r="C85" s="4">
        <v>33</v>
      </c>
      <c r="D85" s="4">
        <v>31</v>
      </c>
      <c r="E85" s="4">
        <v>20</v>
      </c>
      <c r="F85" s="4">
        <v>18</v>
      </c>
      <c r="G85" s="4">
        <v>2</v>
      </c>
      <c r="H85" s="18">
        <f t="shared" ref="H85:J92" si="49">E85/B85*100</f>
        <v>31.25</v>
      </c>
      <c r="I85" s="18">
        <f t="shared" si="49"/>
        <v>54.54545454545454</v>
      </c>
      <c r="J85" s="18">
        <f t="shared" si="49"/>
        <v>6.4516129032258061</v>
      </c>
      <c r="K85" s="28">
        <f>H93+1500</f>
        <v>2818.75</v>
      </c>
      <c r="L85" s="28">
        <f t="shared" ref="L85:M85" si="50">I93+1500</f>
        <v>3471.5367965367964</v>
      </c>
      <c r="M85" s="28">
        <f t="shared" si="50"/>
        <v>2032.258064516129</v>
      </c>
      <c r="N85" s="4" t="s">
        <v>0</v>
      </c>
      <c r="O85" s="4">
        <v>37</v>
      </c>
      <c r="P85" s="4">
        <v>15</v>
      </c>
      <c r="Q85" s="4">
        <v>22</v>
      </c>
      <c r="R85" s="4">
        <v>0</v>
      </c>
      <c r="S85" s="4">
        <v>0</v>
      </c>
      <c r="T85" s="4">
        <v>0</v>
      </c>
      <c r="U85" s="4">
        <v>4</v>
      </c>
      <c r="V85" s="4">
        <v>0</v>
      </c>
      <c r="W85" s="4">
        <v>4</v>
      </c>
      <c r="X85" s="4">
        <v>3</v>
      </c>
      <c r="Y85" s="4">
        <v>0</v>
      </c>
      <c r="Z85" s="4">
        <v>3</v>
      </c>
      <c r="AA85" s="4">
        <v>0</v>
      </c>
      <c r="AB85" s="4">
        <v>0</v>
      </c>
      <c r="AC85" s="4">
        <v>0</v>
      </c>
    </row>
    <row r="86" spans="1:29" ht="9.6" customHeight="1" x14ac:dyDescent="0.4">
      <c r="A86" s="4" t="s">
        <v>62</v>
      </c>
      <c r="B86" s="4">
        <v>7</v>
      </c>
      <c r="C86" s="4">
        <v>5</v>
      </c>
      <c r="D86" s="4">
        <v>2</v>
      </c>
      <c r="E86" s="4">
        <v>7</v>
      </c>
      <c r="F86" s="4">
        <v>5</v>
      </c>
      <c r="G86" s="4">
        <v>2</v>
      </c>
      <c r="H86" s="18">
        <f t="shared" si="49"/>
        <v>100</v>
      </c>
      <c r="I86" s="18">
        <f t="shared" si="49"/>
        <v>100</v>
      </c>
      <c r="J86" s="18">
        <f t="shared" si="49"/>
        <v>100</v>
      </c>
      <c r="K86" s="28"/>
      <c r="L86" s="28"/>
      <c r="M86" s="28"/>
      <c r="N86" s="4" t="s">
        <v>62</v>
      </c>
      <c r="O86" s="4">
        <v>0</v>
      </c>
      <c r="P86" s="4">
        <v>0</v>
      </c>
      <c r="Q86" s="4">
        <v>0</v>
      </c>
      <c r="R86" s="4">
        <v>0</v>
      </c>
      <c r="S86" s="4">
        <v>0</v>
      </c>
      <c r="T86" s="4">
        <v>0</v>
      </c>
      <c r="U86" s="4">
        <v>0</v>
      </c>
      <c r="V86" s="4">
        <v>0</v>
      </c>
      <c r="W86" s="4">
        <v>0</v>
      </c>
      <c r="X86" s="4">
        <v>0</v>
      </c>
      <c r="Y86" s="4">
        <v>0</v>
      </c>
      <c r="Z86" s="4">
        <v>0</v>
      </c>
      <c r="AA86" s="4">
        <v>0</v>
      </c>
      <c r="AB86" s="4">
        <v>0</v>
      </c>
      <c r="AC86" s="4">
        <v>0</v>
      </c>
    </row>
    <row r="87" spans="1:29" ht="9.6" customHeight="1" x14ac:dyDescent="0.4">
      <c r="A87" s="4" t="s">
        <v>63</v>
      </c>
      <c r="B87" s="4">
        <v>8</v>
      </c>
      <c r="C87" s="4">
        <v>5</v>
      </c>
      <c r="D87" s="4">
        <v>3</v>
      </c>
      <c r="E87" s="4">
        <v>3</v>
      </c>
      <c r="F87" s="4">
        <v>3</v>
      </c>
      <c r="G87" s="4">
        <v>0</v>
      </c>
      <c r="H87" s="18">
        <f t="shared" si="49"/>
        <v>37.5</v>
      </c>
      <c r="I87" s="18">
        <f t="shared" si="49"/>
        <v>60</v>
      </c>
      <c r="J87" s="18">
        <f t="shared" si="49"/>
        <v>0</v>
      </c>
      <c r="K87" s="28">
        <f>(H91+H92)/2</f>
        <v>10</v>
      </c>
      <c r="L87" s="28" t="e">
        <f t="shared" ref="L87:M87" si="51">(I91+I92)/2</f>
        <v>#DIV/0!</v>
      </c>
      <c r="M87" s="28">
        <f t="shared" si="51"/>
        <v>0</v>
      </c>
      <c r="N87" s="4" t="s">
        <v>63</v>
      </c>
      <c r="O87" s="4">
        <v>5</v>
      </c>
      <c r="P87" s="4">
        <v>2</v>
      </c>
      <c r="Q87" s="4">
        <v>3</v>
      </c>
      <c r="R87" s="4">
        <v>0</v>
      </c>
      <c r="S87" s="4">
        <v>0</v>
      </c>
      <c r="T87" s="4">
        <v>0</v>
      </c>
      <c r="U87" s="4">
        <v>0</v>
      </c>
      <c r="V87" s="4">
        <v>0</v>
      </c>
      <c r="W87" s="4">
        <v>0</v>
      </c>
      <c r="X87" s="4">
        <v>0</v>
      </c>
      <c r="Y87" s="4">
        <v>0</v>
      </c>
      <c r="Z87" s="4">
        <v>0</v>
      </c>
      <c r="AA87" s="4">
        <v>0</v>
      </c>
      <c r="AB87" s="4">
        <v>0</v>
      </c>
      <c r="AC87" s="4">
        <v>0</v>
      </c>
    </row>
    <row r="88" spans="1:29" ht="9.6" customHeight="1" x14ac:dyDescent="0.4">
      <c r="A88" s="4" t="s">
        <v>64</v>
      </c>
      <c r="B88" s="4">
        <v>12</v>
      </c>
      <c r="C88" s="4">
        <v>7</v>
      </c>
      <c r="D88" s="4">
        <v>5</v>
      </c>
      <c r="E88" s="4">
        <v>4</v>
      </c>
      <c r="F88" s="4">
        <v>4</v>
      </c>
      <c r="G88" s="4">
        <v>0</v>
      </c>
      <c r="H88" s="18">
        <f t="shared" si="49"/>
        <v>33.333333333333329</v>
      </c>
      <c r="I88" s="18">
        <f t="shared" si="49"/>
        <v>57.142857142857139</v>
      </c>
      <c r="J88" s="18">
        <f t="shared" si="49"/>
        <v>0</v>
      </c>
      <c r="K88" s="28"/>
      <c r="L88" s="28"/>
      <c r="M88" s="28"/>
      <c r="N88" s="4" t="s">
        <v>64</v>
      </c>
      <c r="O88" s="4">
        <v>6</v>
      </c>
      <c r="P88" s="4">
        <v>3</v>
      </c>
      <c r="Q88" s="4">
        <v>3</v>
      </c>
      <c r="R88" s="4">
        <v>0</v>
      </c>
      <c r="S88" s="4">
        <v>0</v>
      </c>
      <c r="T88" s="4">
        <v>0</v>
      </c>
      <c r="U88" s="4">
        <v>2</v>
      </c>
      <c r="V88" s="4">
        <v>0</v>
      </c>
      <c r="W88" s="4">
        <v>2</v>
      </c>
      <c r="X88" s="4">
        <v>0</v>
      </c>
      <c r="Y88" s="4">
        <v>0</v>
      </c>
      <c r="Z88" s="4">
        <v>0</v>
      </c>
      <c r="AA88" s="4">
        <v>0</v>
      </c>
      <c r="AB88" s="4">
        <v>0</v>
      </c>
      <c r="AC88" s="4">
        <v>0</v>
      </c>
    </row>
    <row r="89" spans="1:29" ht="9.6" customHeight="1" x14ac:dyDescent="0.4">
      <c r="A89" s="4" t="s">
        <v>65</v>
      </c>
      <c r="B89" s="4">
        <v>9</v>
      </c>
      <c r="C89" s="4">
        <v>4</v>
      </c>
      <c r="D89" s="4">
        <v>5</v>
      </c>
      <c r="E89" s="4">
        <v>3</v>
      </c>
      <c r="F89" s="4">
        <v>3</v>
      </c>
      <c r="G89" s="4">
        <v>0</v>
      </c>
      <c r="H89" s="18">
        <f t="shared" si="49"/>
        <v>33.333333333333329</v>
      </c>
      <c r="I89" s="18">
        <f t="shared" si="49"/>
        <v>75</v>
      </c>
      <c r="J89" s="18">
        <f t="shared" si="49"/>
        <v>0</v>
      </c>
      <c r="K89" s="28">
        <f>K87*50</f>
        <v>500</v>
      </c>
      <c r="L89" s="28" t="e">
        <f t="shared" ref="L89:M89" si="52">L87*50</f>
        <v>#DIV/0!</v>
      </c>
      <c r="M89" s="28">
        <f t="shared" si="52"/>
        <v>0</v>
      </c>
      <c r="N89" s="4" t="s">
        <v>65</v>
      </c>
      <c r="O89" s="4">
        <v>4</v>
      </c>
      <c r="P89" s="4">
        <v>1</v>
      </c>
      <c r="Q89" s="4">
        <v>3</v>
      </c>
      <c r="R89" s="4">
        <v>0</v>
      </c>
      <c r="S89" s="4">
        <v>0</v>
      </c>
      <c r="T89" s="4">
        <v>0</v>
      </c>
      <c r="U89" s="4">
        <v>0</v>
      </c>
      <c r="V89" s="4">
        <v>0</v>
      </c>
      <c r="W89" s="4">
        <v>0</v>
      </c>
      <c r="X89" s="4">
        <v>2</v>
      </c>
      <c r="Y89" s="4">
        <v>0</v>
      </c>
      <c r="Z89" s="4">
        <v>2</v>
      </c>
      <c r="AA89" s="4">
        <v>0</v>
      </c>
      <c r="AB89" s="4">
        <v>0</v>
      </c>
      <c r="AC89" s="4">
        <v>0</v>
      </c>
    </row>
    <row r="90" spans="1:29" ht="9.6" customHeight="1" x14ac:dyDescent="0.4">
      <c r="A90" s="4" t="s">
        <v>66</v>
      </c>
      <c r="B90" s="4">
        <v>12</v>
      </c>
      <c r="C90" s="4">
        <v>7</v>
      </c>
      <c r="D90" s="4">
        <v>5</v>
      </c>
      <c r="E90" s="4">
        <v>1</v>
      </c>
      <c r="F90" s="4">
        <v>1</v>
      </c>
      <c r="G90" s="4">
        <v>0</v>
      </c>
      <c r="H90" s="18">
        <f t="shared" si="49"/>
        <v>8.3333333333333321</v>
      </c>
      <c r="I90" s="18">
        <f t="shared" si="49"/>
        <v>14.285714285714285</v>
      </c>
      <c r="J90" s="18">
        <f t="shared" si="49"/>
        <v>0</v>
      </c>
      <c r="K90" s="28"/>
      <c r="L90" s="28"/>
      <c r="M90" s="28"/>
      <c r="N90" s="4" t="s">
        <v>66</v>
      </c>
      <c r="O90" s="4">
        <v>10</v>
      </c>
      <c r="P90" s="4">
        <v>6</v>
      </c>
      <c r="Q90" s="4">
        <v>4</v>
      </c>
      <c r="R90" s="4">
        <v>0</v>
      </c>
      <c r="S90" s="4">
        <v>0</v>
      </c>
      <c r="T90" s="4">
        <v>0</v>
      </c>
      <c r="U90" s="4">
        <v>0</v>
      </c>
      <c r="V90" s="4">
        <v>0</v>
      </c>
      <c r="W90" s="4">
        <v>0</v>
      </c>
      <c r="X90" s="4">
        <v>1</v>
      </c>
      <c r="Y90" s="4">
        <v>0</v>
      </c>
      <c r="Z90" s="4">
        <v>1</v>
      </c>
      <c r="AA90" s="4">
        <v>0</v>
      </c>
      <c r="AB90" s="4">
        <v>0</v>
      </c>
      <c r="AC90" s="4">
        <v>0</v>
      </c>
    </row>
    <row r="91" spans="1:29" ht="9.6" customHeight="1" x14ac:dyDescent="0.4">
      <c r="A91" s="4" t="s">
        <v>67</v>
      </c>
      <c r="B91" s="4">
        <v>5</v>
      </c>
      <c r="C91" s="4">
        <v>3</v>
      </c>
      <c r="D91" s="4">
        <v>2</v>
      </c>
      <c r="E91" s="4">
        <v>1</v>
      </c>
      <c r="F91" s="4">
        <v>1</v>
      </c>
      <c r="G91" s="4">
        <v>0</v>
      </c>
      <c r="H91" s="18">
        <f t="shared" si="49"/>
        <v>20</v>
      </c>
      <c r="I91" s="18">
        <f t="shared" si="49"/>
        <v>33.333333333333329</v>
      </c>
      <c r="J91" s="18">
        <f t="shared" si="49"/>
        <v>0</v>
      </c>
      <c r="K91" s="28">
        <f>K85-K89</f>
        <v>2318.75</v>
      </c>
      <c r="L91" s="28" t="e">
        <f t="shared" ref="L91:M91" si="53">L85-L89</f>
        <v>#DIV/0!</v>
      </c>
      <c r="M91" s="28">
        <f t="shared" si="53"/>
        <v>2032.258064516129</v>
      </c>
      <c r="N91" s="4" t="s">
        <v>67</v>
      </c>
      <c r="O91" s="4">
        <v>2</v>
      </c>
      <c r="P91" s="4">
        <v>2</v>
      </c>
      <c r="Q91" s="4">
        <v>0</v>
      </c>
      <c r="R91" s="4">
        <v>0</v>
      </c>
      <c r="S91" s="4">
        <v>0</v>
      </c>
      <c r="T91" s="4">
        <v>0</v>
      </c>
      <c r="U91" s="4">
        <v>2</v>
      </c>
      <c r="V91" s="4">
        <v>0</v>
      </c>
      <c r="W91" s="4">
        <v>2</v>
      </c>
      <c r="X91" s="4">
        <v>0</v>
      </c>
      <c r="Y91" s="4">
        <v>0</v>
      </c>
      <c r="Z91" s="4">
        <v>0</v>
      </c>
      <c r="AA91" s="4">
        <v>0</v>
      </c>
      <c r="AB91" s="4">
        <v>0</v>
      </c>
      <c r="AC91" s="4">
        <v>0</v>
      </c>
    </row>
    <row r="92" spans="1:29" ht="9.6" customHeight="1" x14ac:dyDescent="0.4">
      <c r="A92" s="4" t="s">
        <v>68</v>
      </c>
      <c r="B92" s="4">
        <v>3</v>
      </c>
      <c r="C92" s="4">
        <v>0</v>
      </c>
      <c r="D92" s="4">
        <v>3</v>
      </c>
      <c r="E92" s="4">
        <v>0</v>
      </c>
      <c r="F92" s="4">
        <v>0</v>
      </c>
      <c r="G92" s="4">
        <v>0</v>
      </c>
      <c r="H92" s="18">
        <f t="shared" si="49"/>
        <v>0</v>
      </c>
      <c r="I92" s="18" t="e">
        <f t="shared" si="49"/>
        <v>#DIV/0!</v>
      </c>
      <c r="J92" s="18">
        <f t="shared" si="49"/>
        <v>0</v>
      </c>
      <c r="K92" s="28">
        <f>100-K87</f>
        <v>90</v>
      </c>
      <c r="L92" s="28" t="e">
        <f t="shared" ref="L92:M92" si="54">100-L87</f>
        <v>#DIV/0!</v>
      </c>
      <c r="M92" s="28">
        <f t="shared" si="54"/>
        <v>100</v>
      </c>
      <c r="N92" s="4" t="s">
        <v>68</v>
      </c>
      <c r="O92" s="4">
        <v>3</v>
      </c>
      <c r="P92" s="4">
        <v>0</v>
      </c>
      <c r="Q92" s="4">
        <v>3</v>
      </c>
      <c r="R92" s="4">
        <v>0</v>
      </c>
      <c r="S92" s="4">
        <v>0</v>
      </c>
      <c r="T92" s="4">
        <v>0</v>
      </c>
      <c r="U92" s="4">
        <v>0</v>
      </c>
      <c r="V92" s="4">
        <v>0</v>
      </c>
      <c r="W92" s="4">
        <v>0</v>
      </c>
      <c r="X92" s="4">
        <v>0</v>
      </c>
      <c r="Y92" s="4">
        <v>0</v>
      </c>
      <c r="Z92" s="4">
        <v>0</v>
      </c>
      <c r="AA92" s="4">
        <v>0</v>
      </c>
      <c r="AB92" s="4">
        <v>0</v>
      </c>
      <c r="AC92" s="4">
        <v>0</v>
      </c>
    </row>
    <row r="93" spans="1:29" ht="9.6" customHeight="1" x14ac:dyDescent="0.4">
      <c r="A93" s="4" t="s">
        <v>69</v>
      </c>
      <c r="B93" s="4">
        <v>8</v>
      </c>
      <c r="C93" s="4">
        <v>2</v>
      </c>
      <c r="D93" s="4">
        <v>6</v>
      </c>
      <c r="E93" s="4">
        <v>1</v>
      </c>
      <c r="F93" s="4">
        <v>1</v>
      </c>
      <c r="G93" s="4">
        <v>0</v>
      </c>
      <c r="H93" s="18">
        <f>SUM(H85:H91)*5</f>
        <v>1318.75</v>
      </c>
      <c r="I93" s="18">
        <f>SUM(I85:I91)*5</f>
        <v>1971.5367965367964</v>
      </c>
      <c r="J93" s="18">
        <f>SUM(J85:J91)*5</f>
        <v>532.25806451612902</v>
      </c>
      <c r="K93" s="29">
        <f>K91/K92</f>
        <v>25.763888888888889</v>
      </c>
      <c r="L93" s="29" t="e">
        <f t="shared" ref="L93:M93" si="55">L91/L92</f>
        <v>#DIV/0!</v>
      </c>
      <c r="M93" s="29">
        <f t="shared" si="55"/>
        <v>20.322580645161292</v>
      </c>
      <c r="N93" s="4" t="s">
        <v>69</v>
      </c>
      <c r="O93" s="4">
        <v>7</v>
      </c>
      <c r="P93" s="4">
        <v>1</v>
      </c>
      <c r="Q93" s="4">
        <v>6</v>
      </c>
      <c r="R93" s="4">
        <v>0</v>
      </c>
      <c r="S93" s="4">
        <v>0</v>
      </c>
      <c r="T93" s="4">
        <v>0</v>
      </c>
      <c r="U93" s="4">
        <v>0</v>
      </c>
      <c r="V93" s="4">
        <v>0</v>
      </c>
      <c r="W93" s="4">
        <v>0</v>
      </c>
      <c r="X93" s="4">
        <v>0</v>
      </c>
      <c r="Y93" s="4">
        <v>0</v>
      </c>
      <c r="Z93" s="4">
        <v>0</v>
      </c>
      <c r="AA93" s="4">
        <v>0</v>
      </c>
      <c r="AB93" s="4">
        <v>0</v>
      </c>
      <c r="AC93" s="4">
        <v>0</v>
      </c>
    </row>
    <row r="94" spans="1:29" ht="9.6" customHeight="1" x14ac:dyDescent="0.4">
      <c r="A94" s="4" t="s">
        <v>77</v>
      </c>
      <c r="N94" s="4" t="s">
        <v>77</v>
      </c>
    </row>
    <row r="95" spans="1:29" ht="9.6" customHeight="1" x14ac:dyDescent="0.4">
      <c r="A95" s="4" t="s">
        <v>61</v>
      </c>
      <c r="N95" s="4" t="s">
        <v>61</v>
      </c>
    </row>
    <row r="96" spans="1:29" ht="9.6" customHeight="1" x14ac:dyDescent="0.4">
      <c r="A96" s="4" t="s">
        <v>0</v>
      </c>
      <c r="B96" s="4">
        <v>122</v>
      </c>
      <c r="C96" s="4">
        <v>59</v>
      </c>
      <c r="D96" s="4">
        <v>63</v>
      </c>
      <c r="E96" s="4">
        <v>57</v>
      </c>
      <c r="F96" s="4">
        <v>35</v>
      </c>
      <c r="G96" s="4">
        <v>22</v>
      </c>
      <c r="H96" s="18">
        <f t="shared" ref="H96:J103" si="56">E96/B96*100</f>
        <v>46.721311475409841</v>
      </c>
      <c r="I96" s="18">
        <f t="shared" si="56"/>
        <v>59.322033898305079</v>
      </c>
      <c r="J96" s="18">
        <f t="shared" si="56"/>
        <v>34.920634920634917</v>
      </c>
      <c r="K96" s="28">
        <f>H104+1500</f>
        <v>3225.3092990797909</v>
      </c>
      <c r="L96" s="28">
        <f t="shared" ref="L96:M96" si="57">I104+1500</f>
        <v>3720.8525937339496</v>
      </c>
      <c r="M96" s="28">
        <f t="shared" si="57"/>
        <v>2812.6984126984125</v>
      </c>
      <c r="N96" s="4" t="s">
        <v>0</v>
      </c>
      <c r="O96" s="4">
        <v>50</v>
      </c>
      <c r="P96" s="4">
        <v>18</v>
      </c>
      <c r="Q96" s="4">
        <v>32</v>
      </c>
      <c r="R96" s="4">
        <v>0</v>
      </c>
      <c r="S96" s="4">
        <v>0</v>
      </c>
      <c r="T96" s="4">
        <v>0</v>
      </c>
      <c r="U96" s="4">
        <v>13</v>
      </c>
      <c r="V96" s="4">
        <v>6</v>
      </c>
      <c r="W96" s="4">
        <v>7</v>
      </c>
      <c r="X96" s="4">
        <v>2</v>
      </c>
      <c r="Y96" s="4">
        <v>0</v>
      </c>
      <c r="Z96" s="4">
        <v>2</v>
      </c>
      <c r="AA96" s="4">
        <v>0</v>
      </c>
      <c r="AB96" s="4">
        <v>0</v>
      </c>
      <c r="AC96" s="4">
        <v>0</v>
      </c>
    </row>
    <row r="97" spans="1:29" ht="9.6" customHeight="1" x14ac:dyDescent="0.4">
      <c r="A97" s="4" t="s">
        <v>62</v>
      </c>
      <c r="B97" s="4">
        <v>29</v>
      </c>
      <c r="C97" s="4">
        <v>18</v>
      </c>
      <c r="D97" s="4">
        <v>11</v>
      </c>
      <c r="E97" s="4">
        <v>29</v>
      </c>
      <c r="F97" s="4">
        <v>18</v>
      </c>
      <c r="G97" s="4">
        <v>11</v>
      </c>
      <c r="H97" s="18">
        <f t="shared" si="56"/>
        <v>100</v>
      </c>
      <c r="I97" s="18">
        <f t="shared" si="56"/>
        <v>100</v>
      </c>
      <c r="J97" s="18">
        <f t="shared" si="56"/>
        <v>100</v>
      </c>
      <c r="K97" s="28"/>
      <c r="L97" s="28"/>
      <c r="M97" s="28"/>
      <c r="N97" s="4" t="s">
        <v>62</v>
      </c>
      <c r="O97" s="4">
        <v>0</v>
      </c>
      <c r="P97" s="4">
        <v>0</v>
      </c>
      <c r="Q97" s="4">
        <v>0</v>
      </c>
      <c r="R97" s="4">
        <v>0</v>
      </c>
      <c r="S97" s="4">
        <v>0</v>
      </c>
      <c r="T97" s="4">
        <v>0</v>
      </c>
      <c r="U97" s="4">
        <v>0</v>
      </c>
      <c r="V97" s="4">
        <v>0</v>
      </c>
      <c r="W97" s="4">
        <v>0</v>
      </c>
      <c r="X97" s="4">
        <v>0</v>
      </c>
      <c r="Y97" s="4">
        <v>0</v>
      </c>
      <c r="Z97" s="4">
        <v>0</v>
      </c>
      <c r="AA97" s="4">
        <v>0</v>
      </c>
      <c r="AB97" s="4">
        <v>0</v>
      </c>
      <c r="AC97" s="4">
        <v>0</v>
      </c>
    </row>
    <row r="98" spans="1:29" ht="9.6" customHeight="1" x14ac:dyDescent="0.4">
      <c r="A98" s="4" t="s">
        <v>63</v>
      </c>
      <c r="B98" s="4">
        <v>14</v>
      </c>
      <c r="C98" s="4">
        <v>9</v>
      </c>
      <c r="D98" s="4">
        <v>5</v>
      </c>
      <c r="E98" s="4">
        <v>12</v>
      </c>
      <c r="F98" s="4">
        <v>9</v>
      </c>
      <c r="G98" s="4">
        <v>3</v>
      </c>
      <c r="H98" s="18">
        <f t="shared" si="56"/>
        <v>85.714285714285708</v>
      </c>
      <c r="I98" s="18">
        <f t="shared" si="56"/>
        <v>100</v>
      </c>
      <c r="J98" s="18">
        <f t="shared" si="56"/>
        <v>60</v>
      </c>
      <c r="K98" s="28">
        <f>(H102+H103)/2</f>
        <v>9.0909090909090917</v>
      </c>
      <c r="L98" s="28">
        <f t="shared" ref="L98:M98" si="58">(I102+I103)/2</f>
        <v>0</v>
      </c>
      <c r="M98" s="28">
        <f t="shared" si="58"/>
        <v>10</v>
      </c>
      <c r="N98" s="4" t="s">
        <v>63</v>
      </c>
      <c r="O98" s="4">
        <v>2</v>
      </c>
      <c r="P98" s="4">
        <v>0</v>
      </c>
      <c r="Q98" s="4">
        <v>2</v>
      </c>
      <c r="R98" s="4">
        <v>0</v>
      </c>
      <c r="S98" s="4">
        <v>0</v>
      </c>
      <c r="T98" s="4">
        <v>0</v>
      </c>
      <c r="U98" s="4">
        <v>0</v>
      </c>
      <c r="V98" s="4">
        <v>0</v>
      </c>
      <c r="W98" s="4">
        <v>0</v>
      </c>
      <c r="X98" s="4">
        <v>0</v>
      </c>
      <c r="Y98" s="4">
        <v>0</v>
      </c>
      <c r="Z98" s="4">
        <v>0</v>
      </c>
      <c r="AA98" s="4">
        <v>0</v>
      </c>
      <c r="AB98" s="4">
        <v>0</v>
      </c>
      <c r="AC98" s="4">
        <v>0</v>
      </c>
    </row>
    <row r="99" spans="1:29" ht="9.6" customHeight="1" x14ac:dyDescent="0.4">
      <c r="A99" s="4" t="s">
        <v>64</v>
      </c>
      <c r="B99" s="4">
        <v>6</v>
      </c>
      <c r="C99" s="4">
        <v>2</v>
      </c>
      <c r="D99" s="4">
        <v>4</v>
      </c>
      <c r="E99" s="4">
        <v>3</v>
      </c>
      <c r="F99" s="4">
        <v>2</v>
      </c>
      <c r="G99" s="4">
        <v>1</v>
      </c>
      <c r="H99" s="18">
        <f t="shared" si="56"/>
        <v>50</v>
      </c>
      <c r="I99" s="18">
        <f t="shared" si="56"/>
        <v>100</v>
      </c>
      <c r="J99" s="18">
        <f t="shared" si="56"/>
        <v>25</v>
      </c>
      <c r="K99" s="28"/>
      <c r="L99" s="28"/>
      <c r="M99" s="28"/>
      <c r="N99" s="4" t="s">
        <v>64</v>
      </c>
      <c r="O99" s="4">
        <v>2</v>
      </c>
      <c r="P99" s="4">
        <v>0</v>
      </c>
      <c r="Q99" s="4">
        <v>2</v>
      </c>
      <c r="R99" s="4">
        <v>0</v>
      </c>
      <c r="S99" s="4">
        <v>0</v>
      </c>
      <c r="T99" s="4">
        <v>0</v>
      </c>
      <c r="U99" s="4">
        <v>1</v>
      </c>
      <c r="V99" s="4">
        <v>0</v>
      </c>
      <c r="W99" s="4">
        <v>1</v>
      </c>
      <c r="X99" s="4">
        <v>0</v>
      </c>
      <c r="Y99" s="4">
        <v>0</v>
      </c>
      <c r="Z99" s="4">
        <v>0</v>
      </c>
      <c r="AA99" s="4">
        <v>0</v>
      </c>
      <c r="AB99" s="4">
        <v>0</v>
      </c>
      <c r="AC99" s="4">
        <v>0</v>
      </c>
    </row>
    <row r="100" spans="1:29" ht="9.6" customHeight="1" x14ac:dyDescent="0.4">
      <c r="A100" s="4" t="s">
        <v>65</v>
      </c>
      <c r="B100" s="4">
        <v>18</v>
      </c>
      <c r="C100" s="4">
        <v>6</v>
      </c>
      <c r="D100" s="4">
        <v>12</v>
      </c>
      <c r="E100" s="4">
        <v>5</v>
      </c>
      <c r="F100" s="4">
        <v>4</v>
      </c>
      <c r="G100" s="4">
        <v>1</v>
      </c>
      <c r="H100" s="18">
        <f t="shared" si="56"/>
        <v>27.777777777777779</v>
      </c>
      <c r="I100" s="18">
        <f t="shared" si="56"/>
        <v>66.666666666666657</v>
      </c>
      <c r="J100" s="18">
        <f t="shared" si="56"/>
        <v>8.3333333333333321</v>
      </c>
      <c r="K100" s="28">
        <f>K98*50</f>
        <v>454.54545454545456</v>
      </c>
      <c r="L100" s="28">
        <f t="shared" ref="L100:M100" si="59">L98*50</f>
        <v>0</v>
      </c>
      <c r="M100" s="28">
        <f t="shared" si="59"/>
        <v>500</v>
      </c>
      <c r="N100" s="4" t="s">
        <v>65</v>
      </c>
      <c r="O100" s="4">
        <v>12</v>
      </c>
      <c r="P100" s="4">
        <v>2</v>
      </c>
      <c r="Q100" s="4">
        <v>10</v>
      </c>
      <c r="R100" s="4">
        <v>0</v>
      </c>
      <c r="S100" s="4">
        <v>0</v>
      </c>
      <c r="T100" s="4">
        <v>0</v>
      </c>
      <c r="U100" s="4">
        <v>1</v>
      </c>
      <c r="V100" s="4">
        <v>0</v>
      </c>
      <c r="W100" s="4">
        <v>1</v>
      </c>
      <c r="X100" s="4">
        <v>0</v>
      </c>
      <c r="Y100" s="4">
        <v>0</v>
      </c>
      <c r="Z100" s="4">
        <v>0</v>
      </c>
      <c r="AA100" s="4">
        <v>0</v>
      </c>
      <c r="AB100" s="4">
        <v>0</v>
      </c>
      <c r="AC100" s="4">
        <v>0</v>
      </c>
    </row>
    <row r="101" spans="1:29" ht="9.6" customHeight="1" x14ac:dyDescent="0.4">
      <c r="A101" s="4" t="s">
        <v>66</v>
      </c>
      <c r="B101" s="4">
        <v>18</v>
      </c>
      <c r="C101" s="4">
        <v>11</v>
      </c>
      <c r="D101" s="4">
        <v>7</v>
      </c>
      <c r="E101" s="4">
        <v>3</v>
      </c>
      <c r="F101" s="4">
        <v>2</v>
      </c>
      <c r="G101" s="4">
        <v>1</v>
      </c>
      <c r="H101" s="18">
        <f t="shared" si="56"/>
        <v>16.666666666666664</v>
      </c>
      <c r="I101" s="18">
        <f t="shared" si="56"/>
        <v>18.181818181818183</v>
      </c>
      <c r="J101" s="18">
        <f t="shared" si="56"/>
        <v>14.285714285714285</v>
      </c>
      <c r="K101" s="28"/>
      <c r="L101" s="28"/>
      <c r="M101" s="28"/>
      <c r="N101" s="4" t="s">
        <v>66</v>
      </c>
      <c r="O101" s="4">
        <v>14</v>
      </c>
      <c r="P101" s="4">
        <v>8</v>
      </c>
      <c r="Q101" s="4">
        <v>6</v>
      </c>
      <c r="R101" s="4">
        <v>0</v>
      </c>
      <c r="S101" s="4">
        <v>0</v>
      </c>
      <c r="T101" s="4">
        <v>0</v>
      </c>
      <c r="U101" s="4">
        <v>1</v>
      </c>
      <c r="V101" s="4">
        <v>1</v>
      </c>
      <c r="W101" s="4">
        <v>0</v>
      </c>
      <c r="X101" s="4">
        <v>0</v>
      </c>
      <c r="Y101" s="4">
        <v>0</v>
      </c>
      <c r="Z101" s="4">
        <v>0</v>
      </c>
      <c r="AA101" s="4">
        <v>0</v>
      </c>
      <c r="AB101" s="4">
        <v>0</v>
      </c>
      <c r="AC101" s="4">
        <v>0</v>
      </c>
    </row>
    <row r="102" spans="1:29" ht="9.6" customHeight="1" x14ac:dyDescent="0.4">
      <c r="A102" s="4" t="s">
        <v>67</v>
      </c>
      <c r="B102" s="4">
        <v>11</v>
      </c>
      <c r="C102" s="4">
        <v>1</v>
      </c>
      <c r="D102" s="4">
        <v>10</v>
      </c>
      <c r="E102" s="4">
        <v>2</v>
      </c>
      <c r="F102" s="4">
        <v>0</v>
      </c>
      <c r="G102" s="4">
        <v>2</v>
      </c>
      <c r="H102" s="18">
        <f t="shared" si="56"/>
        <v>18.181818181818183</v>
      </c>
      <c r="I102" s="18">
        <f t="shared" si="56"/>
        <v>0</v>
      </c>
      <c r="J102" s="18">
        <f t="shared" si="56"/>
        <v>20</v>
      </c>
      <c r="K102" s="28">
        <f>K96-K100</f>
        <v>2770.7638445343364</v>
      </c>
      <c r="L102" s="28">
        <f t="shared" ref="L102:M102" si="60">L96-L100</f>
        <v>3720.8525937339496</v>
      </c>
      <c r="M102" s="28">
        <f t="shared" si="60"/>
        <v>2312.6984126984125</v>
      </c>
      <c r="N102" s="4" t="s">
        <v>67</v>
      </c>
      <c r="O102" s="4">
        <v>7</v>
      </c>
      <c r="P102" s="4">
        <v>1</v>
      </c>
      <c r="Q102" s="4">
        <v>6</v>
      </c>
      <c r="R102" s="4">
        <v>0</v>
      </c>
      <c r="S102" s="4">
        <v>0</v>
      </c>
      <c r="T102" s="4">
        <v>0</v>
      </c>
      <c r="U102" s="4">
        <v>2</v>
      </c>
      <c r="V102" s="4">
        <v>0</v>
      </c>
      <c r="W102" s="4">
        <v>2</v>
      </c>
      <c r="X102" s="4">
        <v>0</v>
      </c>
      <c r="Y102" s="4">
        <v>0</v>
      </c>
      <c r="Z102" s="4">
        <v>0</v>
      </c>
      <c r="AA102" s="4">
        <v>0</v>
      </c>
      <c r="AB102" s="4">
        <v>0</v>
      </c>
      <c r="AC102" s="4">
        <v>0</v>
      </c>
    </row>
    <row r="103" spans="1:29" ht="9.6" customHeight="1" x14ac:dyDescent="0.4">
      <c r="A103" s="4" t="s">
        <v>68</v>
      </c>
      <c r="B103" s="4">
        <v>16</v>
      </c>
      <c r="C103" s="4">
        <v>10</v>
      </c>
      <c r="D103" s="4">
        <v>6</v>
      </c>
      <c r="E103" s="4">
        <v>0</v>
      </c>
      <c r="F103" s="4">
        <v>0</v>
      </c>
      <c r="G103" s="4">
        <v>0</v>
      </c>
      <c r="H103" s="18">
        <f t="shared" si="56"/>
        <v>0</v>
      </c>
      <c r="I103" s="18">
        <f t="shared" si="56"/>
        <v>0</v>
      </c>
      <c r="J103" s="18">
        <f t="shared" si="56"/>
        <v>0</v>
      </c>
      <c r="K103" s="28">
        <f>100-K98</f>
        <v>90.909090909090907</v>
      </c>
      <c r="L103" s="28">
        <f t="shared" ref="L103:M103" si="61">100-L98</f>
        <v>100</v>
      </c>
      <c r="M103" s="28">
        <f t="shared" si="61"/>
        <v>90</v>
      </c>
      <c r="N103" s="4" t="s">
        <v>68</v>
      </c>
      <c r="O103" s="4">
        <v>9</v>
      </c>
      <c r="P103" s="4">
        <v>5</v>
      </c>
      <c r="Q103" s="4">
        <v>4</v>
      </c>
      <c r="R103" s="4">
        <v>0</v>
      </c>
      <c r="S103" s="4">
        <v>0</v>
      </c>
      <c r="T103" s="4">
        <v>0</v>
      </c>
      <c r="U103" s="4">
        <v>7</v>
      </c>
      <c r="V103" s="4">
        <v>5</v>
      </c>
      <c r="W103" s="4">
        <v>2</v>
      </c>
      <c r="X103" s="4">
        <v>0</v>
      </c>
      <c r="Y103" s="4">
        <v>0</v>
      </c>
      <c r="Z103" s="4">
        <v>0</v>
      </c>
      <c r="AA103" s="4">
        <v>0</v>
      </c>
      <c r="AB103" s="4">
        <v>0</v>
      </c>
      <c r="AC103" s="4">
        <v>0</v>
      </c>
    </row>
    <row r="104" spans="1:29" ht="9.6" customHeight="1" x14ac:dyDescent="0.4">
      <c r="A104" s="4" t="s">
        <v>69</v>
      </c>
      <c r="B104" s="4">
        <v>10</v>
      </c>
      <c r="C104" s="4">
        <v>2</v>
      </c>
      <c r="D104" s="4">
        <v>8</v>
      </c>
      <c r="E104" s="4">
        <v>3</v>
      </c>
      <c r="F104" s="4">
        <v>0</v>
      </c>
      <c r="G104" s="4">
        <v>3</v>
      </c>
      <c r="H104" s="18">
        <f>SUM(H96:H102)*5</f>
        <v>1725.3092990797909</v>
      </c>
      <c r="I104" s="18">
        <f>SUM(I96:I102)*5</f>
        <v>2220.8525937339496</v>
      </c>
      <c r="J104" s="18">
        <f>SUM(J96:J102)*5</f>
        <v>1312.6984126984125</v>
      </c>
      <c r="K104" s="29">
        <f>K102/K103</f>
        <v>30.4784022898777</v>
      </c>
      <c r="L104" s="29">
        <f t="shared" ref="L104:M104" si="62">L102/L103</f>
        <v>37.208525937339495</v>
      </c>
      <c r="M104" s="29">
        <f t="shared" si="62"/>
        <v>25.69664902998236</v>
      </c>
      <c r="N104" s="4" t="s">
        <v>69</v>
      </c>
      <c r="O104" s="4">
        <v>4</v>
      </c>
      <c r="P104" s="4">
        <v>2</v>
      </c>
      <c r="Q104" s="4">
        <v>2</v>
      </c>
      <c r="R104" s="4">
        <v>0</v>
      </c>
      <c r="S104" s="4">
        <v>0</v>
      </c>
      <c r="T104" s="4">
        <v>0</v>
      </c>
      <c r="U104" s="4">
        <v>1</v>
      </c>
      <c r="V104" s="4">
        <v>0</v>
      </c>
      <c r="W104" s="4">
        <v>1</v>
      </c>
      <c r="X104" s="4">
        <v>2</v>
      </c>
      <c r="Y104" s="4">
        <v>0</v>
      </c>
      <c r="Z104" s="4">
        <v>2</v>
      </c>
      <c r="AA104" s="4">
        <v>0</v>
      </c>
      <c r="AB104" s="4">
        <v>0</v>
      </c>
      <c r="AC104" s="4">
        <v>0</v>
      </c>
    </row>
    <row r="105" spans="1:29" ht="9.6" customHeight="1" x14ac:dyDescent="0.4">
      <c r="A105" s="4" t="s">
        <v>78</v>
      </c>
      <c r="N105" s="4" t="s">
        <v>78</v>
      </c>
    </row>
    <row r="106" spans="1:29" ht="9.6" customHeight="1" x14ac:dyDescent="0.4">
      <c r="A106" s="4" t="s">
        <v>61</v>
      </c>
      <c r="N106" s="4" t="s">
        <v>61</v>
      </c>
    </row>
    <row r="107" spans="1:29" ht="9.6" customHeight="1" x14ac:dyDescent="0.4">
      <c r="A107" s="4" t="s">
        <v>0</v>
      </c>
      <c r="B107" s="4">
        <v>139</v>
      </c>
      <c r="C107" s="4">
        <v>66</v>
      </c>
      <c r="D107" s="4">
        <v>73</v>
      </c>
      <c r="E107" s="4">
        <v>70</v>
      </c>
      <c r="F107" s="4">
        <v>40</v>
      </c>
      <c r="G107" s="4">
        <v>30</v>
      </c>
      <c r="H107" s="18">
        <f t="shared" ref="H107:J114" si="63">E107/B107*100</f>
        <v>50.359712230215827</v>
      </c>
      <c r="I107" s="18">
        <f t="shared" si="63"/>
        <v>60.606060606060609</v>
      </c>
      <c r="J107" s="18">
        <f t="shared" si="63"/>
        <v>41.095890410958901</v>
      </c>
      <c r="K107" s="28">
        <f>H115+1500</f>
        <v>3230.6676087701267</v>
      </c>
      <c r="L107" s="28">
        <f t="shared" ref="L107:M107" si="64">I115+1500</f>
        <v>3681.5025252525256</v>
      </c>
      <c r="M107" s="28">
        <f t="shared" si="64"/>
        <v>2763.8127853881278</v>
      </c>
      <c r="N107" s="4" t="s">
        <v>0</v>
      </c>
      <c r="O107" s="4">
        <v>55</v>
      </c>
      <c r="P107" s="4">
        <v>23</v>
      </c>
      <c r="Q107" s="4">
        <v>32</v>
      </c>
      <c r="R107" s="4">
        <v>0</v>
      </c>
      <c r="S107" s="4">
        <v>0</v>
      </c>
      <c r="T107" s="4">
        <v>0</v>
      </c>
      <c r="U107" s="4">
        <v>7</v>
      </c>
      <c r="V107" s="4">
        <v>2</v>
      </c>
      <c r="W107" s="4">
        <v>5</v>
      </c>
      <c r="X107" s="4">
        <v>7</v>
      </c>
      <c r="Y107" s="4">
        <v>1</v>
      </c>
      <c r="Z107" s="4">
        <v>6</v>
      </c>
      <c r="AA107" s="4">
        <v>0</v>
      </c>
      <c r="AB107" s="4">
        <v>0</v>
      </c>
      <c r="AC107" s="4">
        <v>0</v>
      </c>
    </row>
    <row r="108" spans="1:29" ht="9.6" customHeight="1" x14ac:dyDescent="0.4">
      <c r="A108" s="4" t="s">
        <v>62</v>
      </c>
      <c r="B108" s="4">
        <v>33</v>
      </c>
      <c r="C108" s="4">
        <v>14</v>
      </c>
      <c r="D108" s="4">
        <v>19</v>
      </c>
      <c r="E108" s="4">
        <v>33</v>
      </c>
      <c r="F108" s="4">
        <v>14</v>
      </c>
      <c r="G108" s="4">
        <v>19</v>
      </c>
      <c r="H108" s="18">
        <f t="shared" si="63"/>
        <v>100</v>
      </c>
      <c r="I108" s="18">
        <f t="shared" si="63"/>
        <v>100</v>
      </c>
      <c r="J108" s="18">
        <f t="shared" si="63"/>
        <v>100</v>
      </c>
      <c r="K108" s="28"/>
      <c r="L108" s="28"/>
      <c r="M108" s="28"/>
      <c r="N108" s="4" t="s">
        <v>62</v>
      </c>
      <c r="O108" s="4">
        <v>0</v>
      </c>
      <c r="P108" s="4">
        <v>0</v>
      </c>
      <c r="Q108" s="4">
        <v>0</v>
      </c>
      <c r="R108" s="4">
        <v>0</v>
      </c>
      <c r="S108" s="4">
        <v>0</v>
      </c>
      <c r="T108" s="4">
        <v>0</v>
      </c>
      <c r="U108" s="4">
        <v>0</v>
      </c>
      <c r="V108" s="4">
        <v>0</v>
      </c>
      <c r="W108" s="4">
        <v>0</v>
      </c>
      <c r="X108" s="4">
        <v>0</v>
      </c>
      <c r="Y108" s="4">
        <v>0</v>
      </c>
      <c r="Z108" s="4">
        <v>0</v>
      </c>
      <c r="AA108" s="4">
        <v>0</v>
      </c>
      <c r="AB108" s="4">
        <v>0</v>
      </c>
      <c r="AC108" s="4">
        <v>0</v>
      </c>
    </row>
    <row r="109" spans="1:29" ht="9.6" customHeight="1" x14ac:dyDescent="0.4">
      <c r="A109" s="4" t="s">
        <v>63</v>
      </c>
      <c r="B109" s="4">
        <v>16</v>
      </c>
      <c r="C109" s="4">
        <v>8</v>
      </c>
      <c r="D109" s="4">
        <v>8</v>
      </c>
      <c r="E109" s="4">
        <v>13</v>
      </c>
      <c r="F109" s="4">
        <v>8</v>
      </c>
      <c r="G109" s="4">
        <v>5</v>
      </c>
      <c r="H109" s="18">
        <f t="shared" si="63"/>
        <v>81.25</v>
      </c>
      <c r="I109" s="18">
        <f t="shared" si="63"/>
        <v>100</v>
      </c>
      <c r="J109" s="18">
        <f t="shared" si="63"/>
        <v>62.5</v>
      </c>
      <c r="K109" s="28">
        <f>(H113+H114)/2</f>
        <v>7.1428571428571423</v>
      </c>
      <c r="L109" s="28">
        <f t="shared" ref="L109:M109" si="65">(I113+I114)/2</f>
        <v>25</v>
      </c>
      <c r="M109" s="28">
        <f t="shared" si="65"/>
        <v>0</v>
      </c>
      <c r="N109" s="4" t="s">
        <v>63</v>
      </c>
      <c r="O109" s="4">
        <v>2</v>
      </c>
      <c r="P109" s="4">
        <v>0</v>
      </c>
      <c r="Q109" s="4">
        <v>2</v>
      </c>
      <c r="R109" s="4">
        <v>0</v>
      </c>
      <c r="S109" s="4">
        <v>0</v>
      </c>
      <c r="T109" s="4">
        <v>0</v>
      </c>
      <c r="U109" s="4">
        <v>0</v>
      </c>
      <c r="V109" s="4">
        <v>0</v>
      </c>
      <c r="W109" s="4">
        <v>0</v>
      </c>
      <c r="X109" s="4">
        <v>1</v>
      </c>
      <c r="Y109" s="4">
        <v>0</v>
      </c>
      <c r="Z109" s="4">
        <v>1</v>
      </c>
      <c r="AA109" s="4">
        <v>0</v>
      </c>
      <c r="AB109" s="4">
        <v>0</v>
      </c>
      <c r="AC109" s="4">
        <v>0</v>
      </c>
    </row>
    <row r="110" spans="1:29" ht="9.6" customHeight="1" x14ac:dyDescent="0.4">
      <c r="A110" s="4" t="s">
        <v>64</v>
      </c>
      <c r="B110" s="4">
        <v>24</v>
      </c>
      <c r="C110" s="4">
        <v>16</v>
      </c>
      <c r="D110" s="4">
        <v>8</v>
      </c>
      <c r="E110" s="4">
        <v>14</v>
      </c>
      <c r="F110" s="4">
        <v>13</v>
      </c>
      <c r="G110" s="4">
        <v>1</v>
      </c>
      <c r="H110" s="18">
        <f t="shared" si="63"/>
        <v>58.333333333333336</v>
      </c>
      <c r="I110" s="18">
        <f t="shared" si="63"/>
        <v>81.25</v>
      </c>
      <c r="J110" s="18">
        <f t="shared" si="63"/>
        <v>12.5</v>
      </c>
      <c r="K110" s="28"/>
      <c r="L110" s="28"/>
      <c r="M110" s="28"/>
      <c r="N110" s="4" t="s">
        <v>64</v>
      </c>
      <c r="O110" s="4">
        <v>9</v>
      </c>
      <c r="P110" s="4">
        <v>2</v>
      </c>
      <c r="Q110" s="4">
        <v>7</v>
      </c>
      <c r="R110" s="4">
        <v>0</v>
      </c>
      <c r="S110" s="4">
        <v>0</v>
      </c>
      <c r="T110" s="4">
        <v>0</v>
      </c>
      <c r="U110" s="4">
        <v>0</v>
      </c>
      <c r="V110" s="4">
        <v>0</v>
      </c>
      <c r="W110" s="4">
        <v>0</v>
      </c>
      <c r="X110" s="4">
        <v>1</v>
      </c>
      <c r="Y110" s="4">
        <v>1</v>
      </c>
      <c r="Z110" s="4">
        <v>0</v>
      </c>
      <c r="AA110" s="4">
        <v>0</v>
      </c>
      <c r="AB110" s="4">
        <v>0</v>
      </c>
      <c r="AC110" s="4">
        <v>0</v>
      </c>
    </row>
    <row r="111" spans="1:29" ht="9.6" customHeight="1" x14ac:dyDescent="0.4">
      <c r="A111" s="4" t="s">
        <v>65</v>
      </c>
      <c r="B111" s="4">
        <v>21</v>
      </c>
      <c r="C111" s="4">
        <v>9</v>
      </c>
      <c r="D111" s="4">
        <v>12</v>
      </c>
      <c r="E111" s="4">
        <v>6</v>
      </c>
      <c r="F111" s="4">
        <v>4</v>
      </c>
      <c r="G111" s="4">
        <v>2</v>
      </c>
      <c r="H111" s="18">
        <f t="shared" si="63"/>
        <v>28.571428571428569</v>
      </c>
      <c r="I111" s="18">
        <f t="shared" si="63"/>
        <v>44.444444444444443</v>
      </c>
      <c r="J111" s="18">
        <f t="shared" si="63"/>
        <v>16.666666666666664</v>
      </c>
      <c r="K111" s="28">
        <f>K109*50</f>
        <v>357.14285714285711</v>
      </c>
      <c r="L111" s="28">
        <f t="shared" ref="L111:M111" si="66">L109*50</f>
        <v>1250</v>
      </c>
      <c r="M111" s="28">
        <f t="shared" si="66"/>
        <v>0</v>
      </c>
      <c r="N111" s="4" t="s">
        <v>65</v>
      </c>
      <c r="O111" s="4">
        <v>10</v>
      </c>
      <c r="P111" s="4">
        <v>4</v>
      </c>
      <c r="Q111" s="4">
        <v>6</v>
      </c>
      <c r="R111" s="4">
        <v>0</v>
      </c>
      <c r="S111" s="4">
        <v>0</v>
      </c>
      <c r="T111" s="4">
        <v>0</v>
      </c>
      <c r="U111" s="4">
        <v>3</v>
      </c>
      <c r="V111" s="4">
        <v>1</v>
      </c>
      <c r="W111" s="4">
        <v>2</v>
      </c>
      <c r="X111" s="4">
        <v>2</v>
      </c>
      <c r="Y111" s="4">
        <v>0</v>
      </c>
      <c r="Z111" s="4">
        <v>2</v>
      </c>
      <c r="AA111" s="4">
        <v>0</v>
      </c>
      <c r="AB111" s="4">
        <v>0</v>
      </c>
      <c r="AC111" s="4">
        <v>0</v>
      </c>
    </row>
    <row r="112" spans="1:29" ht="9.6" customHeight="1" x14ac:dyDescent="0.4">
      <c r="A112" s="4" t="s">
        <v>66</v>
      </c>
      <c r="B112" s="4">
        <v>15</v>
      </c>
      <c r="C112" s="4">
        <v>5</v>
      </c>
      <c r="D112" s="4">
        <v>10</v>
      </c>
      <c r="E112" s="4">
        <v>2</v>
      </c>
      <c r="F112" s="4">
        <v>0</v>
      </c>
      <c r="G112" s="4">
        <v>2</v>
      </c>
      <c r="H112" s="18">
        <f t="shared" si="63"/>
        <v>13.333333333333334</v>
      </c>
      <c r="I112" s="18">
        <f t="shared" si="63"/>
        <v>0</v>
      </c>
      <c r="J112" s="18">
        <f t="shared" si="63"/>
        <v>20</v>
      </c>
      <c r="K112" s="28"/>
      <c r="L112" s="28"/>
      <c r="M112" s="28"/>
      <c r="N112" s="4" t="s">
        <v>66</v>
      </c>
      <c r="O112" s="4">
        <v>9</v>
      </c>
      <c r="P112" s="4">
        <v>5</v>
      </c>
      <c r="Q112" s="4">
        <v>4</v>
      </c>
      <c r="R112" s="4">
        <v>0</v>
      </c>
      <c r="S112" s="4">
        <v>0</v>
      </c>
      <c r="T112" s="4">
        <v>0</v>
      </c>
      <c r="U112" s="4">
        <v>1</v>
      </c>
      <c r="V112" s="4">
        <v>0</v>
      </c>
      <c r="W112" s="4">
        <v>1</v>
      </c>
      <c r="X112" s="4">
        <v>3</v>
      </c>
      <c r="Y112" s="4">
        <v>0</v>
      </c>
      <c r="Z112" s="4">
        <v>3</v>
      </c>
      <c r="AA112" s="4">
        <v>0</v>
      </c>
      <c r="AB112" s="4">
        <v>0</v>
      </c>
      <c r="AC112" s="4">
        <v>0</v>
      </c>
    </row>
    <row r="113" spans="1:29" ht="9.6" customHeight="1" x14ac:dyDescent="0.4">
      <c r="A113" s="4" t="s">
        <v>67</v>
      </c>
      <c r="B113" s="4">
        <v>7</v>
      </c>
      <c r="C113" s="4">
        <v>2</v>
      </c>
      <c r="D113" s="4">
        <v>5</v>
      </c>
      <c r="E113" s="4">
        <v>1</v>
      </c>
      <c r="F113" s="4">
        <v>1</v>
      </c>
      <c r="G113" s="4">
        <v>0</v>
      </c>
      <c r="H113" s="18">
        <f t="shared" si="63"/>
        <v>14.285714285714285</v>
      </c>
      <c r="I113" s="18">
        <f t="shared" si="63"/>
        <v>50</v>
      </c>
      <c r="J113" s="18">
        <f t="shared" si="63"/>
        <v>0</v>
      </c>
      <c r="K113" s="28">
        <f>K107-K111</f>
        <v>2873.5247516272693</v>
      </c>
      <c r="L113" s="28">
        <f t="shared" ref="L113:M113" si="67">L107-L111</f>
        <v>2431.5025252525256</v>
      </c>
      <c r="M113" s="28">
        <f t="shared" si="67"/>
        <v>2763.8127853881278</v>
      </c>
      <c r="N113" s="4" t="s">
        <v>67</v>
      </c>
      <c r="O113" s="4">
        <v>5</v>
      </c>
      <c r="P113" s="4">
        <v>1</v>
      </c>
      <c r="Q113" s="4">
        <v>4</v>
      </c>
      <c r="R113" s="4">
        <v>0</v>
      </c>
      <c r="S113" s="4">
        <v>0</v>
      </c>
      <c r="T113" s="4">
        <v>0</v>
      </c>
      <c r="U113" s="4">
        <v>1</v>
      </c>
      <c r="V113" s="4">
        <v>0</v>
      </c>
      <c r="W113" s="4">
        <v>1</v>
      </c>
      <c r="X113" s="4">
        <v>0</v>
      </c>
      <c r="Y113" s="4">
        <v>0</v>
      </c>
      <c r="Z113" s="4">
        <v>0</v>
      </c>
      <c r="AA113" s="4">
        <v>0</v>
      </c>
      <c r="AB113" s="4">
        <v>0</v>
      </c>
      <c r="AC113" s="4">
        <v>0</v>
      </c>
    </row>
    <row r="114" spans="1:29" ht="9.6" customHeight="1" x14ac:dyDescent="0.4">
      <c r="A114" s="4" t="s">
        <v>68</v>
      </c>
      <c r="B114" s="4">
        <v>12</v>
      </c>
      <c r="C114" s="4">
        <v>5</v>
      </c>
      <c r="D114" s="4">
        <v>7</v>
      </c>
      <c r="E114" s="4">
        <v>0</v>
      </c>
      <c r="F114" s="4">
        <v>0</v>
      </c>
      <c r="G114" s="4">
        <v>0</v>
      </c>
      <c r="H114" s="18">
        <f t="shared" si="63"/>
        <v>0</v>
      </c>
      <c r="I114" s="18">
        <f t="shared" si="63"/>
        <v>0</v>
      </c>
      <c r="J114" s="18">
        <f t="shared" si="63"/>
        <v>0</v>
      </c>
      <c r="K114" s="28">
        <f>100-K109</f>
        <v>92.857142857142861</v>
      </c>
      <c r="L114" s="28">
        <f t="shared" ref="L114:M114" si="68">100-L109</f>
        <v>75</v>
      </c>
      <c r="M114" s="28">
        <f t="shared" si="68"/>
        <v>100</v>
      </c>
      <c r="N114" s="4" t="s">
        <v>68</v>
      </c>
      <c r="O114" s="4">
        <v>11</v>
      </c>
      <c r="P114" s="4">
        <v>4</v>
      </c>
      <c r="Q114" s="4">
        <v>7</v>
      </c>
      <c r="R114" s="4">
        <v>0</v>
      </c>
      <c r="S114" s="4">
        <v>0</v>
      </c>
      <c r="T114" s="4">
        <v>0</v>
      </c>
      <c r="U114" s="4">
        <v>1</v>
      </c>
      <c r="V114" s="4">
        <v>1</v>
      </c>
      <c r="W114" s="4">
        <v>0</v>
      </c>
      <c r="X114" s="4">
        <v>0</v>
      </c>
      <c r="Y114" s="4">
        <v>0</v>
      </c>
      <c r="Z114" s="4">
        <v>0</v>
      </c>
      <c r="AA114" s="4">
        <v>0</v>
      </c>
      <c r="AB114" s="4">
        <v>0</v>
      </c>
      <c r="AC114" s="4">
        <v>0</v>
      </c>
    </row>
    <row r="115" spans="1:29" ht="9.6" customHeight="1" x14ac:dyDescent="0.4">
      <c r="A115" s="4" t="s">
        <v>69</v>
      </c>
      <c r="B115" s="4">
        <v>11</v>
      </c>
      <c r="C115" s="4">
        <v>7</v>
      </c>
      <c r="D115" s="4">
        <v>4</v>
      </c>
      <c r="E115" s="4">
        <v>1</v>
      </c>
      <c r="F115" s="4">
        <v>0</v>
      </c>
      <c r="G115" s="4">
        <v>1</v>
      </c>
      <c r="H115" s="18">
        <f>SUM(H107:H113)*5</f>
        <v>1730.6676087701267</v>
      </c>
      <c r="I115" s="18">
        <f>SUM(I107:I113)*5</f>
        <v>2181.5025252525256</v>
      </c>
      <c r="J115" s="18">
        <f>SUM(J107:J113)*5</f>
        <v>1263.8127853881278</v>
      </c>
      <c r="K115" s="29">
        <f>K113/K114</f>
        <v>30.945651171370592</v>
      </c>
      <c r="L115" s="29">
        <f t="shared" ref="L115:M115" si="69">L113/L114</f>
        <v>32.420033670033675</v>
      </c>
      <c r="M115" s="29">
        <f t="shared" si="69"/>
        <v>27.638127853881279</v>
      </c>
      <c r="N115" s="4" t="s">
        <v>69</v>
      </c>
      <c r="O115" s="4">
        <v>9</v>
      </c>
      <c r="P115" s="4">
        <v>7</v>
      </c>
      <c r="Q115" s="4">
        <v>2</v>
      </c>
      <c r="R115" s="4">
        <v>0</v>
      </c>
      <c r="S115" s="4">
        <v>0</v>
      </c>
      <c r="T115" s="4">
        <v>0</v>
      </c>
      <c r="U115" s="4">
        <v>1</v>
      </c>
      <c r="V115" s="4">
        <v>0</v>
      </c>
      <c r="W115" s="4">
        <v>1</v>
      </c>
      <c r="X115" s="4">
        <v>0</v>
      </c>
      <c r="Y115" s="4">
        <v>0</v>
      </c>
      <c r="Z115" s="4">
        <v>0</v>
      </c>
      <c r="AA115" s="4">
        <v>0</v>
      </c>
      <c r="AB115" s="4">
        <v>0</v>
      </c>
      <c r="AC115" s="4">
        <v>0</v>
      </c>
    </row>
    <row r="116" spans="1:29" ht="9.6" customHeight="1" x14ac:dyDescent="0.4">
      <c r="A116" s="4" t="s">
        <v>79</v>
      </c>
      <c r="N116" s="4" t="s">
        <v>79</v>
      </c>
    </row>
    <row r="117" spans="1:29" ht="9.6" customHeight="1" x14ac:dyDescent="0.4">
      <c r="A117" s="4" t="s">
        <v>61</v>
      </c>
      <c r="N117" s="4" t="s">
        <v>61</v>
      </c>
    </row>
    <row r="118" spans="1:29" ht="9.6" customHeight="1" x14ac:dyDescent="0.4">
      <c r="A118" s="4" t="s">
        <v>0</v>
      </c>
      <c r="B118" s="4">
        <v>97</v>
      </c>
      <c r="C118" s="4">
        <v>45</v>
      </c>
      <c r="D118" s="4">
        <v>52</v>
      </c>
      <c r="E118" s="4">
        <v>35</v>
      </c>
      <c r="F118" s="4">
        <v>21</v>
      </c>
      <c r="G118" s="4">
        <v>14</v>
      </c>
      <c r="H118" s="18">
        <f t="shared" ref="H118:J125" si="70">E118/B118*100</f>
        <v>36.082474226804123</v>
      </c>
      <c r="I118" s="18">
        <f t="shared" si="70"/>
        <v>46.666666666666664</v>
      </c>
      <c r="J118" s="18">
        <f t="shared" si="70"/>
        <v>26.923076923076923</v>
      </c>
      <c r="K118" s="28">
        <f>H126+1500</f>
        <v>2830.2661723036113</v>
      </c>
      <c r="L118" s="28">
        <f t="shared" ref="L118:M118" si="71">I126+1500</f>
        <v>3261.9047619047615</v>
      </c>
      <c r="M118" s="28">
        <f t="shared" si="71"/>
        <v>2445.2214452214453</v>
      </c>
      <c r="N118" s="4" t="s">
        <v>0</v>
      </c>
      <c r="O118" s="4">
        <v>52</v>
      </c>
      <c r="P118" s="4">
        <v>22</v>
      </c>
      <c r="Q118" s="4">
        <v>30</v>
      </c>
      <c r="R118" s="4">
        <v>0</v>
      </c>
      <c r="S118" s="4">
        <v>0</v>
      </c>
      <c r="T118" s="4">
        <v>0</v>
      </c>
      <c r="U118" s="4">
        <v>4</v>
      </c>
      <c r="V118" s="4">
        <v>1</v>
      </c>
      <c r="W118" s="4">
        <v>3</v>
      </c>
      <c r="X118" s="4">
        <v>5</v>
      </c>
      <c r="Y118" s="4">
        <v>1</v>
      </c>
      <c r="Z118" s="4">
        <v>4</v>
      </c>
      <c r="AA118" s="4">
        <v>1</v>
      </c>
      <c r="AB118" s="4">
        <v>0</v>
      </c>
      <c r="AC118" s="4">
        <v>1</v>
      </c>
    </row>
    <row r="119" spans="1:29" ht="9.6" customHeight="1" x14ac:dyDescent="0.4">
      <c r="A119" s="4" t="s">
        <v>62</v>
      </c>
      <c r="B119" s="4">
        <v>13</v>
      </c>
      <c r="C119" s="4">
        <v>7</v>
      </c>
      <c r="D119" s="4">
        <v>6</v>
      </c>
      <c r="E119" s="4">
        <v>13</v>
      </c>
      <c r="F119" s="4">
        <v>7</v>
      </c>
      <c r="G119" s="4">
        <v>6</v>
      </c>
      <c r="H119" s="18">
        <f t="shared" si="70"/>
        <v>100</v>
      </c>
      <c r="I119" s="18">
        <f t="shared" si="70"/>
        <v>100</v>
      </c>
      <c r="J119" s="18">
        <f t="shared" si="70"/>
        <v>100</v>
      </c>
      <c r="K119" s="28"/>
      <c r="L119" s="28"/>
      <c r="M119" s="28"/>
      <c r="N119" s="4" t="s">
        <v>62</v>
      </c>
      <c r="O119" s="4">
        <v>0</v>
      </c>
      <c r="P119" s="4">
        <v>0</v>
      </c>
      <c r="Q119" s="4">
        <v>0</v>
      </c>
      <c r="R119" s="4">
        <v>0</v>
      </c>
      <c r="S119" s="4">
        <v>0</v>
      </c>
      <c r="T119" s="4">
        <v>0</v>
      </c>
      <c r="U119" s="4">
        <v>0</v>
      </c>
      <c r="V119" s="4">
        <v>0</v>
      </c>
      <c r="W119" s="4">
        <v>0</v>
      </c>
      <c r="X119" s="4">
        <v>0</v>
      </c>
      <c r="Y119" s="4">
        <v>0</v>
      </c>
      <c r="Z119" s="4">
        <v>0</v>
      </c>
      <c r="AA119" s="4">
        <v>0</v>
      </c>
      <c r="AB119" s="4">
        <v>0</v>
      </c>
      <c r="AC119" s="4">
        <v>0</v>
      </c>
    </row>
    <row r="120" spans="1:29" ht="9.6" customHeight="1" x14ac:dyDescent="0.4">
      <c r="A120" s="4" t="s">
        <v>63</v>
      </c>
      <c r="B120" s="4">
        <v>18</v>
      </c>
      <c r="C120" s="4">
        <v>7</v>
      </c>
      <c r="D120" s="4">
        <v>11</v>
      </c>
      <c r="E120" s="4">
        <v>11</v>
      </c>
      <c r="F120" s="4">
        <v>6</v>
      </c>
      <c r="G120" s="4">
        <v>5</v>
      </c>
      <c r="H120" s="18">
        <f t="shared" si="70"/>
        <v>61.111111111111114</v>
      </c>
      <c r="I120" s="18">
        <f t="shared" si="70"/>
        <v>85.714285714285708</v>
      </c>
      <c r="J120" s="18">
        <f t="shared" si="70"/>
        <v>45.454545454545453</v>
      </c>
      <c r="K120" s="28">
        <f>(H124+H125)/2</f>
        <v>0</v>
      </c>
      <c r="L120" s="28">
        <f t="shared" ref="L120:M120" si="72">(I124+I125)/2</f>
        <v>0</v>
      </c>
      <c r="M120" s="28">
        <f t="shared" si="72"/>
        <v>0</v>
      </c>
      <c r="N120" s="4" t="s">
        <v>63</v>
      </c>
      <c r="O120" s="4">
        <v>6</v>
      </c>
      <c r="P120" s="4">
        <v>1</v>
      </c>
      <c r="Q120" s="4">
        <v>5</v>
      </c>
      <c r="R120" s="4">
        <v>0</v>
      </c>
      <c r="S120" s="4">
        <v>0</v>
      </c>
      <c r="T120" s="4">
        <v>0</v>
      </c>
      <c r="U120" s="4">
        <v>0</v>
      </c>
      <c r="V120" s="4">
        <v>0</v>
      </c>
      <c r="W120" s="4">
        <v>0</v>
      </c>
      <c r="X120" s="4">
        <v>1</v>
      </c>
      <c r="Y120" s="4">
        <v>0</v>
      </c>
      <c r="Z120" s="4">
        <v>1</v>
      </c>
      <c r="AA120" s="4">
        <v>0</v>
      </c>
      <c r="AB120" s="4">
        <v>0</v>
      </c>
      <c r="AC120" s="4">
        <v>0</v>
      </c>
    </row>
    <row r="121" spans="1:29" ht="9.6" customHeight="1" x14ac:dyDescent="0.4">
      <c r="A121" s="4" t="s">
        <v>64</v>
      </c>
      <c r="B121" s="4">
        <v>12</v>
      </c>
      <c r="C121" s="4">
        <v>6</v>
      </c>
      <c r="D121" s="4">
        <v>6</v>
      </c>
      <c r="E121" s="4">
        <v>7</v>
      </c>
      <c r="F121" s="4">
        <v>6</v>
      </c>
      <c r="G121" s="4">
        <v>1</v>
      </c>
      <c r="H121" s="18">
        <f t="shared" si="70"/>
        <v>58.333333333333336</v>
      </c>
      <c r="I121" s="18">
        <f t="shared" si="70"/>
        <v>100</v>
      </c>
      <c r="J121" s="18">
        <f t="shared" si="70"/>
        <v>16.666666666666664</v>
      </c>
      <c r="K121" s="28"/>
      <c r="L121" s="28"/>
      <c r="M121" s="28"/>
      <c r="N121" s="4" t="s">
        <v>64</v>
      </c>
      <c r="O121" s="4">
        <v>4</v>
      </c>
      <c r="P121" s="4">
        <v>0</v>
      </c>
      <c r="Q121" s="4">
        <v>4</v>
      </c>
      <c r="R121" s="4">
        <v>0</v>
      </c>
      <c r="S121" s="4">
        <v>0</v>
      </c>
      <c r="T121" s="4">
        <v>0</v>
      </c>
      <c r="U121" s="4">
        <v>0</v>
      </c>
      <c r="V121" s="4">
        <v>0</v>
      </c>
      <c r="W121" s="4">
        <v>0</v>
      </c>
      <c r="X121" s="4">
        <v>0</v>
      </c>
      <c r="Y121" s="4">
        <v>0</v>
      </c>
      <c r="Z121" s="4">
        <v>0</v>
      </c>
      <c r="AA121" s="4">
        <v>1</v>
      </c>
      <c r="AB121" s="4">
        <v>0</v>
      </c>
      <c r="AC121" s="4">
        <v>1</v>
      </c>
    </row>
    <row r="122" spans="1:29" ht="9.6" customHeight="1" x14ac:dyDescent="0.4">
      <c r="A122" s="4" t="s">
        <v>65</v>
      </c>
      <c r="B122" s="4">
        <v>19</v>
      </c>
      <c r="C122" s="4">
        <v>10</v>
      </c>
      <c r="D122" s="4">
        <v>9</v>
      </c>
      <c r="E122" s="4">
        <v>2</v>
      </c>
      <c r="F122" s="4">
        <v>2</v>
      </c>
      <c r="G122" s="4">
        <v>0</v>
      </c>
      <c r="H122" s="18">
        <f t="shared" si="70"/>
        <v>10.526315789473683</v>
      </c>
      <c r="I122" s="18">
        <f t="shared" si="70"/>
        <v>20</v>
      </c>
      <c r="J122" s="18">
        <f t="shared" si="70"/>
        <v>0</v>
      </c>
      <c r="K122" s="28">
        <f>K120*50</f>
        <v>0</v>
      </c>
      <c r="L122" s="28">
        <f t="shared" ref="L122:M122" si="73">L120*50</f>
        <v>0</v>
      </c>
      <c r="M122" s="28">
        <f t="shared" si="73"/>
        <v>0</v>
      </c>
      <c r="N122" s="4" t="s">
        <v>65</v>
      </c>
      <c r="O122" s="4">
        <v>14</v>
      </c>
      <c r="P122" s="4">
        <v>7</v>
      </c>
      <c r="Q122" s="4">
        <v>7</v>
      </c>
      <c r="R122" s="4">
        <v>0</v>
      </c>
      <c r="S122" s="4">
        <v>0</v>
      </c>
      <c r="T122" s="4">
        <v>0</v>
      </c>
      <c r="U122" s="4">
        <v>1</v>
      </c>
      <c r="V122" s="4">
        <v>1</v>
      </c>
      <c r="W122" s="4">
        <v>0</v>
      </c>
      <c r="X122" s="4">
        <v>2</v>
      </c>
      <c r="Y122" s="4">
        <v>0</v>
      </c>
      <c r="Z122" s="4">
        <v>2</v>
      </c>
      <c r="AA122" s="4">
        <v>0</v>
      </c>
      <c r="AB122" s="4">
        <v>0</v>
      </c>
      <c r="AC122" s="4">
        <v>0</v>
      </c>
    </row>
    <row r="123" spans="1:29" ht="9.6" customHeight="1" x14ac:dyDescent="0.4">
      <c r="A123" s="4" t="s">
        <v>66</v>
      </c>
      <c r="B123" s="4">
        <v>9</v>
      </c>
      <c r="C123" s="4">
        <v>2</v>
      </c>
      <c r="D123" s="4">
        <v>7</v>
      </c>
      <c r="E123" s="4">
        <v>0</v>
      </c>
      <c r="F123" s="4">
        <v>0</v>
      </c>
      <c r="G123" s="4">
        <v>0</v>
      </c>
      <c r="H123" s="18">
        <f t="shared" si="70"/>
        <v>0</v>
      </c>
      <c r="I123" s="18">
        <f t="shared" si="70"/>
        <v>0</v>
      </c>
      <c r="J123" s="18">
        <f t="shared" si="70"/>
        <v>0</v>
      </c>
      <c r="K123" s="28"/>
      <c r="L123" s="28"/>
      <c r="M123" s="28"/>
      <c r="N123" s="4" t="s">
        <v>66</v>
      </c>
      <c r="O123" s="4">
        <v>9</v>
      </c>
      <c r="P123" s="4">
        <v>2</v>
      </c>
      <c r="Q123" s="4">
        <v>7</v>
      </c>
      <c r="R123" s="4">
        <v>0</v>
      </c>
      <c r="S123" s="4">
        <v>0</v>
      </c>
      <c r="T123" s="4">
        <v>0</v>
      </c>
      <c r="U123" s="4">
        <v>0</v>
      </c>
      <c r="V123" s="4">
        <v>0</v>
      </c>
      <c r="W123" s="4">
        <v>0</v>
      </c>
      <c r="X123" s="4">
        <v>0</v>
      </c>
      <c r="Y123" s="4">
        <v>0</v>
      </c>
      <c r="Z123" s="4">
        <v>0</v>
      </c>
      <c r="AA123" s="4">
        <v>0</v>
      </c>
      <c r="AB123" s="4">
        <v>0</v>
      </c>
      <c r="AC123" s="4">
        <v>0</v>
      </c>
    </row>
    <row r="124" spans="1:29" ht="9.6" customHeight="1" x14ac:dyDescent="0.4">
      <c r="A124" s="4" t="s">
        <v>67</v>
      </c>
      <c r="B124" s="4">
        <v>8</v>
      </c>
      <c r="C124" s="4">
        <v>4</v>
      </c>
      <c r="D124" s="4">
        <v>4</v>
      </c>
      <c r="E124" s="4">
        <v>0</v>
      </c>
      <c r="F124" s="4">
        <v>0</v>
      </c>
      <c r="G124" s="4">
        <v>0</v>
      </c>
      <c r="H124" s="18">
        <f t="shared" si="70"/>
        <v>0</v>
      </c>
      <c r="I124" s="18">
        <f t="shared" si="70"/>
        <v>0</v>
      </c>
      <c r="J124" s="18">
        <f t="shared" si="70"/>
        <v>0</v>
      </c>
      <c r="K124" s="28">
        <f>K118-K122</f>
        <v>2830.2661723036113</v>
      </c>
      <c r="L124" s="28">
        <f t="shared" ref="L124:M124" si="74">L118-L122</f>
        <v>3261.9047619047615</v>
      </c>
      <c r="M124" s="28">
        <f t="shared" si="74"/>
        <v>2445.2214452214453</v>
      </c>
      <c r="N124" s="4" t="s">
        <v>67</v>
      </c>
      <c r="O124" s="4">
        <v>6</v>
      </c>
      <c r="P124" s="4">
        <v>4</v>
      </c>
      <c r="Q124" s="4">
        <v>2</v>
      </c>
      <c r="R124" s="4">
        <v>0</v>
      </c>
      <c r="S124" s="4">
        <v>0</v>
      </c>
      <c r="T124" s="4">
        <v>0</v>
      </c>
      <c r="U124" s="4">
        <v>2</v>
      </c>
      <c r="V124" s="4">
        <v>0</v>
      </c>
      <c r="W124" s="4">
        <v>2</v>
      </c>
      <c r="X124" s="4">
        <v>0</v>
      </c>
      <c r="Y124" s="4">
        <v>0</v>
      </c>
      <c r="Z124" s="4">
        <v>0</v>
      </c>
      <c r="AA124" s="4">
        <v>0</v>
      </c>
      <c r="AB124" s="4">
        <v>0</v>
      </c>
      <c r="AC124" s="4">
        <v>0</v>
      </c>
    </row>
    <row r="125" spans="1:29" ht="9.6" customHeight="1" x14ac:dyDescent="0.4">
      <c r="A125" s="4" t="s">
        <v>68</v>
      </c>
      <c r="B125" s="4">
        <v>11</v>
      </c>
      <c r="C125" s="4">
        <v>6</v>
      </c>
      <c r="D125" s="4">
        <v>5</v>
      </c>
      <c r="E125" s="4">
        <v>0</v>
      </c>
      <c r="F125" s="4">
        <v>0</v>
      </c>
      <c r="G125" s="4">
        <v>0</v>
      </c>
      <c r="H125" s="18">
        <f t="shared" si="70"/>
        <v>0</v>
      </c>
      <c r="I125" s="18">
        <f t="shared" si="70"/>
        <v>0</v>
      </c>
      <c r="J125" s="18">
        <f t="shared" si="70"/>
        <v>0</v>
      </c>
      <c r="K125" s="28">
        <f>100-K120</f>
        <v>100</v>
      </c>
      <c r="L125" s="28">
        <f t="shared" ref="L125:M125" si="75">100-L120</f>
        <v>100</v>
      </c>
      <c r="M125" s="28">
        <f t="shared" si="75"/>
        <v>100</v>
      </c>
      <c r="N125" s="4" t="s">
        <v>68</v>
      </c>
      <c r="O125" s="4">
        <v>9</v>
      </c>
      <c r="P125" s="4">
        <v>5</v>
      </c>
      <c r="Q125" s="4">
        <v>4</v>
      </c>
      <c r="R125" s="4">
        <v>0</v>
      </c>
      <c r="S125" s="4">
        <v>0</v>
      </c>
      <c r="T125" s="4">
        <v>0</v>
      </c>
      <c r="U125" s="4">
        <v>0</v>
      </c>
      <c r="V125" s="4">
        <v>0</v>
      </c>
      <c r="W125" s="4">
        <v>0</v>
      </c>
      <c r="X125" s="4">
        <v>2</v>
      </c>
      <c r="Y125" s="4">
        <v>1</v>
      </c>
      <c r="Z125" s="4">
        <v>1</v>
      </c>
      <c r="AA125" s="4">
        <v>0</v>
      </c>
      <c r="AB125" s="4">
        <v>0</v>
      </c>
      <c r="AC125" s="4">
        <v>0</v>
      </c>
    </row>
    <row r="126" spans="1:29" ht="9.6" customHeight="1" x14ac:dyDescent="0.4">
      <c r="A126" s="4" t="s">
        <v>69</v>
      </c>
      <c r="B126" s="4">
        <v>7</v>
      </c>
      <c r="C126" s="4">
        <v>3</v>
      </c>
      <c r="D126" s="4">
        <v>4</v>
      </c>
      <c r="E126" s="4">
        <v>2</v>
      </c>
      <c r="F126" s="4">
        <v>0</v>
      </c>
      <c r="G126" s="4">
        <v>2</v>
      </c>
      <c r="H126" s="18">
        <f>SUM(H118:H124)*5</f>
        <v>1330.2661723036113</v>
      </c>
      <c r="I126" s="18">
        <f>SUM(I118:I124)*5</f>
        <v>1761.9047619047617</v>
      </c>
      <c r="J126" s="18">
        <f>SUM(J118:J124)*5</f>
        <v>945.22144522144515</v>
      </c>
      <c r="K126" s="29">
        <f>K124/K125</f>
        <v>28.302661723036113</v>
      </c>
      <c r="L126" s="29">
        <f t="shared" ref="L126:M126" si="76">L124/L125</f>
        <v>32.619047619047613</v>
      </c>
      <c r="M126" s="29">
        <f t="shared" si="76"/>
        <v>24.452214452214452</v>
      </c>
      <c r="N126" s="4" t="s">
        <v>69</v>
      </c>
      <c r="O126" s="4">
        <v>4</v>
      </c>
      <c r="P126" s="4">
        <v>3</v>
      </c>
      <c r="Q126" s="4">
        <v>1</v>
      </c>
      <c r="R126" s="4">
        <v>0</v>
      </c>
      <c r="S126" s="4">
        <v>0</v>
      </c>
      <c r="T126" s="4">
        <v>0</v>
      </c>
      <c r="U126" s="4">
        <v>1</v>
      </c>
      <c r="V126" s="4">
        <v>0</v>
      </c>
      <c r="W126" s="4">
        <v>1</v>
      </c>
      <c r="X126" s="4">
        <v>0</v>
      </c>
      <c r="Y126" s="4">
        <v>0</v>
      </c>
      <c r="Z126" s="4">
        <v>0</v>
      </c>
      <c r="AA126" s="4">
        <v>0</v>
      </c>
      <c r="AB126" s="4">
        <v>0</v>
      </c>
      <c r="AC126" s="4">
        <v>0</v>
      </c>
    </row>
    <row r="127" spans="1:29" ht="9.6" customHeight="1" x14ac:dyDescent="0.4">
      <c r="A127" s="25" t="s">
        <v>318</v>
      </c>
      <c r="B127" s="25"/>
      <c r="C127" s="25"/>
      <c r="D127" s="25"/>
      <c r="E127" s="25"/>
      <c r="F127" s="25"/>
      <c r="G127" s="25"/>
      <c r="H127" s="25"/>
      <c r="I127" s="25"/>
      <c r="J127" s="25"/>
      <c r="K127" s="36"/>
      <c r="L127" s="36"/>
      <c r="M127" s="36"/>
      <c r="N127" s="25" t="s">
        <v>318</v>
      </c>
      <c r="O127" s="25"/>
      <c r="P127" s="25"/>
      <c r="Q127" s="25"/>
      <c r="R127" s="25"/>
      <c r="S127" s="25"/>
      <c r="T127" s="25"/>
      <c r="U127" s="25"/>
      <c r="V127" s="25"/>
      <c r="W127" s="25"/>
      <c r="X127" s="25"/>
      <c r="Y127" s="25"/>
      <c r="Z127" s="25"/>
      <c r="AA127" s="25"/>
      <c r="AB127" s="25"/>
      <c r="AC127" s="25"/>
    </row>
  </sheetData>
  <mergeCells count="16">
    <mergeCell ref="X2:Z2"/>
    <mergeCell ref="AA2:AC2"/>
    <mergeCell ref="B2:D2"/>
    <mergeCell ref="E2:G2"/>
    <mergeCell ref="K2:M2"/>
    <mergeCell ref="O2:Q2"/>
    <mergeCell ref="R2:T2"/>
    <mergeCell ref="U2:W2"/>
    <mergeCell ref="U59:W59"/>
    <mergeCell ref="X59:Z59"/>
    <mergeCell ref="AA59:AC59"/>
    <mergeCell ref="B59:D59"/>
    <mergeCell ref="E59:G59"/>
    <mergeCell ref="K59:M59"/>
    <mergeCell ref="O59:Q59"/>
    <mergeCell ref="R59:T59"/>
  </mergeCells>
  <pageMargins left="0.7" right="0.7" top="0.75" bottom="0.75" header="0.3" footer="0.3"/>
  <pageSetup orientation="portrait" r:id="rId1"/>
  <rowBreaks count="1" manualBreakCount="1">
    <brk id="5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24</vt:i4>
      </vt:variant>
    </vt:vector>
  </HeadingPairs>
  <TitlesOfParts>
    <vt:vector size="24" baseType="lpstr">
      <vt:lpstr>SI2009 RenBell </vt:lpstr>
      <vt:lpstr>Single Age</vt:lpstr>
      <vt:lpstr>Relationship</vt:lpstr>
      <vt:lpstr>Mother</vt:lpstr>
      <vt:lpstr>Father</vt:lpstr>
      <vt:lpstr>Ethnic Origin</vt:lpstr>
      <vt:lpstr>Citizenship</vt:lpstr>
      <vt:lpstr>Marital</vt:lpstr>
      <vt:lpstr>SMAM</vt:lpstr>
      <vt:lpstr>Religion</vt:lpstr>
      <vt:lpstr>D Religion</vt:lpstr>
      <vt:lpstr>Schooling</vt:lpstr>
      <vt:lpstr>Education</vt:lpstr>
      <vt:lpstr>Language</vt:lpstr>
      <vt:lpstr>Literacy</vt:lpstr>
      <vt:lpstr>Disability</vt:lpstr>
      <vt:lpstr>Mult Dis</vt:lpstr>
      <vt:lpstr>Mult 2</vt:lpstr>
      <vt:lpstr>Work Last Week</vt:lpstr>
      <vt:lpstr>Econ Actv</vt:lpstr>
      <vt:lpstr>Occupation</vt:lpstr>
      <vt:lpstr>Industry</vt:lpstr>
      <vt:lpstr>Looking for work</vt:lpstr>
      <vt:lpstr>Fertility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Levin</dc:creator>
  <cp:lastModifiedBy>Michael Levin</cp:lastModifiedBy>
  <dcterms:created xsi:type="dcterms:W3CDTF">2020-02-10T21:41:04Z</dcterms:created>
  <dcterms:modified xsi:type="dcterms:W3CDTF">2023-12-26T06:29:07Z</dcterms:modified>
</cp:coreProperties>
</file>