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8_{A71031A0-6A28-4A74-83F2-BFE4B8C78182}" xr6:coauthVersionLast="43" xr6:coauthVersionMax="43" xr10:uidLastSave="{00000000-0000-0000-0000-000000000000}"/>
  <bookViews>
    <workbookView xWindow="-108" yWindow="-108" windowWidth="20376" windowHeight="12216" xr2:uid="{9636DD7F-5D23-4B19-849B-4522FB662240}"/>
  </bookViews>
  <sheets>
    <sheet name="RMI Ark Migrants 2002" sheetId="1" r:id="rId1"/>
    <sheet name="Appliances" sheetId="2" r:id="rId2"/>
    <sheet name="Monthly payments" sheetId="3" r:id="rId3"/>
    <sheet name="Utility bills" sheetId="4" r:id="rId4"/>
    <sheet name="Cultural actv" sheetId="5" r:id="rId5"/>
    <sheet name="Age &amp; sex" sheetId="6" r:id="rId6"/>
    <sheet name="Single ages" sheetId="30" r:id="rId7"/>
    <sheet name="Pyramid" sheetId="29" r:id="rId8"/>
    <sheet name="Relationship" sheetId="7" r:id="rId9"/>
    <sheet name="MaritStat" sheetId="8" r:id="rId10"/>
    <sheet name="SMAM" sheetId="28" r:id="rId11"/>
    <sheet name="Ethnicity" sheetId="9" r:id="rId12"/>
    <sheet name="Birthplace" sheetId="10" r:id="rId13"/>
    <sheet name="Citizenship" sheetId="11" r:id="rId14"/>
    <sheet name="Reason migrated" sheetId="12" r:id="rId15"/>
    <sheet name="Year migrated" sheetId="13" r:id="rId16"/>
    <sheet name="School Attd" sheetId="14" r:id="rId17"/>
    <sheet name="Educ Attn" sheetId="15" r:id="rId18"/>
    <sheet name="Language" sheetId="16" r:id="rId19"/>
    <sheet name="religion" sheetId="17" r:id="rId20"/>
    <sheet name="Work last week" sheetId="18" r:id="rId21"/>
    <sheet name="Industry" sheetId="19" r:id="rId22"/>
    <sheet name="Occupation" sheetId="20" r:id="rId23"/>
    <sheet name="Class of Worker" sheetId="21" r:id="rId24"/>
    <sheet name="Work in 2000" sheetId="22" r:id="rId25"/>
    <sheet name="Wages" sheetId="23" r:id="rId26"/>
    <sheet name="Money received" sheetId="24" r:id="rId27"/>
    <sheet name="Total income" sheetId="25" r:id="rId28"/>
    <sheet name="Health insurance" sheetId="26" r:id="rId29"/>
    <sheet name="Fertility" sheetId="27" r:id="rId30"/>
  </sheets>
  <externalReferences>
    <externalReference r:id="rId3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29" l="1"/>
  <c r="K15" i="28"/>
  <c r="K21" i="28" s="1"/>
  <c r="J15" i="28"/>
  <c r="J21" i="28" s="1"/>
  <c r="I15" i="28"/>
  <c r="I21" i="28" s="1"/>
  <c r="K14" i="28"/>
  <c r="K20" i="28" s="1"/>
  <c r="J14" i="28"/>
  <c r="J20" i="28" s="1"/>
  <c r="I14" i="28"/>
  <c r="I20" i="28" s="1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F5" i="27"/>
  <c r="G5" i="27"/>
  <c r="F6" i="27"/>
  <c r="G6" i="27"/>
  <c r="H6" i="27" s="1"/>
  <c r="F7" i="27"/>
  <c r="G7" i="27"/>
  <c r="F8" i="27"/>
  <c r="G8" i="27"/>
  <c r="H8" i="27"/>
  <c r="F9" i="27"/>
  <c r="G9" i="27"/>
  <c r="H9" i="27"/>
  <c r="F10" i="27"/>
  <c r="G10" i="27"/>
  <c r="F11" i="27"/>
  <c r="G11" i="27"/>
  <c r="H11" i="27"/>
  <c r="G4" i="27"/>
  <c r="H4" i="27" s="1"/>
  <c r="F4" i="27"/>
  <c r="H10" i="27" l="1"/>
  <c r="H7" i="27"/>
  <c r="K16" i="28"/>
  <c r="K18" i="28" s="1"/>
  <c r="I22" i="28"/>
  <c r="I28" i="28" s="1"/>
  <c r="K22" i="28"/>
  <c r="K24" i="28" s="1"/>
  <c r="K26" i="28" s="1"/>
  <c r="H5" i="27"/>
  <c r="I16" i="28"/>
  <c r="I18" i="28" s="1"/>
  <c r="J16" i="28"/>
  <c r="J18" i="28" s="1"/>
  <c r="J22" i="28"/>
  <c r="J24" i="28"/>
  <c r="J26" i="28" s="1"/>
  <c r="J30" i="28" s="1"/>
  <c r="J28" i="28"/>
  <c r="K28" i="28" l="1"/>
  <c r="K30" i="28" s="1"/>
  <c r="I24" i="28"/>
  <c r="I26" i="28" s="1"/>
  <c r="I30" i="28" s="1"/>
</calcChain>
</file>

<file path=xl/sharedStrings.xml><?xml version="1.0" encoding="utf-8"?>
<sst xmlns="http://schemas.openxmlformats.org/spreadsheetml/2006/main" count="1737" uniqueCount="876">
  <si>
    <t>Table 1. Members, Rooms, Bedrooms by tenure, tenure</t>
  </si>
  <si>
    <t>tenure</t>
  </si>
  <si>
    <t>Total</t>
  </si>
  <si>
    <t>Owned</t>
  </si>
  <si>
    <t>Rented</t>
  </si>
  <si>
    <t xml:space="preserve">   Members</t>
  </si>
  <si>
    <t>1 persons</t>
  </si>
  <si>
    <t>2 persons</t>
  </si>
  <si>
    <t>3 persons</t>
  </si>
  <si>
    <t>4 persons</t>
  </si>
  <si>
    <t>5 persons</t>
  </si>
  <si>
    <t>6 persons</t>
  </si>
  <si>
    <t>7 persons</t>
  </si>
  <si>
    <t>8 persons</t>
  </si>
  <si>
    <t>9 persons</t>
  </si>
  <si>
    <t>10 persons</t>
  </si>
  <si>
    <t>11 persons</t>
  </si>
  <si>
    <t>12 persons</t>
  </si>
  <si>
    <t>13+ persons</t>
  </si>
  <si>
    <t>Mean</t>
  </si>
  <si>
    <t>Median</t>
  </si>
  <si>
    <t xml:space="preserve">   Rooms</t>
  </si>
  <si>
    <t>2 rooms</t>
  </si>
  <si>
    <t>3 rooms</t>
  </si>
  <si>
    <t>4 rooms</t>
  </si>
  <si>
    <t>5 rooms</t>
  </si>
  <si>
    <t>6+ rooms</t>
  </si>
  <si>
    <t xml:space="preserve">   Bedrooms</t>
  </si>
  <si>
    <t>1 Bedrooms</t>
  </si>
  <si>
    <t>2 Bedrooms</t>
  </si>
  <si>
    <t>3 Bedrooms</t>
  </si>
  <si>
    <t>4 Bedrooms</t>
  </si>
  <si>
    <t>5+ Bedrooms</t>
  </si>
  <si>
    <t>Table 2. Air conditioner, Plumbing, kitchen facilities, Computer, Telephone, Television, Automobiles by tenure, tenure</t>
  </si>
  <si>
    <t xml:space="preserve">   Air conditioner</t>
  </si>
  <si>
    <t>Yes central conditioning</t>
  </si>
  <si>
    <t>Yesone or more individual room unit</t>
  </si>
  <si>
    <t>No</t>
  </si>
  <si>
    <t xml:space="preserve">   Plumbing</t>
  </si>
  <si>
    <t>Complete plumbing</t>
  </si>
  <si>
    <t>Lacking complete plumbing</t>
  </si>
  <si>
    <t xml:space="preserve">   kitchen facilities</t>
  </si>
  <si>
    <t>Complete kitchen facilities</t>
  </si>
  <si>
    <t>Not complete kitchen</t>
  </si>
  <si>
    <t xml:space="preserve">   Computer</t>
  </si>
  <si>
    <t>Yes at least one computer with internet access</t>
  </si>
  <si>
    <t>Yes at least one computer but NO internet access</t>
  </si>
  <si>
    <t xml:space="preserve">   Telephone</t>
  </si>
  <si>
    <t>Yes at least one telephone</t>
  </si>
  <si>
    <t>No telephone</t>
  </si>
  <si>
    <t xml:space="preserve">   Television</t>
  </si>
  <si>
    <t>Yes at least one TV with cable access</t>
  </si>
  <si>
    <t>Yes at least one on TV but NO cable access</t>
  </si>
  <si>
    <t xml:space="preserve">   Automobiles</t>
  </si>
  <si>
    <t>0 vehicles</t>
  </si>
  <si>
    <t>1 vehicles</t>
  </si>
  <si>
    <t>2 vehicles</t>
  </si>
  <si>
    <t>3 vehicles</t>
  </si>
  <si>
    <t>4 vehicles</t>
  </si>
  <si>
    <t>Table 2. rent_cost, Monthly payment, Internet bill, Telephone, Telephone bill by tenure, tenure</t>
  </si>
  <si>
    <t xml:space="preserve">   rent_cost</t>
  </si>
  <si>
    <t>$300 - $399</t>
  </si>
  <si>
    <t>$400 - $499</t>
  </si>
  <si>
    <t>$500 - $599</t>
  </si>
  <si>
    <t>$600 - $699</t>
  </si>
  <si>
    <t xml:space="preserve">   Monthly payment</t>
  </si>
  <si>
    <t>$700 - $700</t>
  </si>
  <si>
    <t xml:space="preserve">   Internet bill</t>
  </si>
  <si>
    <t>$1 - $49</t>
  </si>
  <si>
    <t>$50 - $99</t>
  </si>
  <si>
    <t>$100 - $149</t>
  </si>
  <si>
    <t>$150 - $199</t>
  </si>
  <si>
    <t>$200+</t>
  </si>
  <si>
    <t xml:space="preserve">   Telephone bill</t>
  </si>
  <si>
    <t>Table 2. Television, Television bill, Water Bill, Monthly Water Bill, Gas Bill, Monthly Gas Bill, Electricity bill, Monthly electric bill by tenure, tenure</t>
  </si>
  <si>
    <t xml:space="preserve">   Television bill</t>
  </si>
  <si>
    <t xml:space="preserve">   Water Bill</t>
  </si>
  <si>
    <t>Has water bill</t>
  </si>
  <si>
    <t>No water bill</t>
  </si>
  <si>
    <t xml:space="preserve">   Monthly Water Bill</t>
  </si>
  <si>
    <t xml:space="preserve">   Gas Bill</t>
  </si>
  <si>
    <t>Has gas bill</t>
  </si>
  <si>
    <t>No gas bill</t>
  </si>
  <si>
    <t xml:space="preserve">   Monthly Gas Bill</t>
  </si>
  <si>
    <t xml:space="preserve">   Electricity bill</t>
  </si>
  <si>
    <t>Electric bill</t>
  </si>
  <si>
    <t>No electric bill</t>
  </si>
  <si>
    <t xml:space="preserve">   Monthly electric bill</t>
  </si>
  <si>
    <t>Table 2. Registration and Insurance, Food, Weddings (including food and related items), Funerals (including food and related items), Church activities (including donations), Remittance, Total amount for household by tenure, tenure</t>
  </si>
  <si>
    <t xml:space="preserve">   Registration and Insurance</t>
  </si>
  <si>
    <t>$1 - $499</t>
  </si>
  <si>
    <t>$500 - $999</t>
  </si>
  <si>
    <t>$1000 - $1499</t>
  </si>
  <si>
    <t>$1500+</t>
  </si>
  <si>
    <t xml:space="preserve">   Food</t>
  </si>
  <si>
    <t>$1 - $249</t>
  </si>
  <si>
    <t>$250 - $499</t>
  </si>
  <si>
    <t>$500 - $749</t>
  </si>
  <si>
    <t>$750 - $999</t>
  </si>
  <si>
    <t xml:space="preserve">   Weddings (including food and related items)</t>
  </si>
  <si>
    <t>$200 - $249</t>
  </si>
  <si>
    <t>$500+</t>
  </si>
  <si>
    <t xml:space="preserve">   Funerals (including food and related items)</t>
  </si>
  <si>
    <t xml:space="preserve">   Church activities (including donations)</t>
  </si>
  <si>
    <t>$1000 - $1999</t>
  </si>
  <si>
    <t>$2000+</t>
  </si>
  <si>
    <t xml:space="preserve">   Remittance</t>
  </si>
  <si>
    <t>Has remittances</t>
  </si>
  <si>
    <t>No remittances</t>
  </si>
  <si>
    <t xml:space="preserve">   Total amount for household</t>
  </si>
  <si>
    <t>Table 1. age5 by gender</t>
  </si>
  <si>
    <t>age5</t>
  </si>
  <si>
    <t>gender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</si>
  <si>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</si>
  <si>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</si>
  <si>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</si>
  <si>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</si>
  <si>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</si>
  <si>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</si>
  <si>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</si>
  <si>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</si>
  <si>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</si>
  <si>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</si>
  <si>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</si>
  <si>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</si>
  <si>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</si>
  <si>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</si>
  <si>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</si>
  <si>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</si>
  <si>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Table 2. gender and age15 by Relationship</t>
  </si>
  <si>
    <t>Relationship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</si>
  <si>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</si>
  <si>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</si>
  <si>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</si>
  <si>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</si>
  <si>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</si>
  <si>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</si>
  <si>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</si>
  <si>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</si>
  <si>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</si>
  <si>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</si>
  <si>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</si>
  <si>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</si>
  <si>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 xml:space="preserve">   gender</t>
  </si>
  <si>
    <t xml:space="preserve">   Total</t>
  </si>
  <si>
    <t xml:space="preserve">   age15</t>
  </si>
  <si>
    <t>0 - 14</t>
  </si>
  <si>
    <t>15 - 29</t>
  </si>
  <si>
    <t>30 - 44</t>
  </si>
  <si>
    <t>45 - 59</t>
  </si>
  <si>
    <t>60 - 74</t>
  </si>
  <si>
    <t xml:space="preserve">   male</t>
  </si>
  <si>
    <t xml:space="preserve">   female</t>
  </si>
  <si>
    <t>Table 3. gender and age15 by Marital Status</t>
  </si>
  <si>
    <t>Marital Status</t>
  </si>
  <si>
    <t>Now married</t>
  </si>
  <si>
    <t>Separated/Divorced</t>
  </si>
  <si>
    <t>Widowed</t>
  </si>
  <si>
    <t>Never married</t>
  </si>
  <si>
    <t>Table 4. gender and age15 by ethnicity/race</t>
  </si>
  <si>
    <t>ethnicity/race</t>
  </si>
  <si>
    <t>marshallese(Full)</t>
  </si>
  <si>
    <t>marshallese/American (mixed)</t>
  </si>
  <si>
    <t>Marshallese/Other Micronesian (mixed)</t>
  </si>
  <si>
    <t>other specify</t>
  </si>
  <si>
    <t>Table 5. gender and age15 by Birthplace, Birthplace in RMI</t>
  </si>
  <si>
    <t>Birthplace</t>
  </si>
  <si>
    <t>Birthplace in RMI</t>
  </si>
  <si>
    <t>Marshall Islands</t>
  </si>
  <si>
    <t>Other Micronesia - specify</t>
  </si>
  <si>
    <t>United States - specify</t>
  </si>
  <si>
    <t>Other - specify</t>
  </si>
  <si>
    <t>marshall Islands</t>
  </si>
  <si>
    <t>Ailinlaplap</t>
  </si>
  <si>
    <t>Ailuk</t>
  </si>
  <si>
    <t>Arno</t>
  </si>
  <si>
    <t>Aur</t>
  </si>
  <si>
    <t>Bikini</t>
  </si>
  <si>
    <t>Ebon</t>
  </si>
  <si>
    <t>Enewetak</t>
  </si>
  <si>
    <t>Jabat</t>
  </si>
  <si>
    <t>Jaluit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</si>
  <si>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</si>
  <si>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</si>
  <si>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</si>
  <si>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</si>
  <si>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</si>
  <si>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</si>
  <si>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</si>
  <si>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</si>
  <si>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</si>
  <si>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Namdrik</t>
  </si>
  <si>
    <t>Namu</t>
  </si>
  <si>
    <t>Rongelap</t>
  </si>
  <si>
    <t>Ujae</t>
  </si>
  <si>
    <t>Utrik</t>
  </si>
  <si>
    <t>Wotho</t>
  </si>
  <si>
    <t>Wotje</t>
  </si>
  <si>
    <t>not applicable</t>
  </si>
  <si>
    <t>Table 6. gender and age15 by Citizenship</t>
  </si>
  <si>
    <t>Citizenship</t>
  </si>
  <si>
    <t>Yes born in US</t>
  </si>
  <si>
    <t>Yes citizen by naturalization</t>
  </si>
  <si>
    <t>Yes through American parent(s)</t>
  </si>
  <si>
    <t>No not a citizen</t>
  </si>
  <si>
    <t>Table 7. gender and age15 by Reason migrate to U.S</t>
  </si>
  <si>
    <t>Reason migrate to U.S</t>
  </si>
  <si>
    <t>Employment</t>
  </si>
  <si>
    <t>Spouse of employed person</t>
  </si>
  <si>
    <t>Dependent of employed person</t>
  </si>
  <si>
    <t>School/training/education</t>
  </si>
  <si>
    <t>Medical/health reasons</t>
  </si>
  <si>
    <t>Other-Specify</t>
  </si>
  <si>
    <t>na</t>
  </si>
  <si>
    <t>Table 8. gender and age15 by Year</t>
  </si>
  <si>
    <t>Year</t>
  </si>
  <si>
    <t>1999-2000</t>
  </si>
  <si>
    <t>1995-1998</t>
  </si>
  <si>
    <t>1990-1994</t>
  </si>
  <si>
    <t>1985-1989</t>
  </si>
  <si>
    <t>1980-1984</t>
  </si>
  <si>
    <t>1975-1979</t>
  </si>
  <si>
    <t>1970-1974</t>
  </si>
  <si>
    <t>1965-1969</t>
  </si>
  <si>
    <t>1960-1964</t>
  </si>
  <si>
    <t>1955-1959</t>
  </si>
  <si>
    <t>1950-1954</t>
  </si>
  <si>
    <t>1945-1949</t>
  </si>
  <si>
    <t>1940-1944</t>
  </si>
  <si>
    <t>1935-1939</t>
  </si>
  <si>
    <t>1930-1934</t>
  </si>
  <si>
    <t>1925-1929</t>
  </si>
  <si>
    <t>1920-1924</t>
  </si>
  <si>
    <t>1915-1919</t>
  </si>
  <si>
    <t>1910-1914</t>
  </si>
  <si>
    <t>1905-1909</t>
  </si>
  <si>
    <t>1900-1904</t>
  </si>
  <si>
    <t>Table 9. gender and age15 by School attendance</t>
  </si>
  <si>
    <t>School attendance</t>
  </si>
  <si>
    <t>No has not attended school in the last six months</t>
  </si>
  <si>
    <t>Yes attended public school</t>
  </si>
  <si>
    <t>Yes attended private school</t>
  </si>
  <si>
    <t>NA</t>
  </si>
  <si>
    <t>Table 10. gender and Grade completed by age15</t>
  </si>
  <si>
    <t>age15</t>
  </si>
  <si>
    <t xml:space="preserve">   Grade completed</t>
  </si>
  <si>
    <t>No school completed</t>
  </si>
  <si>
    <t>Nursery school/pre-school</t>
  </si>
  <si>
    <t>Kindergarten</t>
  </si>
  <si>
    <t>Elementary school but did not finish 8th grade</t>
  </si>
  <si>
    <t>Elementary school finished 8th grade</t>
  </si>
  <si>
    <t>High school but did not receive diploma</t>
  </si>
  <si>
    <t>High school received diploma</t>
  </si>
  <si>
    <t>Some college but did not receive degree</t>
  </si>
  <si>
    <t>College Association level degree (AA or AS)</t>
  </si>
  <si>
    <t>College Bachelor level degree (BA or BS)</t>
  </si>
  <si>
    <t>College Masters level degree (MA MS or MBA)</t>
  </si>
  <si>
    <t>College PhD level degree</t>
  </si>
  <si>
    <t>Table 11. gender and age15 by Language, Language Both</t>
  </si>
  <si>
    <t>Language</t>
  </si>
  <si>
    <t>Language Both</t>
  </si>
  <si>
    <t>Marshallese</t>
  </si>
  <si>
    <t>English</t>
  </si>
  <si>
    <t>Both Marshallese/English</t>
  </si>
  <si>
    <t>Other Specify</t>
  </si>
  <si>
    <t>Marshallese more</t>
  </si>
  <si>
    <t>English more</t>
  </si>
  <si>
    <t>equal</t>
  </si>
  <si>
    <t>Table 12. gender and age15 by Religion</t>
  </si>
  <si>
    <t>Religion</t>
  </si>
  <si>
    <t>Protestant</t>
  </si>
  <si>
    <t>Assembly Of God</t>
  </si>
  <si>
    <t>Catholic</t>
  </si>
  <si>
    <t>Bukot nan Jesus</t>
  </si>
  <si>
    <t>None</t>
  </si>
  <si>
    <t>Refused to declare</t>
  </si>
  <si>
    <t>Other-specify</t>
  </si>
  <si>
    <t>Table 13. gender and age15 by Work Last week, Hours worked</t>
  </si>
  <si>
    <t>Work Last week</t>
  </si>
  <si>
    <t>Hours worked</t>
  </si>
  <si>
    <t>Yes</t>
  </si>
  <si>
    <t>1 to 19 hours</t>
  </si>
  <si>
    <t>20 to 34 hours</t>
  </si>
  <si>
    <t>35 to 39 hours</t>
  </si>
  <si>
    <t>40 hours</t>
  </si>
  <si>
    <t>more than 40 hours</t>
  </si>
  <si>
    <t>Table 14. Industry by gender and age15</t>
  </si>
  <si>
    <t>Industry</t>
  </si>
  <si>
    <t>RMI Government</t>
  </si>
  <si>
    <t>RETIREMENT OR NURSING HOME</t>
  </si>
  <si>
    <t>agriculture hunting and forestry</t>
  </si>
  <si>
    <t>growing of crops; market gardening; horticulture</t>
  </si>
  <si>
    <t>farming of livestock</t>
  </si>
  <si>
    <t>growing of crops combined with farming of livestock(mixed farming)</t>
  </si>
  <si>
    <t>agriculture and animal husbantry serv. activities exc. veterinary act.</t>
  </si>
  <si>
    <t>hunting traping and game propagation including related ser. act.</t>
  </si>
  <si>
    <t>forestry logging and related service activities</t>
  </si>
  <si>
    <t>fishing</t>
  </si>
  <si>
    <t>fishing operation of fish hatcheries and fish farms; serv. related to fishing</t>
  </si>
  <si>
    <t>mining and quarrying</t>
  </si>
  <si>
    <t>mining and agglomeration of hard coal</t>
  </si>
  <si>
    <t>mining and agglomeration of lignite</t>
  </si>
  <si>
    <t>extraction and agglomeration of peat</t>
  </si>
  <si>
    <t>extraction of crude petroleum and natural gas</t>
  </si>
  <si>
    <t>service activities incidential to oil andd gas extraction excluding surveying</t>
  </si>
  <si>
    <t>minng of uranium and thorium ores</t>
  </si>
  <si>
    <t>mining of iron ores</t>
  </si>
  <si>
    <t>mining of non-ferrous metal ores except uranium and thorium ores</t>
  </si>
  <si>
    <t>quarrying of sttone sand and clay</t>
  </si>
  <si>
    <t>mining and quarrying n.e.c</t>
  </si>
  <si>
    <t>manufacturing food and beverages products</t>
  </si>
  <si>
    <t>production processing &amp; preservation of meat fish fruit vegetables oils &amp; fat</t>
  </si>
  <si>
    <t>manufacture of dairy products</t>
  </si>
  <si>
    <t>manu. of grain mill products starches &amp; starch products &amp; prepared animal feed</t>
  </si>
  <si>
    <t>manufacture of beverages</t>
  </si>
  <si>
    <t>manufacture of tobacco products</t>
  </si>
  <si>
    <t>manufacture of textiles</t>
  </si>
  <si>
    <t>spinning weaving and finishing of textiles</t>
  </si>
  <si>
    <t>manufacture ot other textiles</t>
  </si>
  <si>
    <t>manufacture of knitted and crocheted fabrics and articles</t>
  </si>
  <si>
    <t>manufacture of wearing apparel</t>
  </si>
  <si>
    <t>manufacture of wearing apparel except fur apparel</t>
  </si>
  <si>
    <t>dressing and dyeing of fur; manufacture of articles of fur</t>
  </si>
  <si>
    <t>manufacture of leather products</t>
  </si>
  <si>
    <t>tanning &amp; dressing of leather; manu.of luggage handbags saddlery &amp; harnes</t>
  </si>
  <si>
    <t>manufacture of footwear</t>
  </si>
  <si>
    <t>manufacture of wood products</t>
  </si>
  <si>
    <t>sawmilling and planning of wood</t>
  </si>
  <si>
    <t>manufacture of products of wood cork straw and plaiting materials</t>
  </si>
  <si>
    <t>manufacture of paper and paper products</t>
  </si>
  <si>
    <t>publishing and printing</t>
  </si>
  <si>
    <t>publishing</t>
  </si>
  <si>
    <t>printing</t>
  </si>
  <si>
    <t>reproduction of recorded media</t>
  </si>
  <si>
    <t>manufacture of coke and refined products</t>
  </si>
  <si>
    <t>manufacture of coke oven products</t>
  </si>
  <si>
    <t>manufacture of refined petroleum products</t>
  </si>
  <si>
    <t>processing of nuclear fuel</t>
  </si>
  <si>
    <t>manufacture of chemicals and chemical products</t>
  </si>
  <si>
    <t>manufacture of basic chemicals</t>
  </si>
  <si>
    <t>manufacture of other chemical products</t>
  </si>
  <si>
    <t>manufacture of man-made fibers</t>
  </si>
  <si>
    <t>manufacture of rubber and plastic products</t>
  </si>
  <si>
    <t>manufacture of rubber products</t>
  </si>
  <si>
    <t>manufacture of plastic products</t>
  </si>
  <si>
    <t>manufacture of other non-metallic mineral products</t>
  </si>
  <si>
    <t>manufacture of glass and glass products</t>
  </si>
  <si>
    <t>manufacture of non-metalic mineral products</t>
  </si>
  <si>
    <t>manufacture of basic metals</t>
  </si>
  <si>
    <t>manufacture of basic iron and steel</t>
  </si>
  <si>
    <t>manufacture of basic precious and non-ferrous metals</t>
  </si>
  <si>
    <t>casting of metals</t>
  </si>
  <si>
    <t>manufacture of fabricated metal products except machinery</t>
  </si>
  <si>
    <t>manu. of structural metal product tanks reservoirs and steam generators</t>
  </si>
  <si>
    <t>manu. of other fabricated metal prod.; service activ. to producers of fabr. metal prod.</t>
  </si>
  <si>
    <t>manufacture of machinery &amp; equipment n.e.c</t>
  </si>
  <si>
    <t>manufacture of general purpose machinery</t>
  </si>
  <si>
    <t>manufacture of special purpose machinery</t>
  </si>
  <si>
    <t>manufacture of domestic appliances n.e.c</t>
  </si>
  <si>
    <t>manufacture of office accounting and computing machinery</t>
  </si>
  <si>
    <t>manufacture of electrical machinery &amp; apparatus n.e.c</t>
  </si>
  <si>
    <t>manufacture of electric motors generators and tranformers</t>
  </si>
  <si>
    <t>manufacture of electricity distribution and control apparatus</t>
  </si>
  <si>
    <t>manufacture of insulated wire and cable</t>
  </si>
  <si>
    <t>manufacture of accumulators primary cells and primary batteries</t>
  </si>
  <si>
    <t>manufacture of electric lamps</t>
  </si>
  <si>
    <t>manufacture of other electrical equipments n.e.c</t>
  </si>
  <si>
    <t>manufacture or radio tv &amp; communication equipment &amp; apparatus</t>
  </si>
  <si>
    <t>manufacture of electronic valves &amp; tubes and other electronic components</t>
  </si>
  <si>
    <t>manu of tv and radio transmitters and appar. for line teophy and line telegraphy</t>
  </si>
  <si>
    <t>manu of tv and radio receivers and associated consumer goods</t>
  </si>
  <si>
    <t>manufacture of medical precision and optical instruments watches &amp; clock</t>
  </si>
  <si>
    <t>manu. of medical appliances &amp; instruments &amp; appliances for measuring checking 1</t>
  </si>
  <si>
    <t>testing &amp; navigating &amp; other purposes except optical instrument 2</t>
  </si>
  <si>
    <t>manu. of optical instruments and photographic equipment</t>
  </si>
  <si>
    <t>manufacture of watches and clocks</t>
  </si>
  <si>
    <t>manufacture autos trailers &amp; semi-trailers</t>
  </si>
  <si>
    <t>manu. of motor vehicles</t>
  </si>
  <si>
    <t>manu. of bodies (coachwork) for motor vehicles; manu. of trailers and semi-trailers</t>
  </si>
  <si>
    <t>manu. of parts and accessories for motor vehicles and their engines</t>
  </si>
  <si>
    <t>manufacture of other transport equipment</t>
  </si>
  <si>
    <t>building and repairing of ships and boats</t>
  </si>
  <si>
    <t>manu. of railway and tranway locomotives and rolling stock</t>
  </si>
  <si>
    <t>manu. of aircraft and spacecraft</t>
  </si>
  <si>
    <t>manu. of transport equipment n.e.c</t>
  </si>
  <si>
    <t>manufacture of furniture; manufacturing n.e.c</t>
  </si>
  <si>
    <t>manu. of furniture</t>
  </si>
  <si>
    <t>manufacture not elsewhere classified</t>
  </si>
  <si>
    <t>recycling</t>
  </si>
  <si>
    <t>recycling of metal waste and scrap</t>
  </si>
  <si>
    <t>recycling of non-metal waste and scrap</t>
  </si>
  <si>
    <t>electricity gas &amp; water supply</t>
  </si>
  <si>
    <t>production collection and distribution of electricity</t>
  </si>
  <si>
    <t>manu. of gas; distribution of gaseous fuels through mains</t>
  </si>
  <si>
    <t>steam and hot water supply</t>
  </si>
  <si>
    <t>collection purification and distribution of water</t>
  </si>
  <si>
    <t>construction</t>
  </si>
  <si>
    <t>site preparation</t>
  </si>
  <si>
    <t>building of complete constructions or parts thereof; civil engineering</t>
  </si>
  <si>
    <t>bldg. installation</t>
  </si>
  <si>
    <t>bldg. completion</t>
  </si>
  <si>
    <t>renting of construction or demolition equipment with operator</t>
  </si>
  <si>
    <t>wholesale &amp; retail trade of automobiles; repair of automobiles personal &amp;hhold goods</t>
  </si>
  <si>
    <t>sale of motor vehicles</t>
  </si>
  <si>
    <t>maintenance and repair of motor vehicles</t>
  </si>
  <si>
    <t>sale of motor vehicle parts and accessories</t>
  </si>
  <si>
    <t>sale maintenance and repair of motorcycles and related parts and accessories</t>
  </si>
  <si>
    <t>retail sale of automotive fuel</t>
  </si>
  <si>
    <t>wholesale trade &amp; commission trade except of automobiles</t>
  </si>
  <si>
    <t>wholesale on a fee or contract basis</t>
  </si>
  <si>
    <t>wholesale of agriculture raw materials live animals food beverages and tobacco</t>
  </si>
  <si>
    <t>wholesale of household</t>
  </si>
  <si>
    <t>wholesale of non-agricultural intermediate products waste and scrap</t>
  </si>
  <si>
    <t>wholesale of machinery equipment and supplies</t>
  </si>
  <si>
    <t>other wholesale</t>
  </si>
  <si>
    <t>retail trade</t>
  </si>
  <si>
    <t>non-specialized retail trade</t>
  </si>
  <si>
    <t>retail sale of food beverages and tobacco in specialized stores</t>
  </si>
  <si>
    <t>other retail trade of new goods in specialed stores</t>
  </si>
  <si>
    <t>retail sale of second-hand goods in stores</t>
  </si>
  <si>
    <t>retail trade not in stores</t>
  </si>
  <si>
    <t>repair of personal and household goods</t>
  </si>
  <si>
    <t>hotels and restaurants</t>
  </si>
  <si>
    <t>hotels camping sites and other provision of short-stay accommodation</t>
  </si>
  <si>
    <t>restaurants bars and canteens</t>
  </si>
  <si>
    <t>land transport; transport via pipelines</t>
  </si>
  <si>
    <t>transport via railways</t>
  </si>
  <si>
    <t>other land transport</t>
  </si>
  <si>
    <t>transport via pipelines</t>
  </si>
  <si>
    <t>water transport</t>
  </si>
  <si>
    <t>sea and coastal water transport</t>
  </si>
  <si>
    <t>inland water transport</t>
  </si>
  <si>
    <t>air transport</t>
  </si>
  <si>
    <t>scheduled air transport</t>
  </si>
  <si>
    <t>non-scheduled air transport</t>
  </si>
  <si>
    <t>supporting &amp; auxiliary transport activities; activities of travel agencies</t>
  </si>
  <si>
    <t>post and telecommunication</t>
  </si>
  <si>
    <t>post and courier activities</t>
  </si>
  <si>
    <t>telecommunication</t>
  </si>
  <si>
    <t>financial intermediation except insurance and pension funding</t>
  </si>
  <si>
    <t>monetary intermediation</t>
  </si>
  <si>
    <t>other financial intermediation</t>
  </si>
  <si>
    <t>insurance and pension funding except compulsory social security</t>
  </si>
  <si>
    <t>activities auxiliary to financial intermediation</t>
  </si>
  <si>
    <t>activities auxiliary to financial intermediation except insurance and pension funding</t>
  </si>
  <si>
    <t>activities auxiliary to insurance and pension funding</t>
  </si>
  <si>
    <t>real estate activities</t>
  </si>
  <si>
    <t>real estate activities with own or leased property</t>
  </si>
  <si>
    <t>real estate activities on a fee or contract basis</t>
  </si>
  <si>
    <t>renting</t>
  </si>
  <si>
    <t>renting of transport equipment</t>
  </si>
  <si>
    <t>renting of other machinery and equipment</t>
  </si>
  <si>
    <t>renting of personal and household goods n.e.c.</t>
  </si>
  <si>
    <t>computer and related activities</t>
  </si>
  <si>
    <t>hardware consultancy</t>
  </si>
  <si>
    <t>software consultancy and supply</t>
  </si>
  <si>
    <t>data processing</t>
  </si>
  <si>
    <t>data base activities</t>
  </si>
  <si>
    <t>maintenance and repair of office accounting and computing machinery</t>
  </si>
  <si>
    <t>other computer related activities</t>
  </si>
  <si>
    <t>research and development</t>
  </si>
  <si>
    <t>research and development on natural sciences</t>
  </si>
  <si>
    <t>research and development on social sciences and humanities</t>
  </si>
  <si>
    <t>other business activities</t>
  </si>
  <si>
    <t>1 legal accounting bookkeeping &amp; auditing activities; tax consultancy; market research</t>
  </si>
  <si>
    <t>2 public opinion polling; business and management consultancy</t>
  </si>
  <si>
    <t>architectural engineering &amp; other technical activities</t>
  </si>
  <si>
    <t>advertising</t>
  </si>
  <si>
    <t>business activities n.e.c</t>
  </si>
  <si>
    <t>public administration and defence; compulsory social security</t>
  </si>
  <si>
    <t>administration of the state and the economic &amp; social policy of the community</t>
  </si>
  <si>
    <t>provision of services to the community as a whole</t>
  </si>
  <si>
    <t>compulsory social security activities</t>
  </si>
  <si>
    <t>education</t>
  </si>
  <si>
    <t>primary education</t>
  </si>
  <si>
    <t>secondary education</t>
  </si>
  <si>
    <t>higher education</t>
  </si>
  <si>
    <t>adult and other education</t>
  </si>
  <si>
    <t>health and social work</t>
  </si>
  <si>
    <t>human health activities</t>
  </si>
  <si>
    <t>veterinary activities</t>
  </si>
  <si>
    <t>social work activities</t>
  </si>
  <si>
    <t>other community social and personal service activities</t>
  </si>
  <si>
    <t>sewage and refuse disposal sanitation and similar activities</t>
  </si>
  <si>
    <t>activities of membership organizations n.e.c</t>
  </si>
  <si>
    <t>activities of business employers and professional organizations</t>
  </si>
  <si>
    <t>activities of trade unions</t>
  </si>
  <si>
    <t>activities of other membership organization</t>
  </si>
  <si>
    <t>recreational cultural and sporting activities</t>
  </si>
  <si>
    <t>motion picture radio and television and other entertainment activities</t>
  </si>
  <si>
    <t>news agency activities</t>
  </si>
  <si>
    <t>libraries archives museums and other cultural activities</t>
  </si>
  <si>
    <t>sporting &amp; other recreational activities</t>
  </si>
  <si>
    <t>other service activities</t>
  </si>
  <si>
    <t>private households with employed persons</t>
  </si>
  <si>
    <t>extraterritorial organizations and bodies</t>
  </si>
  <si>
    <t>NR</t>
  </si>
  <si>
    <t>Table 15. Occupation by gender and age15</t>
  </si>
  <si>
    <t>Occupation</t>
  </si>
  <si>
    <t>PUBLIC SAFETY/POLICE OFFICER</t>
  </si>
  <si>
    <t>POSTAL WORKER</t>
  </si>
  <si>
    <t>Translator/Interpreter</t>
  </si>
  <si>
    <t>ACCOUNTANT</t>
  </si>
  <si>
    <t>SANITATION TECHNICIAN</t>
  </si>
  <si>
    <t>PLUMBER</t>
  </si>
  <si>
    <t>armed forces</t>
  </si>
  <si>
    <t>legislators senior officials and managers</t>
  </si>
  <si>
    <t>legislators &amp; senior officials</t>
  </si>
  <si>
    <t>legislators</t>
  </si>
  <si>
    <t>government senior government officials</t>
  </si>
  <si>
    <t>officials senior government officials</t>
  </si>
  <si>
    <t>senior government officials</t>
  </si>
  <si>
    <t>chiefs traditional chiefs and heads of villages</t>
  </si>
  <si>
    <t>senior officials of special-interest organizations</t>
  </si>
  <si>
    <t>corporate managers</t>
  </si>
  <si>
    <t>managers: corporate</t>
  </si>
  <si>
    <t>directors and chief executives</t>
  </si>
  <si>
    <t>executives: directors and chiefs</t>
  </si>
  <si>
    <t>managers: specialized</t>
  </si>
  <si>
    <t>specialized managers</t>
  </si>
  <si>
    <t>general managers</t>
  </si>
  <si>
    <t>managers: general</t>
  </si>
  <si>
    <t>professionals</t>
  </si>
  <si>
    <t>engineering science professionals</t>
  </si>
  <si>
    <t>mathematical &amp; engineering science professionals</t>
  </si>
  <si>
    <t>physical mathematical &amp; engineering science professionals</t>
  </si>
  <si>
    <t>chemists and related professionals</t>
  </si>
  <si>
    <t>physicists chemists and related professionals</t>
  </si>
  <si>
    <t>mathematicians statisticians and related professionals</t>
  </si>
  <si>
    <t>statisticians</t>
  </si>
  <si>
    <t>computing professionals</t>
  </si>
  <si>
    <t>architects engineers &amp; related professionals</t>
  </si>
  <si>
    <t>engineers &amp; related professionals</t>
  </si>
  <si>
    <t>dentists</t>
  </si>
  <si>
    <t>health professionals</t>
  </si>
  <si>
    <t>life science &amp; health professionals</t>
  </si>
  <si>
    <t>Life science professionals</t>
  </si>
  <si>
    <t>health professionals (except nursing)</t>
  </si>
  <si>
    <t>midwifery and nursing professionals</t>
  </si>
  <si>
    <t>nursing &amp; midwifery professionals</t>
  </si>
  <si>
    <t>teaching professionals</t>
  </si>
  <si>
    <t>college university &amp; higher education teaching professionals</t>
  </si>
  <si>
    <t>higher education teachers</t>
  </si>
  <si>
    <t>teachers: college university and higher education</t>
  </si>
  <si>
    <t>university teachers</t>
  </si>
  <si>
    <t>education secondary education teaching professionals</t>
  </si>
  <si>
    <t>secondary education teaching professionals</t>
  </si>
  <si>
    <t>education primary &amp; pre-primary education teaching professionals</t>
  </si>
  <si>
    <t>primary &amp; pre-primary educations teaching professionals</t>
  </si>
  <si>
    <t>educattion special education teaching professionals</t>
  </si>
  <si>
    <t>special education teaching professionals</t>
  </si>
  <si>
    <t>teaching special education teaching professionals</t>
  </si>
  <si>
    <t>other teaching professionals</t>
  </si>
  <si>
    <t>teaching professionals other</t>
  </si>
  <si>
    <t>professionals other</t>
  </si>
  <si>
    <t>business professionals</t>
  </si>
  <si>
    <t>professionals business</t>
  </si>
  <si>
    <t>lawyers</t>
  </si>
  <si>
    <t>legal professionals</t>
  </si>
  <si>
    <t>archivists librarians &amp; related information professionals</t>
  </si>
  <si>
    <t>librarians</t>
  </si>
  <si>
    <t>social &amp; related science professionals</t>
  </si>
  <si>
    <t>artists performing</t>
  </si>
  <si>
    <t>performing artists</t>
  </si>
  <si>
    <t>writers &amp; creative &amp; performing artists</t>
  </si>
  <si>
    <t>religion professionals</t>
  </si>
  <si>
    <t>technician and associate professionals</t>
  </si>
  <si>
    <t>engineering associate professionals</t>
  </si>
  <si>
    <t>physical science &amp; engineering associate professionals</t>
  </si>
  <si>
    <t>engineering technicians</t>
  </si>
  <si>
    <t>physical science &amp; engineering technicians</t>
  </si>
  <si>
    <t>computer assistants &amp; computer equipment controllers</t>
  </si>
  <si>
    <t>controllers: computer assistants and computer equipment</t>
  </si>
  <si>
    <t>controllers: optical and electronic equipment controllers</t>
  </si>
  <si>
    <t>aircraft controllers &amp; technician</t>
  </si>
  <si>
    <t>ship &amp; aircraft controllers and technicians</t>
  </si>
  <si>
    <t>building safety health &amp; quality inspectors</t>
  </si>
  <si>
    <t>inspectors: building safety health and quality</t>
  </si>
  <si>
    <t>health associate professionals</t>
  </si>
  <si>
    <t>life science &amp; health associate professionals</t>
  </si>
  <si>
    <t>life science technicians &amp; related workers</t>
  </si>
  <si>
    <t>health associate professionals(except nursing) modern</t>
  </si>
  <si>
    <t>modern health associate professionals(except nursing)</t>
  </si>
  <si>
    <t>Health aides</t>
  </si>
  <si>
    <t>midwifery and nursing associate professionals</t>
  </si>
  <si>
    <t>nursing &amp; midwifery associate professionals</t>
  </si>
  <si>
    <t>doctors traditional medicine practitioners &amp; faith healers</t>
  </si>
  <si>
    <t>medicine traditional medicine practitioner &amp; faith healers</t>
  </si>
  <si>
    <t>traditional medicine practitioners &amp; faith healers</t>
  </si>
  <si>
    <t>teaching associate professionals</t>
  </si>
  <si>
    <t>education primary teaching associate professional</t>
  </si>
  <si>
    <t>primary education teaching associate professionals</t>
  </si>
  <si>
    <t>education pre-primary teaching associate professionals</t>
  </si>
  <si>
    <t>pre-primary education teachng associate professionals</t>
  </si>
  <si>
    <t>education special education teaching associate professionals</t>
  </si>
  <si>
    <t>special education teaching associate professionals</t>
  </si>
  <si>
    <t>teaching special education teching associate professionals</t>
  </si>
  <si>
    <t>other teaching associate professionals</t>
  </si>
  <si>
    <t>teacher's aides</t>
  </si>
  <si>
    <t>teaching associate professionals other</t>
  </si>
  <si>
    <t>professionals other associated</t>
  </si>
  <si>
    <t>finance &amp; sales associate professionals</t>
  </si>
  <si>
    <t>sales associates</t>
  </si>
  <si>
    <t>business services agents &amp; tade brokers</t>
  </si>
  <si>
    <t>trade brokers</t>
  </si>
  <si>
    <t>administrative associate professionals</t>
  </si>
  <si>
    <t>government associate professionals</t>
  </si>
  <si>
    <t>social work associate professionals</t>
  </si>
  <si>
    <t>artistic entertainment &amp; sports associate professionals</t>
  </si>
  <si>
    <t>entertainment associate professionals</t>
  </si>
  <si>
    <t>sports associate professionals</t>
  </si>
  <si>
    <t>non-ordained religion associate professionals</t>
  </si>
  <si>
    <t>religious professionals non-ordained</t>
  </si>
  <si>
    <t>clerks</t>
  </si>
  <si>
    <t>clerks: office</t>
  </si>
  <si>
    <t>office clerks</t>
  </si>
  <si>
    <t>clerks: keyboard operating</t>
  </si>
  <si>
    <t>keyboard operating clerks and secretaries</t>
  </si>
  <si>
    <t>secretaries &amp; keyboard operating clerks</t>
  </si>
  <si>
    <t>clerks: numerical</t>
  </si>
  <si>
    <t>numerical clerks</t>
  </si>
  <si>
    <t>clerks: matterial recording and transport</t>
  </si>
  <si>
    <t>material recording &amp; transport clerks</t>
  </si>
  <si>
    <t>clerks: library mail and related</t>
  </si>
  <si>
    <t>library mail &amp; related clerks</t>
  </si>
  <si>
    <t>clerks: customer services</t>
  </si>
  <si>
    <t>customer services clerks</t>
  </si>
  <si>
    <t>cashiers tellers and related</t>
  </si>
  <si>
    <t>clerks: cashiers tellers &amp; related</t>
  </si>
  <si>
    <t>tellers</t>
  </si>
  <si>
    <t>clerks: client information</t>
  </si>
  <si>
    <t>client information clerks</t>
  </si>
  <si>
    <t>service workers and shop and markeet sales workers</t>
  </si>
  <si>
    <t>personal &amp; protective services workers</t>
  </si>
  <si>
    <t>protective services workers</t>
  </si>
  <si>
    <t>travel attendants &amp; guides</t>
  </si>
  <si>
    <t>housekeeping &amp; restaurant services workers</t>
  </si>
  <si>
    <t>restaurant services workers</t>
  </si>
  <si>
    <t>workers: housekeeping and restaurant serrvices</t>
  </si>
  <si>
    <t>personal care workers</t>
  </si>
  <si>
    <t>workers: personal care</t>
  </si>
  <si>
    <t>services workers other personal</t>
  </si>
  <si>
    <t>astrologers fortune-tellers &amp; related workers</t>
  </si>
  <si>
    <t>fortune tellers</t>
  </si>
  <si>
    <t>workers: protective services</t>
  </si>
  <si>
    <t>salespersons demonstrator &amp; models</t>
  </si>
  <si>
    <t>salespersons &amp; demonstrators shop</t>
  </si>
  <si>
    <t>shop salespersons &amp; demonstrators</t>
  </si>
  <si>
    <t>salespersons stall and market</t>
  </si>
  <si>
    <t>stall &amp; market salespersons</t>
  </si>
  <si>
    <t>fashion &amp; other models</t>
  </si>
  <si>
    <t>models fashion</t>
  </si>
  <si>
    <t>agriculture and fishery workers</t>
  </si>
  <si>
    <t>agricultural and fishery workers skilled market-oriented</t>
  </si>
  <si>
    <t>fishery and agricutural workers skilled market-oriented</t>
  </si>
  <si>
    <t>market-oriented skilled agricultural &amp; fishery workers</t>
  </si>
  <si>
    <t>crop growers</t>
  </si>
  <si>
    <t>gardeners market</t>
  </si>
  <si>
    <t>growers crop</t>
  </si>
  <si>
    <t>market gardeners &amp; crop growers</t>
  </si>
  <si>
    <t>animal producers market oriented</t>
  </si>
  <si>
    <t>market-oriented animal producers</t>
  </si>
  <si>
    <t>animal and crop producers market oriented</t>
  </si>
  <si>
    <t>crop and animal producers market-oriented</t>
  </si>
  <si>
    <t>market-oriented crop &amp; animal producers</t>
  </si>
  <si>
    <t>forestry &amp; related workers</t>
  </si>
  <si>
    <t>fishery workers hunters &amp; trappers</t>
  </si>
  <si>
    <t>hunters</t>
  </si>
  <si>
    <t>trappers</t>
  </si>
  <si>
    <t>subsistence agricultural fishery &amp; related workers</t>
  </si>
  <si>
    <t>agriculture subsistence agricultural fishery &amp; related workers</t>
  </si>
  <si>
    <t>fishing subsistence agricultural fishery &amp; related workers</t>
  </si>
  <si>
    <t>subsistence agricultural fishery &amp; related worker</t>
  </si>
  <si>
    <t>craft and relatted workers</t>
  </si>
  <si>
    <t>extraction and building trades workers</t>
  </si>
  <si>
    <t>workers; extraction and building trades</t>
  </si>
  <si>
    <t>miners &amp; blasters sttone cutters &amp; carves</t>
  </si>
  <si>
    <t>stone cutters</t>
  </si>
  <si>
    <t>building frame &amp; related trades workers</t>
  </si>
  <si>
    <t>building finishers &amp; related trades workers</t>
  </si>
  <si>
    <t>finishers building</t>
  </si>
  <si>
    <t>building structure cleaners &amp; related workers</t>
  </si>
  <si>
    <t>cleaners building structure</t>
  </si>
  <si>
    <t>painters building structure cleaners &amp; related workers</t>
  </si>
  <si>
    <t>Machinery and metal trades workers</t>
  </si>
  <si>
    <t>metal and machinery trades workers</t>
  </si>
  <si>
    <t>metal moulders welders sheet-metal workers struct. metal prep. &amp; related workers</t>
  </si>
  <si>
    <t>sheet-metal workers</t>
  </si>
  <si>
    <t>welders</t>
  </si>
  <si>
    <t>blacksmiths toolmakers &amp; related workers</t>
  </si>
  <si>
    <t>toolmakers</t>
  </si>
  <si>
    <t>fitters: machinery</t>
  </si>
  <si>
    <t>machinery mechanics &amp; fitters</t>
  </si>
  <si>
    <t>mechancis: machinery</t>
  </si>
  <si>
    <t>electrical &amp;  electronic instrument mechanics &amp; fitters</t>
  </si>
  <si>
    <t>fitters: electrical instrumet mechanics</t>
  </si>
  <si>
    <t>mechanics: electrical instrument</t>
  </si>
  <si>
    <t>handicraft precision printing &amp; related trades workers</t>
  </si>
  <si>
    <t>precision handicraft printing &amp; related trades workers</t>
  </si>
  <si>
    <t>printing precision handicraft &amp; related trades workers</t>
  </si>
  <si>
    <t>precision workers in metal &amp; related materials</t>
  </si>
  <si>
    <t>glass formers</t>
  </si>
  <si>
    <t>potters glass formers &amp; related materials</t>
  </si>
  <si>
    <t>handicraft workers in wood textile leather &amp; related materials</t>
  </si>
  <si>
    <t>leather workers</t>
  </si>
  <si>
    <t>textile workers</t>
  </si>
  <si>
    <t>wood workers</t>
  </si>
  <si>
    <t>printing &amp; related trade workers</t>
  </si>
  <si>
    <t>craft and related trades workers others</t>
  </si>
  <si>
    <t>food &amp; related products processing trades workers</t>
  </si>
  <si>
    <t>workers; food products processing trades</t>
  </si>
  <si>
    <t>cabinet makers wood treaters &amp; related trades workers</t>
  </si>
  <si>
    <t>garment trades workers</t>
  </si>
  <si>
    <t>textile &amp; garment trades</t>
  </si>
  <si>
    <t>leather trades workers</t>
  </si>
  <si>
    <t>pelt leather &amp; shoemaking trades workers</t>
  </si>
  <si>
    <t>shoemakers</t>
  </si>
  <si>
    <t>machine operator and assemblers</t>
  </si>
  <si>
    <t>industrial plant operators</t>
  </si>
  <si>
    <t>operators: industrial</t>
  </si>
  <si>
    <t>mining &amp; mineral-processing plant operators</t>
  </si>
  <si>
    <t>metal-processing plant operators</t>
  </si>
  <si>
    <t>ceremics kiln operators</t>
  </si>
  <si>
    <t>glass &amp; ceramics kiln &amp; related plant operators</t>
  </si>
  <si>
    <t>operators: glass &amp; ceramics kiln</t>
  </si>
  <si>
    <t>papermaking plant operators</t>
  </si>
  <si>
    <t>wood-processing &amp; papermaking plant operators</t>
  </si>
  <si>
    <t>chemical-processing plant operators</t>
  </si>
  <si>
    <t>operators: chemical processing plant</t>
  </si>
  <si>
    <t>power-generating &amp; related plant operators</t>
  </si>
  <si>
    <t>assembly-line &amp; industrial robot operators</t>
  </si>
  <si>
    <t>operators: assembly-line</t>
  </si>
  <si>
    <t>operators; stationary machine</t>
  </si>
  <si>
    <t>stationary machine operators and assemblers</t>
  </si>
  <si>
    <t>metal &amp; mineral products processing machine operators</t>
  </si>
  <si>
    <t>chemical products machine operators</t>
  </si>
  <si>
    <t>operators: chemical products machine</t>
  </si>
  <si>
    <t>rubber &amp; plastics products machine</t>
  </si>
  <si>
    <t>operators: wood products machine</t>
  </si>
  <si>
    <t>wood products machine operators</t>
  </si>
  <si>
    <t>printing binding &amp; paper products machine operators</t>
  </si>
  <si>
    <t>operators; textile products machine operators</t>
  </si>
  <si>
    <t>textile products machine operators</t>
  </si>
  <si>
    <t>food &amp; related products processing machine operators</t>
  </si>
  <si>
    <t>operators: food processing machine</t>
  </si>
  <si>
    <t>assemblers</t>
  </si>
  <si>
    <t>machine operators &amp; assemblers other stationary</t>
  </si>
  <si>
    <t>other stationary machine operators &amp; assemblers</t>
  </si>
  <si>
    <t>stationary machine operators &amp; assemblers other</t>
  </si>
  <si>
    <t>drivers &amp; mobile machine operators</t>
  </si>
  <si>
    <t>operators: mobile machine</t>
  </si>
  <si>
    <t>railway engine drivers &amp; related workers</t>
  </si>
  <si>
    <t>drivers motor vehicle</t>
  </si>
  <si>
    <t>motor vehicle drivers</t>
  </si>
  <si>
    <t>movers: agricultural</t>
  </si>
  <si>
    <t>movers: earth-moving lifting</t>
  </si>
  <si>
    <t>crews ship's deck crews and related workers</t>
  </si>
  <si>
    <t>ship's deck crews and related workers</t>
  </si>
  <si>
    <t>elementary occupations</t>
  </si>
  <si>
    <t>sales &amp; services elementary occupations</t>
  </si>
  <si>
    <t>street vendors and related workers</t>
  </si>
  <si>
    <t>shoe cleaning &amp; other street services elementary occupations</t>
  </si>
  <si>
    <t>cleaners domestic</t>
  </si>
  <si>
    <t>domestic helpers &amp; cleaners and related workers</t>
  </si>
  <si>
    <t>helpers domestics</t>
  </si>
  <si>
    <t>maids</t>
  </si>
  <si>
    <t>building caretakers &amp; window cleaners</t>
  </si>
  <si>
    <t>caretakers building</t>
  </si>
  <si>
    <t>window cleaners</t>
  </si>
  <si>
    <t>messengers watchers &amp; security workers</t>
  </si>
  <si>
    <t>security workers watchers and messengers</t>
  </si>
  <si>
    <t>watchers messengers and security workers</t>
  </si>
  <si>
    <t>garbage collectors &amp; related labourers</t>
  </si>
  <si>
    <t>laborers: garbage collectors</t>
  </si>
  <si>
    <t>laborers: agricultural fishery &amp; related</t>
  </si>
  <si>
    <t>construction laborers</t>
  </si>
  <si>
    <t>labourers in mining construction manufacturing &amp; transport</t>
  </si>
  <si>
    <t>manufacturing laborers</t>
  </si>
  <si>
    <t>transport laborers</t>
  </si>
  <si>
    <t>laborers: mining and construction</t>
  </si>
  <si>
    <t>mining and construction labourers</t>
  </si>
  <si>
    <t>laborers: manufacturing</t>
  </si>
  <si>
    <t>manufacturing labourers</t>
  </si>
  <si>
    <t>laborers; transport</t>
  </si>
  <si>
    <t>Transport labourers</t>
  </si>
  <si>
    <t>Table 16. gender and age15 by An Employee of</t>
  </si>
  <si>
    <t>An Employee of</t>
  </si>
  <si>
    <t>Private company/business</t>
  </si>
  <si>
    <t>Government</t>
  </si>
  <si>
    <t>Self-employed</t>
  </si>
  <si>
    <t>Working without pay</t>
  </si>
  <si>
    <t>Table 17. gender and age15 by Work for few days, weeks worked in 2000, Hours worked</t>
  </si>
  <si>
    <t>Work for few days</t>
  </si>
  <si>
    <t>weeks worked in 2000</t>
  </si>
  <si>
    <t>yes</t>
  </si>
  <si>
    <t>no</t>
  </si>
  <si>
    <t>1 to 13</t>
  </si>
  <si>
    <t>14 to 26</t>
  </si>
  <si>
    <t>27 to 39</t>
  </si>
  <si>
    <t>40 to 49</t>
  </si>
  <si>
    <t>50 to 52</t>
  </si>
  <si>
    <t>Table 18. gender and age15 by wages</t>
  </si>
  <si>
    <t>wages</t>
  </si>
  <si>
    <t>$1 to $4999</t>
  </si>
  <si>
    <t>$5000 to $9999</t>
  </si>
  <si>
    <t>$10000 - $14999</t>
  </si>
  <si>
    <t>$15000 - $17499</t>
  </si>
  <si>
    <t>$17500 - $19999</t>
  </si>
  <si>
    <t>$20000 - $22499</t>
  </si>
  <si>
    <t>$22500 - $24999</t>
  </si>
  <si>
    <t>$25000  or more</t>
  </si>
  <si>
    <t>Table 19. gender and age15 by Money received</t>
  </si>
  <si>
    <t>Money received</t>
  </si>
  <si>
    <t>$1 - $999</t>
  </si>
  <si>
    <t>$2000 - $2999</t>
  </si>
  <si>
    <t>$3000 or more</t>
  </si>
  <si>
    <t>Table 20. gender and age15 by Total Income</t>
  </si>
  <si>
    <t>Total Income</t>
  </si>
  <si>
    <t>Table 21. gender and age15 by Health Insurance, Health insurance cost</t>
  </si>
  <si>
    <t>Health Insurance</t>
  </si>
  <si>
    <t>Health insurance cost</t>
  </si>
  <si>
    <t>Yes insurance thourgh employer</t>
  </si>
  <si>
    <t>Yes insurance covered personally</t>
  </si>
  <si>
    <t>Yes insurance through other source</t>
  </si>
  <si>
    <t>$100 - $249</t>
  </si>
  <si>
    <t>$250 or more</t>
  </si>
  <si>
    <t>Table 22. Fertility ages by gender, How many babies, How many are still alive</t>
  </si>
  <si>
    <t>Fertility ages</t>
  </si>
  <si>
    <t>How many babies</t>
  </si>
  <si>
    <t>How many are still alive</t>
  </si>
  <si>
    <t>CEB/W</t>
  </si>
  <si>
    <t>CS/W</t>
  </si>
  <si>
    <t>CS/CEB</t>
  </si>
  <si>
    <t>5 - 9</t>
  </si>
  <si>
    <t>10 - 14</t>
  </si>
  <si>
    <t>65+</t>
  </si>
  <si>
    <t>Table 23. age5 by Never-Ever and gender</t>
  </si>
  <si>
    <t>Never-Ever</t>
  </si>
  <si>
    <t>Ever married</t>
  </si>
  <si>
    <t>Table 2. AGE5 by MARITAL-STATUS and SEX for AGE &gt;  14  And  AGE &lt;  55</t>
  </si>
  <si>
    <t>AGE5</t>
  </si>
  <si>
    <t>Male</t>
  </si>
  <si>
    <t>Female</t>
  </si>
  <si>
    <t>Less than 5 year</t>
  </si>
  <si>
    <t>5 to 9 years</t>
  </si>
  <si>
    <t>10 to 14 years</t>
  </si>
  <si>
    <t>15 to 19 years</t>
  </si>
  <si>
    <t>No. 1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</si>
  <si>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</si>
  <si>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</si>
  <si>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</si>
  <si>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</si>
  <si>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</si>
  <si>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</si>
  <si>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</si>
  <si>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</si>
  <si>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No. 2</t>
  </si>
  <si>
    <t>60 to 64 years</t>
  </si>
  <si>
    <t>65 to 69 years</t>
  </si>
  <si>
    <t>No.3</t>
  </si>
  <si>
    <t>70 to 74 years</t>
  </si>
  <si>
    <t>75 to 79 years</t>
  </si>
  <si>
    <t>80 to 84 years</t>
  </si>
  <si>
    <t>85 to 89 years</t>
  </si>
  <si>
    <t>No.4</t>
  </si>
  <si>
    <t>90 to 94 years</t>
  </si>
  <si>
    <t>95 years and ove</t>
  </si>
  <si>
    <t>No.5</t>
  </si>
  <si>
    <t>No.6</t>
  </si>
  <si>
    <t>No.7</t>
  </si>
  <si>
    <t>Average Age at First Marriage ==&gt;&gt;&gt;</t>
  </si>
  <si>
    <t>No.8</t>
  </si>
  <si>
    <t>1. Population by Age and Sex</t>
  </si>
  <si>
    <t xml:space="preserve">               Population</t>
  </si>
  <si>
    <t>Table 24. AGE by gender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</si>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</sst>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indexed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9" fontId="2" fillId="0" borderId="0" xfId="1" applyFont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165" fontId="3" fillId="0" borderId="0" xfId="1" applyNumberFormat="1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49" fontId="2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55468389637227E-2"/>
          <c:y val="1.060606452935034E-2"/>
          <c:w val="0.85714412030403175"/>
          <c:h val="0.8378790978186767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[1]PYRAMID!$A$9:$A$28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[1]PYRAMID!$C$9:$C$28</c:f>
              <c:numCache>
                <c:formatCode>General</c:formatCode>
                <c:ptCount val="20"/>
                <c:pt idx="0">
                  <c:v>50</c:v>
                </c:pt>
                <c:pt idx="1">
                  <c:v>20</c:v>
                </c:pt>
                <c:pt idx="2">
                  <c:v>16</c:v>
                </c:pt>
                <c:pt idx="3">
                  <c:v>14</c:v>
                </c:pt>
                <c:pt idx="4">
                  <c:v>58</c:v>
                </c:pt>
                <c:pt idx="5">
                  <c:v>43</c:v>
                </c:pt>
                <c:pt idx="6">
                  <c:v>15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0-490C-8B1A-9FD4011A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19366368"/>
        <c:axId val="1"/>
      </c:barChart>
      <c:catAx>
        <c:axId val="619366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en-US"/>
          </a:p>
        </c:txPr>
        <c:crossAx val="619366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78857937636755E-2"/>
          <c:y val="1.060606452935034E-2"/>
          <c:w val="0.81818333145295385"/>
          <c:h val="0.836363945743055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[1]PYRAMID!$A$9:$A$28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[1]PYRAMID!$B$9:$B$28</c:f>
              <c:numCache>
                <c:formatCode>General</c:formatCode>
                <c:ptCount val="20"/>
                <c:pt idx="0">
                  <c:v>67</c:v>
                </c:pt>
                <c:pt idx="1">
                  <c:v>23</c:v>
                </c:pt>
                <c:pt idx="2">
                  <c:v>18</c:v>
                </c:pt>
                <c:pt idx="3">
                  <c:v>22</c:v>
                </c:pt>
                <c:pt idx="4">
                  <c:v>52</c:v>
                </c:pt>
                <c:pt idx="5">
                  <c:v>53</c:v>
                </c:pt>
                <c:pt idx="6">
                  <c:v>23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D-4E84-A15A-C648408D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19367680"/>
        <c:axId val="1"/>
      </c:barChart>
      <c:catAx>
        <c:axId val="61936768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en-US"/>
          </a:p>
        </c:txPr>
        <c:crossAx val="619367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129540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7E61DF-B48F-4CA8-BFCC-5CE64537C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365760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2234BB-1748-4113-89BC-E332CB4CA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236220</xdr:colOff>
      <xdr:row>6</xdr:row>
      <xdr:rowOff>7620</xdr:rowOff>
    </xdr:from>
    <xdr:to>
      <xdr:col>1</xdr:col>
      <xdr:colOff>510540</xdr:colOff>
      <xdr:row>7</xdr:row>
      <xdr:rowOff>114300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D0D5A136-3D2C-46E1-897F-B29F2AF3AC61}"/>
            </a:ext>
          </a:extLst>
        </xdr:cNvPr>
        <xdr:cNvSpPr txBox="1">
          <a:spLocks noChangeArrowheads="1"/>
        </xdr:cNvSpPr>
      </xdr:nvSpPr>
      <xdr:spPr bwMode="auto">
        <a:xfrm>
          <a:off x="236220" y="998220"/>
          <a:ext cx="88392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Male</a:t>
          </a:r>
        </a:p>
      </xdr:txBody>
    </xdr:sp>
    <xdr:clientData/>
  </xdr:twoCellAnchor>
  <xdr:twoCellAnchor>
    <xdr:from>
      <xdr:col>10</xdr:col>
      <xdr:colOff>236220</xdr:colOff>
      <xdr:row>6</xdr:row>
      <xdr:rowOff>7620</xdr:rowOff>
    </xdr:from>
    <xdr:to>
      <xdr:col>11</xdr:col>
      <xdr:colOff>510540</xdr:colOff>
      <xdr:row>7</xdr:row>
      <xdr:rowOff>114300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7FAB3B13-BD12-451B-AF40-ABDC70828DBA}"/>
            </a:ext>
          </a:extLst>
        </xdr:cNvPr>
        <xdr:cNvSpPr txBox="1">
          <a:spLocks noChangeArrowheads="1"/>
        </xdr:cNvSpPr>
      </xdr:nvSpPr>
      <xdr:spPr bwMode="auto">
        <a:xfrm>
          <a:off x="6332220" y="998220"/>
          <a:ext cx="88392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Female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PACT/2018Surveys/2002_Survey_Arkansas/PYR_2002Marshalle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>
        <row r="2">
          <cell r="A2" t="str">
            <v>Marshallese in Arkansas: 2002</v>
          </cell>
        </row>
        <row r="9">
          <cell r="A9" t="str">
            <v>0-4</v>
          </cell>
          <cell r="B9">
            <v>67</v>
          </cell>
          <cell r="C9">
            <v>50</v>
          </cell>
        </row>
        <row r="10">
          <cell r="A10" t="str">
            <v>5-9</v>
          </cell>
          <cell r="B10">
            <v>23</v>
          </cell>
          <cell r="C10">
            <v>20</v>
          </cell>
        </row>
        <row r="11">
          <cell r="A11" t="str">
            <v>10-14</v>
          </cell>
          <cell r="B11">
            <v>18</v>
          </cell>
          <cell r="C11">
            <v>16</v>
          </cell>
        </row>
        <row r="12">
          <cell r="A12" t="str">
            <v>15-19</v>
          </cell>
          <cell r="B12">
            <v>22</v>
          </cell>
          <cell r="C12">
            <v>14</v>
          </cell>
        </row>
        <row r="13">
          <cell r="A13" t="str">
            <v>20-24</v>
          </cell>
          <cell r="B13">
            <v>52</v>
          </cell>
          <cell r="C13">
            <v>58</v>
          </cell>
        </row>
        <row r="14">
          <cell r="A14" t="str">
            <v>25-29</v>
          </cell>
          <cell r="B14">
            <v>53</v>
          </cell>
          <cell r="C14">
            <v>43</v>
          </cell>
        </row>
        <row r="15">
          <cell r="A15" t="str">
            <v>30-34</v>
          </cell>
          <cell r="B15">
            <v>23</v>
          </cell>
          <cell r="C15">
            <v>15</v>
          </cell>
        </row>
        <row r="16">
          <cell r="A16" t="str">
            <v>35-39</v>
          </cell>
          <cell r="B16">
            <v>8</v>
          </cell>
          <cell r="C16">
            <v>8</v>
          </cell>
        </row>
        <row r="17">
          <cell r="A17" t="str">
            <v>40-44</v>
          </cell>
          <cell r="B17">
            <v>10</v>
          </cell>
          <cell r="C17">
            <v>11</v>
          </cell>
        </row>
        <row r="18">
          <cell r="A18" t="str">
            <v>45-49</v>
          </cell>
          <cell r="B18">
            <v>7</v>
          </cell>
          <cell r="C18">
            <v>6</v>
          </cell>
        </row>
        <row r="19">
          <cell r="A19" t="str">
            <v>50-54</v>
          </cell>
          <cell r="B19">
            <v>2</v>
          </cell>
          <cell r="C19">
            <v>3</v>
          </cell>
        </row>
        <row r="20">
          <cell r="A20" t="str">
            <v>55-59</v>
          </cell>
          <cell r="B20">
            <v>5</v>
          </cell>
          <cell r="C20">
            <v>1</v>
          </cell>
        </row>
        <row r="21">
          <cell r="A21" t="str">
            <v>60-64</v>
          </cell>
          <cell r="B21">
            <v>3</v>
          </cell>
          <cell r="C21">
            <v>2</v>
          </cell>
        </row>
        <row r="22">
          <cell r="A22" t="str">
            <v>65+</v>
          </cell>
          <cell r="B22">
            <v>1</v>
          </cell>
          <cell r="C22">
            <v>0</v>
          </cell>
        </row>
        <row r="23">
          <cell r="A23" t="str">
            <v/>
          </cell>
          <cell r="B23" t="str">
            <v xml:space="preserve"> </v>
          </cell>
          <cell r="C23" t="str">
            <v xml:space="preserve"> </v>
          </cell>
        </row>
        <row r="24">
          <cell r="A24" t="str">
            <v/>
          </cell>
          <cell r="B24" t="str">
            <v xml:space="preserve"> </v>
          </cell>
          <cell r="C24" t="str">
            <v xml:space="preserve"> </v>
          </cell>
        </row>
        <row r="25">
          <cell r="A25" t="str">
            <v/>
          </cell>
          <cell r="B25" t="str">
            <v xml:space="preserve"> </v>
          </cell>
          <cell r="C25" t="str">
            <v xml:space="preserve"> </v>
          </cell>
        </row>
        <row r="26">
          <cell r="A26" t="str">
            <v/>
          </cell>
          <cell r="B26" t="str">
            <v xml:space="preserve"> </v>
          </cell>
          <cell r="C26" t="str">
            <v xml:space="preserve"> </v>
          </cell>
        </row>
        <row r="27">
          <cell r="A27" t="str">
            <v/>
          </cell>
          <cell r="B27" t="str">
            <v xml:space="preserve"> </v>
          </cell>
          <cell r="C27" t="str">
            <v xml:space="preserve"> </v>
          </cell>
        </row>
        <row r="28">
          <cell r="A28" t="str">
            <v/>
          </cell>
          <cell r="B28" t="str">
            <v xml:space="preserve"> </v>
          </cell>
          <cell r="C28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99B3-3889-433A-BAE6-9CBCB7C1CA76}">
  <dimension ref="A1:G36"/>
  <sheetViews>
    <sheetView tabSelected="1" workbookViewId="0">
      <selection activeCell="D14" sqref="D14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0</v>
      </c>
    </row>
    <row r="2" spans="1:7" x14ac:dyDescent="0.2">
      <c r="B2" s="10" t="s">
        <v>1</v>
      </c>
      <c r="E2" s="10" t="s">
        <v>1</v>
      </c>
    </row>
    <row r="3" spans="1:7" x14ac:dyDescent="0.2">
      <c r="B3" s="10" t="s">
        <v>2</v>
      </c>
      <c r="C3" s="10" t="s">
        <v>3</v>
      </c>
      <c r="D3" s="10" t="s">
        <v>4</v>
      </c>
      <c r="E3" s="10" t="s">
        <v>2</v>
      </c>
      <c r="F3" s="10" t="s">
        <v>3</v>
      </c>
      <c r="G3" s="10" t="s">
        <v>4</v>
      </c>
    </row>
    <row r="4" spans="1:7" x14ac:dyDescent="0.2">
      <c r="A4" s="16" t="s">
        <v>5</v>
      </c>
    </row>
    <row r="5" spans="1:7" x14ac:dyDescent="0.2">
      <c r="A5" s="16" t="s">
        <v>2</v>
      </c>
      <c r="B5" s="10">
        <v>78</v>
      </c>
      <c r="C5" s="10">
        <v>25</v>
      </c>
      <c r="D5" s="10">
        <v>53</v>
      </c>
      <c r="E5" s="10">
        <v>100</v>
      </c>
      <c r="F5" s="10">
        <v>100</v>
      </c>
      <c r="G5" s="10">
        <v>100</v>
      </c>
    </row>
    <row r="6" spans="1:7" x14ac:dyDescent="0.2">
      <c r="A6" s="16" t="s">
        <v>6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</row>
    <row r="7" spans="1:7" x14ac:dyDescent="0.2">
      <c r="A7" s="16" t="s">
        <v>7</v>
      </c>
      <c r="B7" s="10">
        <v>3</v>
      </c>
      <c r="C7" s="10">
        <v>0</v>
      </c>
      <c r="D7" s="10">
        <v>3</v>
      </c>
      <c r="E7" s="10">
        <v>3.8</v>
      </c>
      <c r="F7" s="10">
        <v>0</v>
      </c>
      <c r="G7" s="10">
        <v>5.7</v>
      </c>
    </row>
    <row r="8" spans="1:7" x14ac:dyDescent="0.2">
      <c r="A8" s="16" t="s">
        <v>8</v>
      </c>
      <c r="B8" s="10">
        <v>8</v>
      </c>
      <c r="C8" s="10">
        <v>2</v>
      </c>
      <c r="D8" s="10">
        <v>6</v>
      </c>
      <c r="E8" s="10">
        <v>10.3</v>
      </c>
      <c r="F8" s="10">
        <v>8</v>
      </c>
      <c r="G8" s="10">
        <v>11.3</v>
      </c>
    </row>
    <row r="9" spans="1:7" x14ac:dyDescent="0.2">
      <c r="A9" s="16" t="s">
        <v>9</v>
      </c>
      <c r="B9" s="10">
        <v>10</v>
      </c>
      <c r="C9" s="10">
        <v>1</v>
      </c>
      <c r="D9" s="10">
        <v>9</v>
      </c>
      <c r="E9" s="10">
        <v>12.8</v>
      </c>
      <c r="F9" s="10">
        <v>4</v>
      </c>
      <c r="G9" s="10">
        <v>17</v>
      </c>
    </row>
    <row r="10" spans="1:7" x14ac:dyDescent="0.2">
      <c r="A10" s="16" t="s">
        <v>10</v>
      </c>
      <c r="B10" s="10">
        <v>15</v>
      </c>
      <c r="C10" s="10">
        <v>4</v>
      </c>
      <c r="D10" s="10">
        <v>11</v>
      </c>
      <c r="E10" s="10">
        <v>19.2</v>
      </c>
      <c r="F10" s="10">
        <v>16</v>
      </c>
      <c r="G10" s="10">
        <v>20.8</v>
      </c>
    </row>
    <row r="11" spans="1:7" x14ac:dyDescent="0.2">
      <c r="A11" s="16" t="s">
        <v>11</v>
      </c>
      <c r="B11" s="10">
        <v>9</v>
      </c>
      <c r="C11" s="10">
        <v>2</v>
      </c>
      <c r="D11" s="10">
        <v>7</v>
      </c>
      <c r="E11" s="10">
        <v>11.5</v>
      </c>
      <c r="F11" s="10">
        <v>8</v>
      </c>
      <c r="G11" s="10">
        <v>13.2</v>
      </c>
    </row>
    <row r="12" spans="1:7" x14ac:dyDescent="0.2">
      <c r="A12" s="16" t="s">
        <v>12</v>
      </c>
      <c r="B12" s="10">
        <v>10</v>
      </c>
      <c r="C12" s="10">
        <v>3</v>
      </c>
      <c r="D12" s="10">
        <v>7</v>
      </c>
      <c r="E12" s="10">
        <v>12.8</v>
      </c>
      <c r="F12" s="10">
        <v>12</v>
      </c>
      <c r="G12" s="10">
        <v>13.2</v>
      </c>
    </row>
    <row r="13" spans="1:7" x14ac:dyDescent="0.2">
      <c r="A13" s="16" t="s">
        <v>13</v>
      </c>
      <c r="B13" s="10">
        <v>4</v>
      </c>
      <c r="C13" s="10">
        <v>2</v>
      </c>
      <c r="D13" s="10">
        <v>2</v>
      </c>
      <c r="E13" s="10">
        <v>5.0999999999999996</v>
      </c>
      <c r="F13" s="10">
        <v>8</v>
      </c>
      <c r="G13" s="10">
        <v>3.8</v>
      </c>
    </row>
    <row r="14" spans="1:7" x14ac:dyDescent="0.2">
      <c r="A14" s="16" t="s">
        <v>14</v>
      </c>
      <c r="B14" s="10">
        <v>2</v>
      </c>
      <c r="C14" s="10">
        <v>2</v>
      </c>
      <c r="D14" s="10">
        <v>0</v>
      </c>
      <c r="E14" s="10">
        <v>2.6</v>
      </c>
      <c r="F14" s="10">
        <v>8</v>
      </c>
      <c r="G14" s="10">
        <v>0</v>
      </c>
    </row>
    <row r="15" spans="1:7" x14ac:dyDescent="0.2">
      <c r="A15" s="16" t="s">
        <v>15</v>
      </c>
      <c r="B15" s="10">
        <v>1</v>
      </c>
      <c r="C15" s="10">
        <v>1</v>
      </c>
      <c r="D15" s="10">
        <v>0</v>
      </c>
      <c r="E15" s="10">
        <v>1.3</v>
      </c>
      <c r="F15" s="10">
        <v>4</v>
      </c>
      <c r="G15" s="10">
        <v>0</v>
      </c>
    </row>
    <row r="16" spans="1:7" x14ac:dyDescent="0.2">
      <c r="A16" s="16" t="s">
        <v>16</v>
      </c>
      <c r="B16" s="10">
        <v>5</v>
      </c>
      <c r="C16" s="10">
        <v>2</v>
      </c>
      <c r="D16" s="10">
        <v>3</v>
      </c>
      <c r="E16" s="10">
        <v>6.4</v>
      </c>
      <c r="F16" s="10">
        <v>8</v>
      </c>
      <c r="G16" s="10">
        <v>5.7</v>
      </c>
    </row>
    <row r="17" spans="1:7" x14ac:dyDescent="0.2">
      <c r="A17" s="16" t="s">
        <v>17</v>
      </c>
      <c r="B17" s="10">
        <v>5</v>
      </c>
      <c r="C17" s="10">
        <v>2</v>
      </c>
      <c r="D17" s="10">
        <v>3</v>
      </c>
      <c r="E17" s="10">
        <v>6.4</v>
      </c>
      <c r="F17" s="10">
        <v>8</v>
      </c>
      <c r="G17" s="10">
        <v>5.7</v>
      </c>
    </row>
    <row r="18" spans="1:7" x14ac:dyDescent="0.2">
      <c r="A18" s="16" t="s">
        <v>18</v>
      </c>
      <c r="B18" s="10">
        <v>6</v>
      </c>
      <c r="C18" s="10">
        <v>4</v>
      </c>
      <c r="D18" s="10">
        <v>2</v>
      </c>
      <c r="E18" s="10">
        <v>7.7</v>
      </c>
      <c r="F18" s="10">
        <v>16</v>
      </c>
      <c r="G18" s="10">
        <v>3.8</v>
      </c>
    </row>
    <row r="19" spans="1:7" x14ac:dyDescent="0.2">
      <c r="A19" s="16" t="s">
        <v>19</v>
      </c>
      <c r="B19" s="10">
        <v>6.9</v>
      </c>
      <c r="C19" s="10">
        <v>8.9</v>
      </c>
      <c r="D19" s="10">
        <v>6</v>
      </c>
      <c r="E19" s="10">
        <v>0</v>
      </c>
      <c r="F19" s="10">
        <v>0</v>
      </c>
      <c r="G19" s="10">
        <v>0</v>
      </c>
    </row>
    <row r="20" spans="1:7" x14ac:dyDescent="0.2">
      <c r="A20" s="16" t="s">
        <v>20</v>
      </c>
      <c r="B20" s="10">
        <v>6.3</v>
      </c>
      <c r="C20" s="10">
        <v>8.3000000000000007</v>
      </c>
      <c r="D20" s="10">
        <v>5.8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21</v>
      </c>
    </row>
    <row r="22" spans="1:7" x14ac:dyDescent="0.2">
      <c r="A22" s="16" t="s">
        <v>2</v>
      </c>
      <c r="B22" s="10">
        <v>78</v>
      </c>
      <c r="C22" s="10">
        <v>25</v>
      </c>
      <c r="D22" s="10">
        <v>53</v>
      </c>
      <c r="E22" s="10">
        <v>100</v>
      </c>
      <c r="F22" s="10">
        <v>100</v>
      </c>
      <c r="G22" s="10">
        <v>100</v>
      </c>
    </row>
    <row r="23" spans="1:7" x14ac:dyDescent="0.2">
      <c r="A23" s="16" t="s">
        <v>22</v>
      </c>
      <c r="B23" s="10">
        <v>1</v>
      </c>
      <c r="C23" s="10">
        <v>0</v>
      </c>
      <c r="D23" s="10">
        <v>1</v>
      </c>
      <c r="E23" s="10">
        <v>1.3</v>
      </c>
      <c r="F23" s="10">
        <v>0</v>
      </c>
      <c r="G23" s="10">
        <v>1.9</v>
      </c>
    </row>
    <row r="24" spans="1:7" x14ac:dyDescent="0.2">
      <c r="A24" s="16" t="s">
        <v>23</v>
      </c>
      <c r="B24" s="10">
        <v>8</v>
      </c>
      <c r="C24" s="10">
        <v>0</v>
      </c>
      <c r="D24" s="10">
        <v>8</v>
      </c>
      <c r="E24" s="10">
        <v>10.3</v>
      </c>
      <c r="F24" s="10">
        <v>0</v>
      </c>
      <c r="G24" s="10">
        <v>15.1</v>
      </c>
    </row>
    <row r="25" spans="1:7" x14ac:dyDescent="0.2">
      <c r="A25" s="16" t="s">
        <v>24</v>
      </c>
      <c r="B25" s="10">
        <v>35</v>
      </c>
      <c r="C25" s="10">
        <v>3</v>
      </c>
      <c r="D25" s="10">
        <v>32</v>
      </c>
      <c r="E25" s="10">
        <v>44.9</v>
      </c>
      <c r="F25" s="10">
        <v>12</v>
      </c>
      <c r="G25" s="10">
        <v>60.4</v>
      </c>
    </row>
    <row r="26" spans="1:7" x14ac:dyDescent="0.2">
      <c r="A26" s="16" t="s">
        <v>25</v>
      </c>
      <c r="B26" s="10">
        <v>32</v>
      </c>
      <c r="C26" s="10">
        <v>20</v>
      </c>
      <c r="D26" s="10">
        <v>12</v>
      </c>
      <c r="E26" s="10">
        <v>41</v>
      </c>
      <c r="F26" s="10">
        <v>80</v>
      </c>
      <c r="G26" s="10">
        <v>22.6</v>
      </c>
    </row>
    <row r="27" spans="1:7" x14ac:dyDescent="0.2">
      <c r="A27" s="16" t="s">
        <v>26</v>
      </c>
      <c r="B27" s="10">
        <v>2</v>
      </c>
      <c r="C27" s="10">
        <v>2</v>
      </c>
      <c r="D27" s="10">
        <v>0</v>
      </c>
      <c r="E27" s="10">
        <v>2.6</v>
      </c>
      <c r="F27" s="10">
        <v>8</v>
      </c>
      <c r="G27" s="10">
        <v>0</v>
      </c>
    </row>
    <row r="28" spans="1:7" x14ac:dyDescent="0.2">
      <c r="A28" s="16" t="s">
        <v>20</v>
      </c>
      <c r="B28" s="10">
        <v>4.9000000000000004</v>
      </c>
      <c r="C28" s="10">
        <v>5.5</v>
      </c>
      <c r="D28" s="10">
        <v>4.5</v>
      </c>
      <c r="E28" s="10">
        <v>0</v>
      </c>
      <c r="F28" s="10">
        <v>0</v>
      </c>
      <c r="G28" s="10">
        <v>0</v>
      </c>
    </row>
    <row r="29" spans="1:7" x14ac:dyDescent="0.2">
      <c r="A29" s="16" t="s">
        <v>27</v>
      </c>
    </row>
    <row r="30" spans="1:7" x14ac:dyDescent="0.2">
      <c r="A30" s="16" t="s">
        <v>2</v>
      </c>
      <c r="B30" s="10">
        <v>78</v>
      </c>
      <c r="C30" s="10">
        <v>25</v>
      </c>
      <c r="D30" s="10">
        <v>53</v>
      </c>
      <c r="E30" s="10">
        <v>100</v>
      </c>
      <c r="F30" s="10">
        <v>100</v>
      </c>
      <c r="G30" s="10">
        <v>100</v>
      </c>
    </row>
    <row r="31" spans="1:7" x14ac:dyDescent="0.2">
      <c r="A31" s="16" t="s">
        <v>28</v>
      </c>
      <c r="B31" s="10">
        <v>6</v>
      </c>
      <c r="C31" s="10">
        <v>0</v>
      </c>
      <c r="D31" s="10">
        <v>6</v>
      </c>
      <c r="E31" s="10">
        <v>7.7</v>
      </c>
      <c r="F31" s="10">
        <v>0</v>
      </c>
      <c r="G31" s="10">
        <v>11.3</v>
      </c>
    </row>
    <row r="32" spans="1:7" x14ac:dyDescent="0.2">
      <c r="A32" s="16" t="s">
        <v>29</v>
      </c>
      <c r="B32" s="10">
        <v>38</v>
      </c>
      <c r="C32" s="10">
        <v>3</v>
      </c>
      <c r="D32" s="10">
        <v>35</v>
      </c>
      <c r="E32" s="10">
        <v>48.7</v>
      </c>
      <c r="F32" s="10">
        <v>12</v>
      </c>
      <c r="G32" s="10">
        <v>66</v>
      </c>
    </row>
    <row r="33" spans="1:7" x14ac:dyDescent="0.2">
      <c r="A33" s="16" t="s">
        <v>30</v>
      </c>
      <c r="B33" s="10">
        <v>31</v>
      </c>
      <c r="C33" s="10">
        <v>20</v>
      </c>
      <c r="D33" s="10">
        <v>11</v>
      </c>
      <c r="E33" s="10">
        <v>39.700000000000003</v>
      </c>
      <c r="F33" s="10">
        <v>80</v>
      </c>
      <c r="G33" s="10">
        <v>20.8</v>
      </c>
    </row>
    <row r="34" spans="1:7" x14ac:dyDescent="0.2">
      <c r="A34" s="16" t="s">
        <v>31</v>
      </c>
      <c r="B34" s="10">
        <v>2</v>
      </c>
      <c r="C34" s="10">
        <v>2</v>
      </c>
      <c r="D34" s="10">
        <v>0</v>
      </c>
      <c r="E34" s="10">
        <v>2.6</v>
      </c>
      <c r="F34" s="10">
        <v>8</v>
      </c>
      <c r="G34" s="10">
        <v>0</v>
      </c>
    </row>
    <row r="35" spans="1:7" x14ac:dyDescent="0.2">
      <c r="A35" s="16" t="s">
        <v>32</v>
      </c>
      <c r="B35" s="10">
        <v>1</v>
      </c>
      <c r="C35" s="10">
        <v>0</v>
      </c>
      <c r="D35" s="10">
        <v>1</v>
      </c>
      <c r="E35" s="10">
        <v>1.3</v>
      </c>
      <c r="F35" s="10">
        <v>0</v>
      </c>
      <c r="G35" s="10">
        <v>1.9</v>
      </c>
    </row>
    <row r="36" spans="1:7" x14ac:dyDescent="0.2">
      <c r="A36" s="16" t="s">
        <v>20</v>
      </c>
      <c r="B36" s="10">
        <v>2.9</v>
      </c>
      <c r="C36" s="10">
        <v>3.5</v>
      </c>
      <c r="D36" s="10">
        <v>2.6</v>
      </c>
      <c r="E36" s="10">
        <v>0</v>
      </c>
      <c r="F36" s="10">
        <v>0</v>
      </c>
      <c r="G36" s="10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7C33-C969-4923-803A-00C7D1D82A18}">
  <dimension ref="A1:Q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7" x14ac:dyDescent="0.2">
      <c r="A1" s="16" t="s">
        <v>153</v>
      </c>
      <c r="H1" s="1" t="s">
        <v>836</v>
      </c>
    </row>
    <row r="2" spans="1:17" x14ac:dyDescent="0.2">
      <c r="B2" s="10" t="s">
        <v>154</v>
      </c>
      <c r="H2" s="1" t="s">
        <v>111</v>
      </c>
      <c r="I2" s="1" t="s">
        <v>837</v>
      </c>
    </row>
    <row r="3" spans="1:17" x14ac:dyDescent="0.2">
      <c r="B3" s="10" t="s">
        <v>2</v>
      </c>
      <c r="C3" s="10" t="s">
        <v>155</v>
      </c>
      <c r="D3" s="10" t="s">
        <v>156</v>
      </c>
      <c r="E3" s="10" t="s">
        <v>157</v>
      </c>
      <c r="F3" s="10" t="s">
        <v>158</v>
      </c>
      <c r="I3" s="1" t="s">
        <v>2</v>
      </c>
      <c r="L3" s="1" t="s">
        <v>158</v>
      </c>
      <c r="O3" s="1" t="s">
        <v>838</v>
      </c>
    </row>
    <row r="4" spans="1:17" x14ac:dyDescent="0.2">
      <c r="A4" s="16" t="s">
        <v>143</v>
      </c>
      <c r="I4" s="1" t="s">
        <v>112</v>
      </c>
      <c r="L4" s="1" t="s">
        <v>112</v>
      </c>
      <c r="O4" s="1" t="s">
        <v>112</v>
      </c>
    </row>
    <row r="5" spans="1:17" x14ac:dyDescent="0.2">
      <c r="A5" s="16" t="s">
        <v>144</v>
      </c>
      <c r="I5" s="1" t="s">
        <v>2</v>
      </c>
      <c r="J5" s="1" t="s">
        <v>113</v>
      </c>
      <c r="K5" s="1" t="s">
        <v>114</v>
      </c>
      <c r="L5" s="1" t="s">
        <v>2</v>
      </c>
      <c r="M5" s="1" t="s">
        <v>113</v>
      </c>
      <c r="N5" s="1" t="s">
        <v>114</v>
      </c>
      <c r="O5" s="1" t="s">
        <v>2</v>
      </c>
      <c r="P5" s="1" t="s">
        <v>113</v>
      </c>
      <c r="Q5" s="1" t="s">
        <v>114</v>
      </c>
    </row>
    <row r="6" spans="1:17" x14ac:dyDescent="0.2">
      <c r="A6" s="16" t="s">
        <v>145</v>
      </c>
      <c r="H6" s="1" t="s">
        <v>2</v>
      </c>
      <c r="I6" s="1">
        <v>541</v>
      </c>
      <c r="J6" s="1">
        <v>294</v>
      </c>
      <c r="K6" s="1">
        <v>247</v>
      </c>
      <c r="L6" s="1">
        <v>391</v>
      </c>
      <c r="M6" s="1">
        <v>223</v>
      </c>
      <c r="N6" s="1">
        <v>168</v>
      </c>
      <c r="O6" s="1">
        <v>150</v>
      </c>
      <c r="P6" s="1">
        <v>71</v>
      </c>
      <c r="Q6" s="1">
        <v>79</v>
      </c>
    </row>
    <row r="7" spans="1:17" x14ac:dyDescent="0.2">
      <c r="A7" s="16" t="s">
        <v>2</v>
      </c>
      <c r="B7" s="10">
        <v>541</v>
      </c>
      <c r="C7" s="10">
        <v>142</v>
      </c>
      <c r="D7" s="10">
        <v>3</v>
      </c>
      <c r="E7" s="10">
        <v>5</v>
      </c>
      <c r="F7" s="10">
        <v>391</v>
      </c>
      <c r="H7" s="1" t="s">
        <v>115</v>
      </c>
      <c r="I7" s="1">
        <v>117</v>
      </c>
      <c r="J7" s="1">
        <v>67</v>
      </c>
      <c r="K7" s="1">
        <v>50</v>
      </c>
      <c r="L7" s="1">
        <v>117</v>
      </c>
      <c r="M7" s="1">
        <v>67</v>
      </c>
      <c r="N7" s="1">
        <v>50</v>
      </c>
      <c r="O7" s="1">
        <v>0</v>
      </c>
      <c r="P7" s="1">
        <v>0</v>
      </c>
      <c r="Q7" s="1">
        <v>0</v>
      </c>
    </row>
    <row r="8" spans="1:17" x14ac:dyDescent="0.2">
      <c r="A8" s="16" t="s">
        <v>146</v>
      </c>
      <c r="B8" s="10">
        <v>194</v>
      </c>
      <c r="C8" s="10">
        <v>2</v>
      </c>
      <c r="D8" s="10">
        <v>0</v>
      </c>
      <c r="E8" s="10">
        <v>0</v>
      </c>
      <c r="F8" s="10">
        <v>192</v>
      </c>
      <c r="H8" s="11">
        <v>43229</v>
      </c>
      <c r="I8" s="1">
        <v>43</v>
      </c>
      <c r="J8" s="1">
        <v>23</v>
      </c>
      <c r="K8" s="1">
        <v>20</v>
      </c>
      <c r="L8" s="1">
        <v>42</v>
      </c>
      <c r="M8" s="1">
        <v>22</v>
      </c>
      <c r="N8" s="1">
        <v>20</v>
      </c>
      <c r="O8" s="1">
        <v>1</v>
      </c>
      <c r="P8" s="1">
        <v>1</v>
      </c>
      <c r="Q8" s="1">
        <v>0</v>
      </c>
    </row>
    <row r="9" spans="1:17" x14ac:dyDescent="0.2">
      <c r="A9" s="16" t="s">
        <v>147</v>
      </c>
      <c r="B9" s="10">
        <v>242</v>
      </c>
      <c r="C9" s="10">
        <v>79</v>
      </c>
      <c r="D9" s="10">
        <v>1</v>
      </c>
      <c r="E9" s="10">
        <v>0</v>
      </c>
      <c r="F9" s="10">
        <v>162</v>
      </c>
      <c r="H9" s="11">
        <v>43387</v>
      </c>
      <c r="I9" s="1">
        <v>34</v>
      </c>
      <c r="J9" s="1">
        <v>18</v>
      </c>
      <c r="K9" s="1">
        <v>16</v>
      </c>
      <c r="L9" s="1">
        <v>33</v>
      </c>
      <c r="M9" s="1">
        <v>18</v>
      </c>
      <c r="N9" s="1">
        <v>15</v>
      </c>
      <c r="O9" s="1">
        <v>1</v>
      </c>
      <c r="P9" s="1">
        <v>0</v>
      </c>
      <c r="Q9" s="1">
        <v>1</v>
      </c>
    </row>
    <row r="10" spans="1:17" x14ac:dyDescent="0.2">
      <c r="A10" s="16" t="s">
        <v>148</v>
      </c>
      <c r="B10" s="10">
        <v>75</v>
      </c>
      <c r="C10" s="10">
        <v>43</v>
      </c>
      <c r="D10" s="10">
        <v>2</v>
      </c>
      <c r="E10" s="10">
        <v>0</v>
      </c>
      <c r="F10" s="10">
        <v>30</v>
      </c>
      <c r="H10" s="1" t="s">
        <v>116</v>
      </c>
      <c r="I10" s="1">
        <v>36</v>
      </c>
      <c r="J10" s="1">
        <v>22</v>
      </c>
      <c r="K10" s="1">
        <v>14</v>
      </c>
      <c r="L10" s="1">
        <v>34</v>
      </c>
      <c r="M10" s="1">
        <v>22</v>
      </c>
      <c r="N10" s="1">
        <v>12</v>
      </c>
      <c r="O10" s="1">
        <v>2</v>
      </c>
      <c r="P10" s="1">
        <v>0</v>
      </c>
      <c r="Q10" s="1">
        <v>2</v>
      </c>
    </row>
    <row r="11" spans="1:17" x14ac:dyDescent="0.2">
      <c r="A11" s="16" t="s">
        <v>149</v>
      </c>
      <c r="B11" s="10">
        <v>24</v>
      </c>
      <c r="C11" s="10">
        <v>15</v>
      </c>
      <c r="D11" s="10">
        <v>0</v>
      </c>
      <c r="E11" s="10">
        <v>2</v>
      </c>
      <c r="F11" s="10">
        <v>7</v>
      </c>
      <c r="H11" s="1" t="s">
        <v>117</v>
      </c>
      <c r="I11" s="1">
        <v>110</v>
      </c>
      <c r="J11" s="1">
        <v>52</v>
      </c>
      <c r="K11" s="1">
        <v>58</v>
      </c>
      <c r="L11" s="1">
        <v>82</v>
      </c>
      <c r="M11" s="1">
        <v>43</v>
      </c>
      <c r="N11" s="1">
        <v>39</v>
      </c>
      <c r="O11" s="1">
        <v>28</v>
      </c>
      <c r="P11" s="1">
        <v>9</v>
      </c>
      <c r="Q11" s="1">
        <v>19</v>
      </c>
    </row>
    <row r="12" spans="1:17" x14ac:dyDescent="0.2">
      <c r="A12" s="16" t="s">
        <v>150</v>
      </c>
      <c r="B12" s="10">
        <v>5</v>
      </c>
      <c r="C12" s="10">
        <v>3</v>
      </c>
      <c r="D12" s="10">
        <v>0</v>
      </c>
      <c r="E12" s="10">
        <v>2</v>
      </c>
      <c r="F12" s="10">
        <v>0</v>
      </c>
      <c r="H12" s="1" t="s">
        <v>118</v>
      </c>
      <c r="I12" s="1">
        <v>96</v>
      </c>
      <c r="J12" s="1">
        <v>53</v>
      </c>
      <c r="K12" s="1">
        <v>43</v>
      </c>
      <c r="L12" s="1">
        <v>46</v>
      </c>
      <c r="M12" s="1">
        <v>29</v>
      </c>
      <c r="N12" s="1">
        <v>17</v>
      </c>
      <c r="O12" s="1">
        <v>50</v>
      </c>
      <c r="P12" s="1">
        <v>24</v>
      </c>
      <c r="Q12" s="1">
        <v>26</v>
      </c>
    </row>
    <row r="13" spans="1:17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1</v>
      </c>
      <c r="F13" s="10">
        <v>0</v>
      </c>
      <c r="H13" s="1" t="s">
        <v>119</v>
      </c>
      <c r="I13" s="1">
        <v>38</v>
      </c>
      <c r="J13" s="1">
        <v>23</v>
      </c>
      <c r="K13" s="1">
        <v>15</v>
      </c>
      <c r="L13" s="1">
        <v>20</v>
      </c>
      <c r="M13" s="1">
        <v>13</v>
      </c>
      <c r="N13" s="1">
        <v>7</v>
      </c>
      <c r="O13" s="1">
        <v>18</v>
      </c>
      <c r="P13" s="1">
        <v>10</v>
      </c>
      <c r="Q13" s="1">
        <v>8</v>
      </c>
    </row>
    <row r="14" spans="1:17" x14ac:dyDescent="0.2">
      <c r="A14" s="16" t="s">
        <v>20</v>
      </c>
      <c r="B14" s="10">
        <v>19.7</v>
      </c>
      <c r="C14" s="10">
        <v>28.1</v>
      </c>
      <c r="D14" s="10">
        <v>33.799999999999997</v>
      </c>
      <c r="E14" s="10">
        <v>63.8</v>
      </c>
      <c r="F14" s="10">
        <v>15.3</v>
      </c>
      <c r="H14" s="1" t="s">
        <v>120</v>
      </c>
      <c r="I14" s="1">
        <v>16</v>
      </c>
      <c r="J14" s="1">
        <v>8</v>
      </c>
      <c r="K14" s="1">
        <v>8</v>
      </c>
      <c r="L14" s="1">
        <v>6</v>
      </c>
      <c r="M14" s="1">
        <v>2</v>
      </c>
      <c r="N14" s="1">
        <v>4</v>
      </c>
      <c r="O14" s="1">
        <v>10</v>
      </c>
      <c r="P14" s="1">
        <v>6</v>
      </c>
      <c r="Q14" s="1">
        <v>4</v>
      </c>
    </row>
    <row r="15" spans="1:17" x14ac:dyDescent="0.2">
      <c r="A15" s="16" t="s">
        <v>151</v>
      </c>
      <c r="H15" s="1" t="s">
        <v>121</v>
      </c>
      <c r="I15" s="1">
        <v>21</v>
      </c>
      <c r="J15" s="1">
        <v>10</v>
      </c>
      <c r="K15" s="1">
        <v>11</v>
      </c>
      <c r="L15" s="1">
        <v>4</v>
      </c>
      <c r="M15" s="1">
        <v>3</v>
      </c>
      <c r="N15" s="1">
        <v>1</v>
      </c>
      <c r="O15" s="1">
        <v>17</v>
      </c>
      <c r="P15" s="1">
        <v>7</v>
      </c>
      <c r="Q15" s="1">
        <v>10</v>
      </c>
    </row>
    <row r="16" spans="1:17" x14ac:dyDescent="0.2">
      <c r="A16" s="16" t="s">
        <v>145</v>
      </c>
      <c r="H16" s="1" t="s">
        <v>122</v>
      </c>
      <c r="I16" s="1">
        <v>13</v>
      </c>
      <c r="J16" s="1">
        <v>7</v>
      </c>
      <c r="K16" s="1">
        <v>6</v>
      </c>
      <c r="L16" s="1">
        <v>4</v>
      </c>
      <c r="M16" s="1">
        <v>2</v>
      </c>
      <c r="N16" s="1">
        <v>2</v>
      </c>
      <c r="O16" s="1">
        <v>9</v>
      </c>
      <c r="P16" s="1">
        <v>5</v>
      </c>
      <c r="Q16" s="1">
        <v>4</v>
      </c>
    </row>
    <row r="17" spans="1:17" x14ac:dyDescent="0.2">
      <c r="A17" s="16" t="s">
        <v>2</v>
      </c>
      <c r="B17" s="10">
        <v>294</v>
      </c>
      <c r="C17" s="10">
        <v>69</v>
      </c>
      <c r="D17" s="10">
        <v>0</v>
      </c>
      <c r="E17" s="10">
        <v>2</v>
      </c>
      <c r="F17" s="10">
        <v>223</v>
      </c>
      <c r="H17" s="1" t="s">
        <v>123</v>
      </c>
      <c r="I17" s="1">
        <v>5</v>
      </c>
      <c r="J17" s="1">
        <v>2</v>
      </c>
      <c r="K17" s="1">
        <v>3</v>
      </c>
      <c r="L17" s="1">
        <v>1</v>
      </c>
      <c r="M17" s="1">
        <v>0</v>
      </c>
      <c r="N17" s="1">
        <v>1</v>
      </c>
      <c r="O17" s="1">
        <v>4</v>
      </c>
      <c r="P17" s="1">
        <v>2</v>
      </c>
      <c r="Q17" s="1">
        <v>2</v>
      </c>
    </row>
    <row r="18" spans="1:17" x14ac:dyDescent="0.2">
      <c r="A18" s="16" t="s">
        <v>146</v>
      </c>
      <c r="B18" s="10">
        <v>108</v>
      </c>
      <c r="C18" s="10">
        <v>1</v>
      </c>
      <c r="D18" s="10">
        <v>0</v>
      </c>
      <c r="E18" s="10">
        <v>0</v>
      </c>
      <c r="F18" s="10">
        <v>107</v>
      </c>
      <c r="H18" s="1" t="s">
        <v>124</v>
      </c>
      <c r="I18" s="1">
        <v>6</v>
      </c>
      <c r="J18" s="1">
        <v>5</v>
      </c>
      <c r="K18" s="1">
        <v>1</v>
      </c>
      <c r="L18" s="1">
        <v>2</v>
      </c>
      <c r="M18" s="1">
        <v>2</v>
      </c>
      <c r="N18" s="1">
        <v>0</v>
      </c>
      <c r="O18" s="1">
        <v>4</v>
      </c>
      <c r="P18" s="1">
        <v>3</v>
      </c>
      <c r="Q18" s="1">
        <v>1</v>
      </c>
    </row>
    <row r="19" spans="1:17" x14ac:dyDescent="0.2">
      <c r="A19" s="16" t="s">
        <v>147</v>
      </c>
      <c r="B19" s="10">
        <v>127</v>
      </c>
      <c r="C19" s="10">
        <v>33</v>
      </c>
      <c r="D19" s="10">
        <v>0</v>
      </c>
      <c r="E19" s="10">
        <v>0</v>
      </c>
      <c r="F19" s="10">
        <v>94</v>
      </c>
      <c r="H19" s="1" t="s">
        <v>125</v>
      </c>
      <c r="I19" s="1">
        <v>5</v>
      </c>
      <c r="J19" s="1">
        <v>3</v>
      </c>
      <c r="K19" s="1">
        <v>2</v>
      </c>
      <c r="L19" s="1">
        <v>0</v>
      </c>
      <c r="M19" s="1">
        <v>0</v>
      </c>
      <c r="N19" s="1">
        <v>0</v>
      </c>
      <c r="O19" s="1">
        <v>5</v>
      </c>
      <c r="P19" s="1">
        <v>3</v>
      </c>
      <c r="Q19" s="1">
        <v>2</v>
      </c>
    </row>
    <row r="20" spans="1:17" x14ac:dyDescent="0.2">
      <c r="A20" s="16" t="s">
        <v>148</v>
      </c>
      <c r="B20" s="10">
        <v>41</v>
      </c>
      <c r="C20" s="10">
        <v>23</v>
      </c>
      <c r="D20" s="10">
        <v>0</v>
      </c>
      <c r="E20" s="10">
        <v>0</v>
      </c>
      <c r="F20" s="10">
        <v>18</v>
      </c>
      <c r="H20" s="1" t="s">
        <v>126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 x14ac:dyDescent="0.2">
      <c r="A21" s="16" t="s">
        <v>149</v>
      </c>
      <c r="B21" s="10">
        <v>14</v>
      </c>
      <c r="C21" s="10">
        <v>10</v>
      </c>
      <c r="D21" s="10">
        <v>0</v>
      </c>
      <c r="E21" s="10">
        <v>0</v>
      </c>
      <c r="F21" s="10">
        <v>4</v>
      </c>
      <c r="H21" s="1" t="s">
        <v>127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  <row r="22" spans="1:17" x14ac:dyDescent="0.2">
      <c r="A22" s="16" t="s">
        <v>150</v>
      </c>
      <c r="B22" s="10">
        <v>3</v>
      </c>
      <c r="C22" s="10">
        <v>2</v>
      </c>
      <c r="D22" s="10">
        <v>0</v>
      </c>
      <c r="E22" s="10">
        <v>1</v>
      </c>
      <c r="F22" s="10">
        <v>0</v>
      </c>
      <c r="H22" s="1" t="s">
        <v>128</v>
      </c>
      <c r="I22" s="1">
        <v>1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1</v>
      </c>
      <c r="Q22" s="1">
        <v>0</v>
      </c>
    </row>
    <row r="23" spans="1:17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1</v>
      </c>
      <c r="F23" s="10">
        <v>0</v>
      </c>
    </row>
    <row r="24" spans="1:17" x14ac:dyDescent="0.2">
      <c r="A24" s="16" t="s">
        <v>20</v>
      </c>
      <c r="B24" s="10">
        <v>19.600000000000001</v>
      </c>
      <c r="C24" s="10">
        <v>30.3</v>
      </c>
      <c r="D24" s="10">
        <v>0</v>
      </c>
      <c r="E24" s="10">
        <v>75</v>
      </c>
      <c r="F24" s="10">
        <v>15.7</v>
      </c>
    </row>
    <row r="25" spans="1:17" x14ac:dyDescent="0.2">
      <c r="A25" s="16" t="s">
        <v>152</v>
      </c>
    </row>
    <row r="26" spans="1:17" x14ac:dyDescent="0.2">
      <c r="A26" s="16" t="s">
        <v>145</v>
      </c>
    </row>
    <row r="27" spans="1:17" x14ac:dyDescent="0.2">
      <c r="A27" s="16" t="s">
        <v>2</v>
      </c>
      <c r="B27" s="10">
        <v>247</v>
      </c>
      <c r="C27" s="10">
        <v>73</v>
      </c>
      <c r="D27" s="10">
        <v>3</v>
      </c>
      <c r="E27" s="10">
        <v>3</v>
      </c>
      <c r="F27" s="10">
        <v>168</v>
      </c>
    </row>
    <row r="28" spans="1:17" x14ac:dyDescent="0.2">
      <c r="A28" s="16" t="s">
        <v>146</v>
      </c>
      <c r="B28" s="10">
        <v>86</v>
      </c>
      <c r="C28" s="10">
        <v>1</v>
      </c>
      <c r="D28" s="10">
        <v>0</v>
      </c>
      <c r="E28" s="10">
        <v>0</v>
      </c>
      <c r="F28" s="10">
        <v>85</v>
      </c>
    </row>
    <row r="29" spans="1:17" x14ac:dyDescent="0.2">
      <c r="A29" s="16" t="s">
        <v>147</v>
      </c>
      <c r="B29" s="10">
        <v>115</v>
      </c>
      <c r="C29" s="10">
        <v>46</v>
      </c>
      <c r="D29" s="10">
        <v>1</v>
      </c>
      <c r="E29" s="10">
        <v>0</v>
      </c>
      <c r="F29" s="10">
        <v>68</v>
      </c>
    </row>
    <row r="30" spans="1:17" x14ac:dyDescent="0.2">
      <c r="A30" s="16" t="s">
        <v>148</v>
      </c>
      <c r="B30" s="10">
        <v>34</v>
      </c>
      <c r="C30" s="10">
        <v>20</v>
      </c>
      <c r="D30" s="10">
        <v>2</v>
      </c>
      <c r="E30" s="10">
        <v>0</v>
      </c>
      <c r="F30" s="10">
        <v>12</v>
      </c>
    </row>
    <row r="31" spans="1:17" x14ac:dyDescent="0.2">
      <c r="A31" s="16" t="s">
        <v>149</v>
      </c>
      <c r="B31" s="10">
        <v>10</v>
      </c>
      <c r="C31" s="10">
        <v>5</v>
      </c>
      <c r="D31" s="10">
        <v>0</v>
      </c>
      <c r="E31" s="10">
        <v>2</v>
      </c>
      <c r="F31" s="10">
        <v>3</v>
      </c>
    </row>
    <row r="32" spans="1:17" x14ac:dyDescent="0.2">
      <c r="A32" s="16" t="s">
        <v>150</v>
      </c>
      <c r="B32" s="10">
        <v>2</v>
      </c>
      <c r="C32" s="10">
        <v>1</v>
      </c>
      <c r="D32" s="10">
        <v>0</v>
      </c>
      <c r="E32" s="10">
        <v>1</v>
      </c>
      <c r="F32" s="10">
        <v>0</v>
      </c>
    </row>
    <row r="33" spans="1:6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</row>
    <row r="34" spans="1:6" x14ac:dyDescent="0.2">
      <c r="A34" s="16" t="s">
        <v>20</v>
      </c>
      <c r="B34" s="10">
        <v>19.899999999999999</v>
      </c>
      <c r="C34" s="10">
        <v>26.6</v>
      </c>
      <c r="D34" s="10">
        <v>33.799999999999997</v>
      </c>
      <c r="E34" s="10">
        <v>56.3</v>
      </c>
      <c r="F34" s="10">
        <v>14.8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9DFE-40E6-4880-A79A-BA19B274B7EC}">
  <dimension ref="A1:P30"/>
  <sheetViews>
    <sheetView workbookViewId="0">
      <selection sqref="A1:A1048576"/>
    </sheetView>
  </sheetViews>
  <sheetFormatPr defaultRowHeight="10.199999999999999" x14ac:dyDescent="0.2"/>
  <cols>
    <col min="1" max="1" width="13" style="16" customWidth="1"/>
    <col min="2" max="7" width="7.44140625" style="10" customWidth="1"/>
    <col min="8" max="8" width="5.109375" style="1" customWidth="1"/>
    <col min="9" max="11" width="8.44140625" style="1" customWidth="1"/>
    <col min="12" max="256" width="8.88671875" style="1"/>
    <col min="257" max="257" width="13" style="1" customWidth="1"/>
    <col min="258" max="263" width="7.44140625" style="1" customWidth="1"/>
    <col min="264" max="264" width="5.109375" style="1" customWidth="1"/>
    <col min="265" max="267" width="8.44140625" style="1" customWidth="1"/>
    <col min="268" max="512" width="8.88671875" style="1"/>
    <col min="513" max="513" width="13" style="1" customWidth="1"/>
    <col min="514" max="519" width="7.44140625" style="1" customWidth="1"/>
    <col min="520" max="520" width="5.109375" style="1" customWidth="1"/>
    <col min="521" max="523" width="8.44140625" style="1" customWidth="1"/>
    <col min="524" max="768" width="8.88671875" style="1"/>
    <col min="769" max="769" width="13" style="1" customWidth="1"/>
    <col min="770" max="775" width="7.44140625" style="1" customWidth="1"/>
    <col min="776" max="776" width="5.109375" style="1" customWidth="1"/>
    <col min="777" max="779" width="8.44140625" style="1" customWidth="1"/>
    <col min="780" max="1024" width="8.88671875" style="1"/>
    <col min="1025" max="1025" width="13" style="1" customWidth="1"/>
    <col min="1026" max="1031" width="7.44140625" style="1" customWidth="1"/>
    <col min="1032" max="1032" width="5.109375" style="1" customWidth="1"/>
    <col min="1033" max="1035" width="8.44140625" style="1" customWidth="1"/>
    <col min="1036" max="1280" width="8.88671875" style="1"/>
    <col min="1281" max="1281" width="13" style="1" customWidth="1"/>
    <col min="1282" max="1287" width="7.44140625" style="1" customWidth="1"/>
    <col min="1288" max="1288" width="5.109375" style="1" customWidth="1"/>
    <col min="1289" max="1291" width="8.44140625" style="1" customWidth="1"/>
    <col min="1292" max="1536" width="8.88671875" style="1"/>
    <col min="1537" max="1537" width="13" style="1" customWidth="1"/>
    <col min="1538" max="1543" width="7.44140625" style="1" customWidth="1"/>
    <col min="1544" max="1544" width="5.109375" style="1" customWidth="1"/>
    <col min="1545" max="1547" width="8.44140625" style="1" customWidth="1"/>
    <col min="1548" max="1792" width="8.88671875" style="1"/>
    <col min="1793" max="1793" width="13" style="1" customWidth="1"/>
    <col min="1794" max="1799" width="7.44140625" style="1" customWidth="1"/>
    <col min="1800" max="1800" width="5.109375" style="1" customWidth="1"/>
    <col min="1801" max="1803" width="8.44140625" style="1" customWidth="1"/>
    <col min="1804" max="2048" width="8.88671875" style="1"/>
    <col min="2049" max="2049" width="13" style="1" customWidth="1"/>
    <col min="2050" max="2055" width="7.44140625" style="1" customWidth="1"/>
    <col min="2056" max="2056" width="5.109375" style="1" customWidth="1"/>
    <col min="2057" max="2059" width="8.44140625" style="1" customWidth="1"/>
    <col min="2060" max="2304" width="8.88671875" style="1"/>
    <col min="2305" max="2305" width="13" style="1" customWidth="1"/>
    <col min="2306" max="2311" width="7.44140625" style="1" customWidth="1"/>
    <col min="2312" max="2312" width="5.109375" style="1" customWidth="1"/>
    <col min="2313" max="2315" width="8.44140625" style="1" customWidth="1"/>
    <col min="2316" max="2560" width="8.88671875" style="1"/>
    <col min="2561" max="2561" width="13" style="1" customWidth="1"/>
    <col min="2562" max="2567" width="7.44140625" style="1" customWidth="1"/>
    <col min="2568" max="2568" width="5.109375" style="1" customWidth="1"/>
    <col min="2569" max="2571" width="8.44140625" style="1" customWidth="1"/>
    <col min="2572" max="2816" width="8.88671875" style="1"/>
    <col min="2817" max="2817" width="13" style="1" customWidth="1"/>
    <col min="2818" max="2823" width="7.44140625" style="1" customWidth="1"/>
    <col min="2824" max="2824" width="5.109375" style="1" customWidth="1"/>
    <col min="2825" max="2827" width="8.44140625" style="1" customWidth="1"/>
    <col min="2828" max="3072" width="8.88671875" style="1"/>
    <col min="3073" max="3073" width="13" style="1" customWidth="1"/>
    <col min="3074" max="3079" width="7.44140625" style="1" customWidth="1"/>
    <col min="3080" max="3080" width="5.109375" style="1" customWidth="1"/>
    <col min="3081" max="3083" width="8.44140625" style="1" customWidth="1"/>
    <col min="3084" max="3328" width="8.88671875" style="1"/>
    <col min="3329" max="3329" width="13" style="1" customWidth="1"/>
    <col min="3330" max="3335" width="7.44140625" style="1" customWidth="1"/>
    <col min="3336" max="3336" width="5.109375" style="1" customWidth="1"/>
    <col min="3337" max="3339" width="8.44140625" style="1" customWidth="1"/>
    <col min="3340" max="3584" width="8.88671875" style="1"/>
    <col min="3585" max="3585" width="13" style="1" customWidth="1"/>
    <col min="3586" max="3591" width="7.44140625" style="1" customWidth="1"/>
    <col min="3592" max="3592" width="5.109375" style="1" customWidth="1"/>
    <col min="3593" max="3595" width="8.44140625" style="1" customWidth="1"/>
    <col min="3596" max="3840" width="8.88671875" style="1"/>
    <col min="3841" max="3841" width="13" style="1" customWidth="1"/>
    <col min="3842" max="3847" width="7.44140625" style="1" customWidth="1"/>
    <col min="3848" max="3848" width="5.109375" style="1" customWidth="1"/>
    <col min="3849" max="3851" width="8.44140625" style="1" customWidth="1"/>
    <col min="3852" max="4096" width="8.88671875" style="1"/>
    <col min="4097" max="4097" width="13" style="1" customWidth="1"/>
    <col min="4098" max="4103" width="7.44140625" style="1" customWidth="1"/>
    <col min="4104" max="4104" width="5.109375" style="1" customWidth="1"/>
    <col min="4105" max="4107" width="8.44140625" style="1" customWidth="1"/>
    <col min="4108" max="4352" width="8.88671875" style="1"/>
    <col min="4353" max="4353" width="13" style="1" customWidth="1"/>
    <col min="4354" max="4359" width="7.44140625" style="1" customWidth="1"/>
    <col min="4360" max="4360" width="5.109375" style="1" customWidth="1"/>
    <col min="4361" max="4363" width="8.44140625" style="1" customWidth="1"/>
    <col min="4364" max="4608" width="8.88671875" style="1"/>
    <col min="4609" max="4609" width="13" style="1" customWidth="1"/>
    <col min="4610" max="4615" width="7.44140625" style="1" customWidth="1"/>
    <col min="4616" max="4616" width="5.109375" style="1" customWidth="1"/>
    <col min="4617" max="4619" width="8.44140625" style="1" customWidth="1"/>
    <col min="4620" max="4864" width="8.88671875" style="1"/>
    <col min="4865" max="4865" width="13" style="1" customWidth="1"/>
    <col min="4866" max="4871" width="7.44140625" style="1" customWidth="1"/>
    <col min="4872" max="4872" width="5.109375" style="1" customWidth="1"/>
    <col min="4873" max="4875" width="8.44140625" style="1" customWidth="1"/>
    <col min="4876" max="5120" width="8.88671875" style="1"/>
    <col min="5121" max="5121" width="13" style="1" customWidth="1"/>
    <col min="5122" max="5127" width="7.44140625" style="1" customWidth="1"/>
    <col min="5128" max="5128" width="5.109375" style="1" customWidth="1"/>
    <col min="5129" max="5131" width="8.44140625" style="1" customWidth="1"/>
    <col min="5132" max="5376" width="8.88671875" style="1"/>
    <col min="5377" max="5377" width="13" style="1" customWidth="1"/>
    <col min="5378" max="5383" width="7.44140625" style="1" customWidth="1"/>
    <col min="5384" max="5384" width="5.109375" style="1" customWidth="1"/>
    <col min="5385" max="5387" width="8.44140625" style="1" customWidth="1"/>
    <col min="5388" max="5632" width="8.88671875" style="1"/>
    <col min="5633" max="5633" width="13" style="1" customWidth="1"/>
    <col min="5634" max="5639" width="7.44140625" style="1" customWidth="1"/>
    <col min="5640" max="5640" width="5.109375" style="1" customWidth="1"/>
    <col min="5641" max="5643" width="8.44140625" style="1" customWidth="1"/>
    <col min="5644" max="5888" width="8.88671875" style="1"/>
    <col min="5889" max="5889" width="13" style="1" customWidth="1"/>
    <col min="5890" max="5895" width="7.44140625" style="1" customWidth="1"/>
    <col min="5896" max="5896" width="5.109375" style="1" customWidth="1"/>
    <col min="5897" max="5899" width="8.44140625" style="1" customWidth="1"/>
    <col min="5900" max="6144" width="8.88671875" style="1"/>
    <col min="6145" max="6145" width="13" style="1" customWidth="1"/>
    <col min="6146" max="6151" width="7.44140625" style="1" customWidth="1"/>
    <col min="6152" max="6152" width="5.109375" style="1" customWidth="1"/>
    <col min="6153" max="6155" width="8.44140625" style="1" customWidth="1"/>
    <col min="6156" max="6400" width="8.88671875" style="1"/>
    <col min="6401" max="6401" width="13" style="1" customWidth="1"/>
    <col min="6402" max="6407" width="7.44140625" style="1" customWidth="1"/>
    <col min="6408" max="6408" width="5.109375" style="1" customWidth="1"/>
    <col min="6409" max="6411" width="8.44140625" style="1" customWidth="1"/>
    <col min="6412" max="6656" width="8.88671875" style="1"/>
    <col min="6657" max="6657" width="13" style="1" customWidth="1"/>
    <col min="6658" max="6663" width="7.44140625" style="1" customWidth="1"/>
    <col min="6664" max="6664" width="5.109375" style="1" customWidth="1"/>
    <col min="6665" max="6667" width="8.44140625" style="1" customWidth="1"/>
    <col min="6668" max="6912" width="8.88671875" style="1"/>
    <col min="6913" max="6913" width="13" style="1" customWidth="1"/>
    <col min="6914" max="6919" width="7.44140625" style="1" customWidth="1"/>
    <col min="6920" max="6920" width="5.109375" style="1" customWidth="1"/>
    <col min="6921" max="6923" width="8.44140625" style="1" customWidth="1"/>
    <col min="6924" max="7168" width="8.88671875" style="1"/>
    <col min="7169" max="7169" width="13" style="1" customWidth="1"/>
    <col min="7170" max="7175" width="7.44140625" style="1" customWidth="1"/>
    <col min="7176" max="7176" width="5.109375" style="1" customWidth="1"/>
    <col min="7177" max="7179" width="8.44140625" style="1" customWidth="1"/>
    <col min="7180" max="7424" width="8.88671875" style="1"/>
    <col min="7425" max="7425" width="13" style="1" customWidth="1"/>
    <col min="7426" max="7431" width="7.44140625" style="1" customWidth="1"/>
    <col min="7432" max="7432" width="5.109375" style="1" customWidth="1"/>
    <col min="7433" max="7435" width="8.44140625" style="1" customWidth="1"/>
    <col min="7436" max="7680" width="8.88671875" style="1"/>
    <col min="7681" max="7681" width="13" style="1" customWidth="1"/>
    <col min="7682" max="7687" width="7.44140625" style="1" customWidth="1"/>
    <col min="7688" max="7688" width="5.109375" style="1" customWidth="1"/>
    <col min="7689" max="7691" width="8.44140625" style="1" customWidth="1"/>
    <col min="7692" max="7936" width="8.88671875" style="1"/>
    <col min="7937" max="7937" width="13" style="1" customWidth="1"/>
    <col min="7938" max="7943" width="7.44140625" style="1" customWidth="1"/>
    <col min="7944" max="7944" width="5.109375" style="1" customWidth="1"/>
    <col min="7945" max="7947" width="8.44140625" style="1" customWidth="1"/>
    <col min="7948" max="8192" width="8.88671875" style="1"/>
    <col min="8193" max="8193" width="13" style="1" customWidth="1"/>
    <col min="8194" max="8199" width="7.44140625" style="1" customWidth="1"/>
    <col min="8200" max="8200" width="5.109375" style="1" customWidth="1"/>
    <col min="8201" max="8203" width="8.44140625" style="1" customWidth="1"/>
    <col min="8204" max="8448" width="8.88671875" style="1"/>
    <col min="8449" max="8449" width="13" style="1" customWidth="1"/>
    <col min="8450" max="8455" width="7.44140625" style="1" customWidth="1"/>
    <col min="8456" max="8456" width="5.109375" style="1" customWidth="1"/>
    <col min="8457" max="8459" width="8.44140625" style="1" customWidth="1"/>
    <col min="8460" max="8704" width="8.88671875" style="1"/>
    <col min="8705" max="8705" width="13" style="1" customWidth="1"/>
    <col min="8706" max="8711" width="7.44140625" style="1" customWidth="1"/>
    <col min="8712" max="8712" width="5.109375" style="1" customWidth="1"/>
    <col min="8713" max="8715" width="8.44140625" style="1" customWidth="1"/>
    <col min="8716" max="8960" width="8.88671875" style="1"/>
    <col min="8961" max="8961" width="13" style="1" customWidth="1"/>
    <col min="8962" max="8967" width="7.44140625" style="1" customWidth="1"/>
    <col min="8968" max="8968" width="5.109375" style="1" customWidth="1"/>
    <col min="8969" max="8971" width="8.44140625" style="1" customWidth="1"/>
    <col min="8972" max="9216" width="8.88671875" style="1"/>
    <col min="9217" max="9217" width="13" style="1" customWidth="1"/>
    <col min="9218" max="9223" width="7.44140625" style="1" customWidth="1"/>
    <col min="9224" max="9224" width="5.109375" style="1" customWidth="1"/>
    <col min="9225" max="9227" width="8.44140625" style="1" customWidth="1"/>
    <col min="9228" max="9472" width="8.88671875" style="1"/>
    <col min="9473" max="9473" width="13" style="1" customWidth="1"/>
    <col min="9474" max="9479" width="7.44140625" style="1" customWidth="1"/>
    <col min="9480" max="9480" width="5.109375" style="1" customWidth="1"/>
    <col min="9481" max="9483" width="8.44140625" style="1" customWidth="1"/>
    <col min="9484" max="9728" width="8.88671875" style="1"/>
    <col min="9729" max="9729" width="13" style="1" customWidth="1"/>
    <col min="9730" max="9735" width="7.44140625" style="1" customWidth="1"/>
    <col min="9736" max="9736" width="5.109375" style="1" customWidth="1"/>
    <col min="9737" max="9739" width="8.44140625" style="1" customWidth="1"/>
    <col min="9740" max="9984" width="8.88671875" style="1"/>
    <col min="9985" max="9985" width="13" style="1" customWidth="1"/>
    <col min="9986" max="9991" width="7.44140625" style="1" customWidth="1"/>
    <col min="9992" max="9992" width="5.109375" style="1" customWidth="1"/>
    <col min="9993" max="9995" width="8.44140625" style="1" customWidth="1"/>
    <col min="9996" max="10240" width="8.88671875" style="1"/>
    <col min="10241" max="10241" width="13" style="1" customWidth="1"/>
    <col min="10242" max="10247" width="7.44140625" style="1" customWidth="1"/>
    <col min="10248" max="10248" width="5.109375" style="1" customWidth="1"/>
    <col min="10249" max="10251" width="8.44140625" style="1" customWidth="1"/>
    <col min="10252" max="10496" width="8.88671875" style="1"/>
    <col min="10497" max="10497" width="13" style="1" customWidth="1"/>
    <col min="10498" max="10503" width="7.44140625" style="1" customWidth="1"/>
    <col min="10504" max="10504" width="5.109375" style="1" customWidth="1"/>
    <col min="10505" max="10507" width="8.44140625" style="1" customWidth="1"/>
    <col min="10508" max="10752" width="8.88671875" style="1"/>
    <col min="10753" max="10753" width="13" style="1" customWidth="1"/>
    <col min="10754" max="10759" width="7.44140625" style="1" customWidth="1"/>
    <col min="10760" max="10760" width="5.109375" style="1" customWidth="1"/>
    <col min="10761" max="10763" width="8.44140625" style="1" customWidth="1"/>
    <col min="10764" max="11008" width="8.88671875" style="1"/>
    <col min="11009" max="11009" width="13" style="1" customWidth="1"/>
    <col min="11010" max="11015" width="7.44140625" style="1" customWidth="1"/>
    <col min="11016" max="11016" width="5.109375" style="1" customWidth="1"/>
    <col min="11017" max="11019" width="8.44140625" style="1" customWidth="1"/>
    <col min="11020" max="11264" width="8.88671875" style="1"/>
    <col min="11265" max="11265" width="13" style="1" customWidth="1"/>
    <col min="11266" max="11271" width="7.44140625" style="1" customWidth="1"/>
    <col min="11272" max="11272" width="5.109375" style="1" customWidth="1"/>
    <col min="11273" max="11275" width="8.44140625" style="1" customWidth="1"/>
    <col min="11276" max="11520" width="8.88671875" style="1"/>
    <col min="11521" max="11521" width="13" style="1" customWidth="1"/>
    <col min="11522" max="11527" width="7.44140625" style="1" customWidth="1"/>
    <col min="11528" max="11528" width="5.109375" style="1" customWidth="1"/>
    <col min="11529" max="11531" width="8.44140625" style="1" customWidth="1"/>
    <col min="11532" max="11776" width="8.88671875" style="1"/>
    <col min="11777" max="11777" width="13" style="1" customWidth="1"/>
    <col min="11778" max="11783" width="7.44140625" style="1" customWidth="1"/>
    <col min="11784" max="11784" width="5.109375" style="1" customWidth="1"/>
    <col min="11785" max="11787" width="8.44140625" style="1" customWidth="1"/>
    <col min="11788" max="12032" width="8.88671875" style="1"/>
    <col min="12033" max="12033" width="13" style="1" customWidth="1"/>
    <col min="12034" max="12039" width="7.44140625" style="1" customWidth="1"/>
    <col min="12040" max="12040" width="5.109375" style="1" customWidth="1"/>
    <col min="12041" max="12043" width="8.44140625" style="1" customWidth="1"/>
    <col min="12044" max="12288" width="8.88671875" style="1"/>
    <col min="12289" max="12289" width="13" style="1" customWidth="1"/>
    <col min="12290" max="12295" width="7.44140625" style="1" customWidth="1"/>
    <col min="12296" max="12296" width="5.109375" style="1" customWidth="1"/>
    <col min="12297" max="12299" width="8.44140625" style="1" customWidth="1"/>
    <col min="12300" max="12544" width="8.88671875" style="1"/>
    <col min="12545" max="12545" width="13" style="1" customWidth="1"/>
    <col min="12546" max="12551" width="7.44140625" style="1" customWidth="1"/>
    <col min="12552" max="12552" width="5.109375" style="1" customWidth="1"/>
    <col min="12553" max="12555" width="8.44140625" style="1" customWidth="1"/>
    <col min="12556" max="12800" width="8.88671875" style="1"/>
    <col min="12801" max="12801" width="13" style="1" customWidth="1"/>
    <col min="12802" max="12807" width="7.44140625" style="1" customWidth="1"/>
    <col min="12808" max="12808" width="5.109375" style="1" customWidth="1"/>
    <col min="12809" max="12811" width="8.44140625" style="1" customWidth="1"/>
    <col min="12812" max="13056" width="8.88671875" style="1"/>
    <col min="13057" max="13057" width="13" style="1" customWidth="1"/>
    <col min="13058" max="13063" width="7.44140625" style="1" customWidth="1"/>
    <col min="13064" max="13064" width="5.109375" style="1" customWidth="1"/>
    <col min="13065" max="13067" width="8.44140625" style="1" customWidth="1"/>
    <col min="13068" max="13312" width="8.88671875" style="1"/>
    <col min="13313" max="13313" width="13" style="1" customWidth="1"/>
    <col min="13314" max="13319" width="7.44140625" style="1" customWidth="1"/>
    <col min="13320" max="13320" width="5.109375" style="1" customWidth="1"/>
    <col min="13321" max="13323" width="8.44140625" style="1" customWidth="1"/>
    <col min="13324" max="13568" width="8.88671875" style="1"/>
    <col min="13569" max="13569" width="13" style="1" customWidth="1"/>
    <col min="13570" max="13575" width="7.44140625" style="1" customWidth="1"/>
    <col min="13576" max="13576" width="5.109375" style="1" customWidth="1"/>
    <col min="13577" max="13579" width="8.44140625" style="1" customWidth="1"/>
    <col min="13580" max="13824" width="8.88671875" style="1"/>
    <col min="13825" max="13825" width="13" style="1" customWidth="1"/>
    <col min="13826" max="13831" width="7.44140625" style="1" customWidth="1"/>
    <col min="13832" max="13832" width="5.109375" style="1" customWidth="1"/>
    <col min="13833" max="13835" width="8.44140625" style="1" customWidth="1"/>
    <col min="13836" max="14080" width="8.88671875" style="1"/>
    <col min="14081" max="14081" width="13" style="1" customWidth="1"/>
    <col min="14082" max="14087" width="7.44140625" style="1" customWidth="1"/>
    <col min="14088" max="14088" width="5.109375" style="1" customWidth="1"/>
    <col min="14089" max="14091" width="8.44140625" style="1" customWidth="1"/>
    <col min="14092" max="14336" width="8.88671875" style="1"/>
    <col min="14337" max="14337" width="13" style="1" customWidth="1"/>
    <col min="14338" max="14343" width="7.44140625" style="1" customWidth="1"/>
    <col min="14344" max="14344" width="5.109375" style="1" customWidth="1"/>
    <col min="14345" max="14347" width="8.44140625" style="1" customWidth="1"/>
    <col min="14348" max="14592" width="8.88671875" style="1"/>
    <col min="14593" max="14593" width="13" style="1" customWidth="1"/>
    <col min="14594" max="14599" width="7.44140625" style="1" customWidth="1"/>
    <col min="14600" max="14600" width="5.109375" style="1" customWidth="1"/>
    <col min="14601" max="14603" width="8.44140625" style="1" customWidth="1"/>
    <col min="14604" max="14848" width="8.88671875" style="1"/>
    <col min="14849" max="14849" width="13" style="1" customWidth="1"/>
    <col min="14850" max="14855" width="7.44140625" style="1" customWidth="1"/>
    <col min="14856" max="14856" width="5.109375" style="1" customWidth="1"/>
    <col min="14857" max="14859" width="8.44140625" style="1" customWidth="1"/>
    <col min="14860" max="15104" width="8.88671875" style="1"/>
    <col min="15105" max="15105" width="13" style="1" customWidth="1"/>
    <col min="15106" max="15111" width="7.44140625" style="1" customWidth="1"/>
    <col min="15112" max="15112" width="5.109375" style="1" customWidth="1"/>
    <col min="15113" max="15115" width="8.44140625" style="1" customWidth="1"/>
    <col min="15116" max="15360" width="8.88671875" style="1"/>
    <col min="15361" max="15361" width="13" style="1" customWidth="1"/>
    <col min="15362" max="15367" width="7.44140625" style="1" customWidth="1"/>
    <col min="15368" max="15368" width="5.109375" style="1" customWidth="1"/>
    <col min="15369" max="15371" width="8.44140625" style="1" customWidth="1"/>
    <col min="15372" max="15616" width="8.88671875" style="1"/>
    <col min="15617" max="15617" width="13" style="1" customWidth="1"/>
    <col min="15618" max="15623" width="7.44140625" style="1" customWidth="1"/>
    <col min="15624" max="15624" width="5.109375" style="1" customWidth="1"/>
    <col min="15625" max="15627" width="8.44140625" style="1" customWidth="1"/>
    <col min="15628" max="15872" width="8.88671875" style="1"/>
    <col min="15873" max="15873" width="13" style="1" customWidth="1"/>
    <col min="15874" max="15879" width="7.44140625" style="1" customWidth="1"/>
    <col min="15880" max="15880" width="5.109375" style="1" customWidth="1"/>
    <col min="15881" max="15883" width="8.44140625" style="1" customWidth="1"/>
    <col min="15884" max="16128" width="8.88671875" style="1"/>
    <col min="16129" max="16129" width="13" style="1" customWidth="1"/>
    <col min="16130" max="16135" width="7.44140625" style="1" customWidth="1"/>
    <col min="16136" max="16136" width="5.109375" style="1" customWidth="1"/>
    <col min="16137" max="16139" width="8.44140625" style="1" customWidth="1"/>
    <col min="16140" max="16384" width="8.88671875" style="1"/>
  </cols>
  <sheetData>
    <row r="1" spans="1:16" x14ac:dyDescent="0.2">
      <c r="A1" s="16" t="s">
        <v>839</v>
      </c>
      <c r="I1" s="2"/>
      <c r="J1" s="2"/>
      <c r="K1" s="2"/>
    </row>
    <row r="2" spans="1:16" x14ac:dyDescent="0.2">
      <c r="A2" s="16" t="s">
        <v>840</v>
      </c>
      <c r="B2" s="10" t="s">
        <v>2</v>
      </c>
      <c r="E2" s="10" t="s">
        <v>158</v>
      </c>
      <c r="I2" s="2"/>
      <c r="J2" s="2"/>
      <c r="K2" s="2"/>
    </row>
    <row r="3" spans="1:16" x14ac:dyDescent="0.2">
      <c r="B3" s="10" t="s">
        <v>2</v>
      </c>
      <c r="C3" s="10" t="s">
        <v>841</v>
      </c>
      <c r="D3" s="10" t="s">
        <v>842</v>
      </c>
      <c r="E3" s="10" t="s">
        <v>2</v>
      </c>
      <c r="F3" s="10" t="s">
        <v>841</v>
      </c>
      <c r="G3" s="10" t="s">
        <v>842</v>
      </c>
      <c r="I3" s="2"/>
      <c r="J3" s="2"/>
      <c r="K3" s="2"/>
    </row>
    <row r="4" spans="1:16" x14ac:dyDescent="0.2">
      <c r="A4" s="16" t="s">
        <v>2</v>
      </c>
      <c r="B4" s="10">
        <v>6187</v>
      </c>
      <c r="C4" s="10">
        <v>2960</v>
      </c>
      <c r="D4" s="10">
        <v>3227</v>
      </c>
      <c r="E4" s="10">
        <v>2692</v>
      </c>
      <c r="F4" s="10">
        <v>1343</v>
      </c>
      <c r="G4" s="10">
        <v>1349</v>
      </c>
      <c r="I4" s="2"/>
      <c r="J4" s="2"/>
      <c r="K4" s="2"/>
    </row>
    <row r="5" spans="1:16" x14ac:dyDescent="0.2">
      <c r="A5" s="16" t="s">
        <v>843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I5" s="2"/>
      <c r="J5" s="2"/>
      <c r="K5" s="2"/>
    </row>
    <row r="6" spans="1:16" x14ac:dyDescent="0.2">
      <c r="A6" s="16" t="s">
        <v>844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I6" s="2"/>
      <c r="J6" s="2"/>
      <c r="K6" s="2"/>
    </row>
    <row r="7" spans="1:16" x14ac:dyDescent="0.2">
      <c r="A7" s="16" t="s">
        <v>845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3"/>
      <c r="I7" s="2"/>
      <c r="J7" s="2"/>
      <c r="K7" s="2"/>
    </row>
    <row r="8" spans="1:16" x14ac:dyDescent="0.2">
      <c r="A8" s="17" t="s">
        <v>846</v>
      </c>
      <c r="B8" s="10">
        <v>36</v>
      </c>
      <c r="C8" s="10">
        <v>22</v>
      </c>
      <c r="D8" s="10">
        <v>14</v>
      </c>
      <c r="E8" s="10">
        <v>34</v>
      </c>
      <c r="F8" s="10">
        <v>22</v>
      </c>
      <c r="G8" s="10">
        <v>12</v>
      </c>
      <c r="H8" s="4" t="s">
        <v>847</v>
      </c>
      <c r="I8" s="5">
        <f t="shared" ref="I8:K15" si="0">E8/B8*100</f>
        <v>94.444444444444443</v>
      </c>
      <c r="J8" s="5">
        <f t="shared" si="0"/>
        <v>100</v>
      </c>
      <c r="K8" s="5">
        <f t="shared" si="0"/>
        <v>85.714285714285708</v>
      </c>
      <c r="N8" s="5"/>
      <c r="O8" s="5"/>
      <c r="P8" s="5"/>
    </row>
    <row r="9" spans="1:16" x14ac:dyDescent="0.2">
      <c r="A9" s="17" t="s">
        <v>848</v>
      </c>
      <c r="B9" s="10">
        <v>110</v>
      </c>
      <c r="C9" s="10">
        <v>52</v>
      </c>
      <c r="D9" s="10">
        <v>58</v>
      </c>
      <c r="E9" s="10">
        <v>82</v>
      </c>
      <c r="F9" s="10">
        <v>43</v>
      </c>
      <c r="G9" s="10">
        <v>39</v>
      </c>
      <c r="H9" s="4"/>
      <c r="I9" s="5">
        <f t="shared" si="0"/>
        <v>74.545454545454547</v>
      </c>
      <c r="J9" s="5">
        <f t="shared" si="0"/>
        <v>82.692307692307693</v>
      </c>
      <c r="K9" s="5">
        <f t="shared" si="0"/>
        <v>67.241379310344826</v>
      </c>
      <c r="N9" s="5"/>
      <c r="O9" s="5"/>
      <c r="P9" s="5"/>
    </row>
    <row r="10" spans="1:16" x14ac:dyDescent="0.2">
      <c r="A10" s="17" t="s">
        <v>849</v>
      </c>
      <c r="B10" s="10">
        <v>96</v>
      </c>
      <c r="C10" s="10">
        <v>53</v>
      </c>
      <c r="D10" s="10">
        <v>43</v>
      </c>
      <c r="E10" s="10">
        <v>46</v>
      </c>
      <c r="F10" s="10">
        <v>29</v>
      </c>
      <c r="G10" s="10">
        <v>17</v>
      </c>
      <c r="H10" s="4"/>
      <c r="I10" s="5">
        <f t="shared" si="0"/>
        <v>47.916666666666671</v>
      </c>
      <c r="J10" s="5">
        <f t="shared" si="0"/>
        <v>54.716981132075468</v>
      </c>
      <c r="K10" s="5">
        <f t="shared" si="0"/>
        <v>39.534883720930232</v>
      </c>
      <c r="N10" s="5"/>
      <c r="O10" s="5"/>
      <c r="P10" s="5"/>
    </row>
    <row r="11" spans="1:16" x14ac:dyDescent="0.2">
      <c r="A11" s="17" t="s">
        <v>850</v>
      </c>
      <c r="B11" s="10">
        <v>38</v>
      </c>
      <c r="C11" s="10">
        <v>23</v>
      </c>
      <c r="D11" s="10">
        <v>15</v>
      </c>
      <c r="E11" s="10">
        <v>20</v>
      </c>
      <c r="F11" s="10">
        <v>13</v>
      </c>
      <c r="G11" s="10">
        <v>7</v>
      </c>
      <c r="H11" s="4"/>
      <c r="I11" s="5">
        <f t="shared" si="0"/>
        <v>52.631578947368418</v>
      </c>
      <c r="J11" s="5">
        <f t="shared" si="0"/>
        <v>56.521739130434781</v>
      </c>
      <c r="K11" s="5">
        <f t="shared" si="0"/>
        <v>46.666666666666664</v>
      </c>
      <c r="N11" s="5"/>
      <c r="O11" s="5"/>
      <c r="P11" s="5"/>
    </row>
    <row r="12" spans="1:16" x14ac:dyDescent="0.2">
      <c r="A12" s="17" t="s">
        <v>851</v>
      </c>
      <c r="B12" s="10">
        <v>16</v>
      </c>
      <c r="C12" s="10">
        <v>8</v>
      </c>
      <c r="D12" s="10">
        <v>8</v>
      </c>
      <c r="E12" s="10">
        <v>6</v>
      </c>
      <c r="F12" s="10">
        <v>2</v>
      </c>
      <c r="G12" s="10">
        <v>4</v>
      </c>
      <c r="H12" s="4"/>
      <c r="I12" s="5">
        <f t="shared" si="0"/>
        <v>37.5</v>
      </c>
      <c r="J12" s="5">
        <f t="shared" si="0"/>
        <v>25</v>
      </c>
      <c r="K12" s="5">
        <f t="shared" si="0"/>
        <v>50</v>
      </c>
      <c r="N12" s="5"/>
      <c r="O12" s="5"/>
      <c r="P12" s="5"/>
    </row>
    <row r="13" spans="1:16" x14ac:dyDescent="0.2">
      <c r="A13" s="17" t="s">
        <v>852</v>
      </c>
      <c r="B13" s="10">
        <v>21</v>
      </c>
      <c r="C13" s="10">
        <v>10</v>
      </c>
      <c r="D13" s="10">
        <v>11</v>
      </c>
      <c r="E13" s="10">
        <v>4</v>
      </c>
      <c r="F13" s="10">
        <v>3</v>
      </c>
      <c r="G13" s="10">
        <v>1</v>
      </c>
      <c r="H13" s="4"/>
      <c r="I13" s="5">
        <f t="shared" si="0"/>
        <v>19.047619047619047</v>
      </c>
      <c r="J13" s="5">
        <f t="shared" si="0"/>
        <v>30</v>
      </c>
      <c r="K13" s="5">
        <f t="shared" si="0"/>
        <v>9.0909090909090917</v>
      </c>
      <c r="N13" s="5"/>
      <c r="O13" s="5"/>
      <c r="P13" s="5"/>
    </row>
    <row r="14" spans="1:16" x14ac:dyDescent="0.2">
      <c r="A14" s="17" t="s">
        <v>853</v>
      </c>
      <c r="B14" s="10">
        <v>13</v>
      </c>
      <c r="C14" s="10">
        <v>7</v>
      </c>
      <c r="D14" s="10">
        <v>6</v>
      </c>
      <c r="E14" s="10">
        <v>4</v>
      </c>
      <c r="F14" s="10">
        <v>2</v>
      </c>
      <c r="G14" s="10">
        <v>2</v>
      </c>
      <c r="H14" s="4"/>
      <c r="I14" s="5">
        <f t="shared" si="0"/>
        <v>30.76923076923077</v>
      </c>
      <c r="J14" s="5">
        <f t="shared" si="0"/>
        <v>28.571428571428569</v>
      </c>
      <c r="K14" s="5">
        <f t="shared" si="0"/>
        <v>33.333333333333329</v>
      </c>
      <c r="N14" s="5"/>
      <c r="O14" s="5"/>
      <c r="P14" s="5"/>
    </row>
    <row r="15" spans="1:16" x14ac:dyDescent="0.2">
      <c r="A15" s="17" t="s">
        <v>854</v>
      </c>
      <c r="B15" s="10">
        <v>5</v>
      </c>
      <c r="C15" s="10">
        <v>2</v>
      </c>
      <c r="D15" s="10">
        <v>3</v>
      </c>
      <c r="E15" s="10">
        <v>1</v>
      </c>
      <c r="F15" s="10">
        <v>0</v>
      </c>
      <c r="G15" s="10">
        <v>1</v>
      </c>
      <c r="H15" s="4"/>
      <c r="I15" s="5">
        <f t="shared" si="0"/>
        <v>20</v>
      </c>
      <c r="J15" s="5">
        <f t="shared" si="0"/>
        <v>0</v>
      </c>
      <c r="K15" s="5">
        <f t="shared" si="0"/>
        <v>33.333333333333329</v>
      </c>
      <c r="N15" s="5"/>
      <c r="O15" s="5"/>
      <c r="P15" s="5"/>
    </row>
    <row r="16" spans="1:16" x14ac:dyDescent="0.2">
      <c r="A16" s="16" t="s">
        <v>855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6" t="s">
        <v>856</v>
      </c>
      <c r="I16" s="5">
        <f>SUM(I8:I14)*5</f>
        <v>1784.2749721039195</v>
      </c>
      <c r="J16" s="5">
        <f>SUM(J8:J14)*5</f>
        <v>1887.5122826312324</v>
      </c>
      <c r="K16" s="5">
        <f>SUM(K8:K14)*5</f>
        <v>1657.9072891823489</v>
      </c>
      <c r="N16" s="5"/>
      <c r="O16" s="5"/>
      <c r="P16" s="5"/>
    </row>
    <row r="17" spans="1:16" x14ac:dyDescent="0.2">
      <c r="A17" s="16" t="s">
        <v>857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6"/>
      <c r="I17" s="2"/>
      <c r="J17" s="2"/>
      <c r="K17" s="2"/>
      <c r="N17" s="2"/>
      <c r="O17" s="2"/>
      <c r="P17" s="2"/>
    </row>
    <row r="18" spans="1:16" x14ac:dyDescent="0.2">
      <c r="A18" s="16" t="s">
        <v>858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6" t="s">
        <v>859</v>
      </c>
      <c r="I18" s="5">
        <f>I16+1500</f>
        <v>3284.2749721039195</v>
      </c>
      <c r="J18" s="5">
        <f>J16+1500</f>
        <v>3387.5122826312327</v>
      </c>
      <c r="K18" s="5">
        <f>K16+1500</f>
        <v>3157.9072891823489</v>
      </c>
      <c r="N18" s="5"/>
      <c r="O18" s="5"/>
      <c r="P18" s="5"/>
    </row>
    <row r="19" spans="1:16" x14ac:dyDescent="0.2">
      <c r="A19" s="16" t="s">
        <v>860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6"/>
      <c r="I19" s="2"/>
      <c r="J19" s="2"/>
      <c r="K19" s="2"/>
      <c r="N19" s="2"/>
      <c r="O19" s="2"/>
      <c r="P19" s="2"/>
    </row>
    <row r="20" spans="1:16" x14ac:dyDescent="0.2">
      <c r="A20" s="16" t="s">
        <v>861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6"/>
      <c r="I20" s="5">
        <f t="shared" ref="I20:K21" si="1">I14</f>
        <v>30.76923076923077</v>
      </c>
      <c r="J20" s="5">
        <f t="shared" si="1"/>
        <v>28.571428571428569</v>
      </c>
      <c r="K20" s="5">
        <f t="shared" si="1"/>
        <v>33.333333333333329</v>
      </c>
      <c r="N20" s="5"/>
      <c r="O20" s="5"/>
      <c r="P20" s="5"/>
    </row>
    <row r="21" spans="1:16" x14ac:dyDescent="0.2">
      <c r="A21" s="16" t="s">
        <v>862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6"/>
      <c r="I21" s="5">
        <f t="shared" si="1"/>
        <v>20</v>
      </c>
      <c r="J21" s="5">
        <f t="shared" si="1"/>
        <v>0</v>
      </c>
      <c r="K21" s="5">
        <f t="shared" si="1"/>
        <v>33.333333333333329</v>
      </c>
      <c r="N21" s="5"/>
      <c r="O21" s="5"/>
      <c r="P21" s="5"/>
    </row>
    <row r="22" spans="1:16" x14ac:dyDescent="0.2">
      <c r="A22" s="16" t="s">
        <v>863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6" t="s">
        <v>864</v>
      </c>
      <c r="I22" s="7">
        <f>(I20+I21)/2</f>
        <v>25.384615384615387</v>
      </c>
      <c r="J22" s="7">
        <f>(J20+J21)/2</f>
        <v>14.285714285714285</v>
      </c>
      <c r="K22" s="7">
        <f>(K20+K21)/2</f>
        <v>33.333333333333329</v>
      </c>
      <c r="N22" s="7"/>
      <c r="O22" s="7"/>
      <c r="P22" s="7"/>
    </row>
    <row r="23" spans="1:16" x14ac:dyDescent="0.2">
      <c r="A23" s="16" t="s">
        <v>865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6"/>
      <c r="I23" s="2"/>
      <c r="J23" s="2"/>
      <c r="K23" s="2"/>
      <c r="N23" s="2"/>
      <c r="O23" s="2"/>
      <c r="P23" s="2"/>
    </row>
    <row r="24" spans="1:16" x14ac:dyDescent="0.2">
      <c r="A24" s="16" t="s">
        <v>866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6" t="s">
        <v>867</v>
      </c>
      <c r="I24" s="7">
        <f>I22*50</f>
        <v>1269.2307692307693</v>
      </c>
      <c r="J24" s="7">
        <f>J22*50</f>
        <v>714.28571428571422</v>
      </c>
      <c r="K24" s="7">
        <f>K22*50</f>
        <v>1666.6666666666665</v>
      </c>
      <c r="N24" s="7"/>
      <c r="O24" s="7"/>
      <c r="P24" s="7"/>
    </row>
    <row r="25" spans="1:16" x14ac:dyDescent="0.2">
      <c r="I25" s="2"/>
      <c r="J25" s="2"/>
      <c r="K25" s="2"/>
      <c r="N25" s="2"/>
      <c r="O25" s="2"/>
      <c r="P25" s="2"/>
    </row>
    <row r="26" spans="1:16" x14ac:dyDescent="0.2">
      <c r="H26" s="6" t="s">
        <v>868</v>
      </c>
      <c r="I26" s="2">
        <f>I18-I24</f>
        <v>2015.0442028731502</v>
      </c>
      <c r="J26" s="2">
        <f>J18-J24</f>
        <v>2673.2265683455184</v>
      </c>
      <c r="K26" s="2">
        <f>K18-K24</f>
        <v>1491.2406225156824</v>
      </c>
      <c r="N26" s="2"/>
      <c r="O26" s="2"/>
      <c r="P26" s="2"/>
    </row>
    <row r="27" spans="1:16" x14ac:dyDescent="0.2">
      <c r="I27" s="2"/>
      <c r="J27" s="2"/>
      <c r="K27" s="2"/>
      <c r="N27" s="2"/>
      <c r="O27" s="2"/>
      <c r="P27" s="2"/>
    </row>
    <row r="28" spans="1:16" x14ac:dyDescent="0.2">
      <c r="H28" s="6" t="s">
        <v>869</v>
      </c>
      <c r="I28" s="2">
        <f>100-I22</f>
        <v>74.615384615384613</v>
      </c>
      <c r="J28" s="2">
        <f>100-J22</f>
        <v>85.714285714285722</v>
      </c>
      <c r="K28" s="2">
        <f>100-K22</f>
        <v>66.666666666666671</v>
      </c>
      <c r="N28" s="2"/>
      <c r="O28" s="2"/>
      <c r="P28" s="2"/>
    </row>
    <row r="29" spans="1:16" x14ac:dyDescent="0.2">
      <c r="I29" s="2"/>
      <c r="J29" s="2"/>
      <c r="K29" s="2"/>
      <c r="N29" s="2"/>
      <c r="O29" s="2"/>
      <c r="P29" s="2"/>
    </row>
    <row r="30" spans="1:16" x14ac:dyDescent="0.2">
      <c r="C30" s="10" t="s">
        <v>870</v>
      </c>
      <c r="H30" s="8" t="s">
        <v>871</v>
      </c>
      <c r="I30" s="9">
        <f>I26/I28</f>
        <v>27.005747048815415</v>
      </c>
      <c r="J30" s="9">
        <f>J26/J28</f>
        <v>31.187643297364378</v>
      </c>
      <c r="K30" s="9">
        <f>K26/K28</f>
        <v>22.368609337735233</v>
      </c>
      <c r="N30" s="9"/>
      <c r="O30" s="9"/>
      <c r="P30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33BE-77D7-44F1-A871-5A0482D94BAC}">
  <dimension ref="A1:G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6" x14ac:dyDescent="0.2">
      <c r="A1" s="16" t="s">
        <v>159</v>
      </c>
    </row>
    <row r="2" spans="1:6" x14ac:dyDescent="0.2">
      <c r="B2" s="10" t="s">
        <v>160</v>
      </c>
    </row>
    <row r="3" spans="1:6" x14ac:dyDescent="0.2">
      <c r="B3" s="10" t="s">
        <v>2</v>
      </c>
      <c r="C3" s="10" t="s">
        <v>161</v>
      </c>
      <c r="D3" s="10" t="s">
        <v>162</v>
      </c>
      <c r="E3" s="10" t="s">
        <v>163</v>
      </c>
      <c r="F3" s="10" t="s">
        <v>164</v>
      </c>
    </row>
    <row r="4" spans="1:6" x14ac:dyDescent="0.2">
      <c r="A4" s="16" t="s">
        <v>143</v>
      </c>
    </row>
    <row r="5" spans="1:6" x14ac:dyDescent="0.2">
      <c r="A5" s="16" t="s">
        <v>144</v>
      </c>
    </row>
    <row r="6" spans="1:6" x14ac:dyDescent="0.2">
      <c r="A6" s="16" t="s">
        <v>145</v>
      </c>
    </row>
    <row r="7" spans="1:6" x14ac:dyDescent="0.2">
      <c r="A7" s="16" t="s">
        <v>2</v>
      </c>
      <c r="B7" s="10">
        <v>541</v>
      </c>
      <c r="C7" s="10">
        <v>503</v>
      </c>
      <c r="D7" s="10">
        <v>9</v>
      </c>
      <c r="E7" s="10">
        <v>20</v>
      </c>
      <c r="F7" s="10">
        <v>9</v>
      </c>
    </row>
    <row r="8" spans="1:6" x14ac:dyDescent="0.2">
      <c r="A8" s="16" t="s">
        <v>146</v>
      </c>
      <c r="B8" s="10">
        <v>194</v>
      </c>
      <c r="C8" s="10">
        <v>177</v>
      </c>
      <c r="D8" s="10">
        <v>6</v>
      </c>
      <c r="E8" s="10">
        <v>8</v>
      </c>
      <c r="F8" s="10">
        <v>3</v>
      </c>
    </row>
    <row r="9" spans="1:6" x14ac:dyDescent="0.2">
      <c r="A9" s="16" t="s">
        <v>147</v>
      </c>
      <c r="B9" s="10">
        <v>242</v>
      </c>
      <c r="C9" s="10">
        <v>232</v>
      </c>
      <c r="D9" s="10">
        <v>3</v>
      </c>
      <c r="E9" s="10">
        <v>4</v>
      </c>
      <c r="F9" s="10">
        <v>3</v>
      </c>
    </row>
    <row r="10" spans="1:6" x14ac:dyDescent="0.2">
      <c r="A10" s="16" t="s">
        <v>148</v>
      </c>
      <c r="B10" s="10">
        <v>75</v>
      </c>
      <c r="C10" s="10">
        <v>68</v>
      </c>
      <c r="D10" s="10">
        <v>0</v>
      </c>
      <c r="E10" s="10">
        <v>6</v>
      </c>
      <c r="F10" s="10">
        <v>1</v>
      </c>
    </row>
    <row r="11" spans="1:6" x14ac:dyDescent="0.2">
      <c r="A11" s="16" t="s">
        <v>149</v>
      </c>
      <c r="B11" s="10">
        <v>24</v>
      </c>
      <c r="C11" s="10">
        <v>22</v>
      </c>
      <c r="D11" s="10">
        <v>0</v>
      </c>
      <c r="E11" s="10">
        <v>0</v>
      </c>
      <c r="F11" s="10">
        <v>2</v>
      </c>
    </row>
    <row r="12" spans="1:6" x14ac:dyDescent="0.2">
      <c r="A12" s="16" t="s">
        <v>150</v>
      </c>
      <c r="B12" s="10">
        <v>5</v>
      </c>
      <c r="C12" s="10">
        <v>4</v>
      </c>
      <c r="D12" s="10">
        <v>0</v>
      </c>
      <c r="E12" s="10">
        <v>1</v>
      </c>
      <c r="F12" s="10">
        <v>0</v>
      </c>
    </row>
    <row r="13" spans="1:6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1</v>
      </c>
      <c r="F13" s="10">
        <v>0</v>
      </c>
    </row>
    <row r="14" spans="1:6" x14ac:dyDescent="0.2">
      <c r="A14" s="16" t="s">
        <v>20</v>
      </c>
      <c r="B14" s="10">
        <v>19.7</v>
      </c>
      <c r="C14" s="10">
        <v>19.8</v>
      </c>
      <c r="D14" s="10">
        <v>11.3</v>
      </c>
      <c r="E14" s="10">
        <v>22.5</v>
      </c>
      <c r="F14" s="10">
        <v>22.5</v>
      </c>
    </row>
    <row r="15" spans="1:6" x14ac:dyDescent="0.2">
      <c r="A15" s="16" t="s">
        <v>151</v>
      </c>
    </row>
    <row r="16" spans="1:6" x14ac:dyDescent="0.2">
      <c r="A16" s="16" t="s">
        <v>145</v>
      </c>
    </row>
    <row r="17" spans="1:6" x14ac:dyDescent="0.2">
      <c r="A17" s="16" t="s">
        <v>2</v>
      </c>
      <c r="B17" s="10">
        <v>294</v>
      </c>
      <c r="C17" s="10">
        <v>272</v>
      </c>
      <c r="D17" s="10">
        <v>4</v>
      </c>
      <c r="E17" s="10">
        <v>13</v>
      </c>
      <c r="F17" s="10">
        <v>5</v>
      </c>
    </row>
    <row r="18" spans="1:6" x14ac:dyDescent="0.2">
      <c r="A18" s="16" t="s">
        <v>146</v>
      </c>
      <c r="B18" s="10">
        <v>108</v>
      </c>
      <c r="C18" s="10">
        <v>96</v>
      </c>
      <c r="D18" s="10">
        <v>4</v>
      </c>
      <c r="E18" s="10">
        <v>6</v>
      </c>
      <c r="F18" s="10">
        <v>2</v>
      </c>
    </row>
    <row r="19" spans="1:6" x14ac:dyDescent="0.2">
      <c r="A19" s="16" t="s">
        <v>147</v>
      </c>
      <c r="B19" s="10">
        <v>127</v>
      </c>
      <c r="C19" s="10">
        <v>124</v>
      </c>
      <c r="D19" s="10">
        <v>0</v>
      </c>
      <c r="E19" s="10">
        <v>2</v>
      </c>
      <c r="F19" s="10">
        <v>1</v>
      </c>
    </row>
    <row r="20" spans="1:6" x14ac:dyDescent="0.2">
      <c r="A20" s="16" t="s">
        <v>148</v>
      </c>
      <c r="B20" s="10">
        <v>41</v>
      </c>
      <c r="C20" s="10">
        <v>37</v>
      </c>
      <c r="D20" s="10">
        <v>0</v>
      </c>
      <c r="E20" s="10">
        <v>4</v>
      </c>
      <c r="F20" s="10">
        <v>0</v>
      </c>
    </row>
    <row r="21" spans="1:6" x14ac:dyDescent="0.2">
      <c r="A21" s="16" t="s">
        <v>149</v>
      </c>
      <c r="B21" s="10">
        <v>14</v>
      </c>
      <c r="C21" s="10">
        <v>12</v>
      </c>
      <c r="D21" s="10">
        <v>0</v>
      </c>
      <c r="E21" s="10">
        <v>0</v>
      </c>
      <c r="F21" s="10">
        <v>2</v>
      </c>
    </row>
    <row r="22" spans="1:6" x14ac:dyDescent="0.2">
      <c r="A22" s="16" t="s">
        <v>150</v>
      </c>
      <c r="B22" s="10">
        <v>3</v>
      </c>
      <c r="C22" s="10">
        <v>3</v>
      </c>
      <c r="D22" s="10">
        <v>0</v>
      </c>
      <c r="E22" s="10">
        <v>0</v>
      </c>
      <c r="F22" s="10">
        <v>0</v>
      </c>
    </row>
    <row r="23" spans="1:6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1</v>
      </c>
      <c r="F23" s="10">
        <v>0</v>
      </c>
    </row>
    <row r="24" spans="1:6" x14ac:dyDescent="0.2">
      <c r="A24" s="16" t="s">
        <v>20</v>
      </c>
      <c r="B24" s="10">
        <v>19.600000000000001</v>
      </c>
      <c r="C24" s="10">
        <v>19.8</v>
      </c>
      <c r="D24" s="10">
        <v>7.5</v>
      </c>
      <c r="E24" s="10">
        <v>18.8</v>
      </c>
      <c r="F24" s="10">
        <v>22.5</v>
      </c>
    </row>
    <row r="25" spans="1:6" x14ac:dyDescent="0.2">
      <c r="A25" s="16" t="s">
        <v>152</v>
      </c>
    </row>
    <row r="26" spans="1:6" x14ac:dyDescent="0.2">
      <c r="A26" s="16" t="s">
        <v>145</v>
      </c>
    </row>
    <row r="27" spans="1:6" x14ac:dyDescent="0.2">
      <c r="A27" s="16" t="s">
        <v>2</v>
      </c>
      <c r="B27" s="10">
        <v>247</v>
      </c>
      <c r="C27" s="10">
        <v>231</v>
      </c>
      <c r="D27" s="10">
        <v>5</v>
      </c>
      <c r="E27" s="10">
        <v>7</v>
      </c>
      <c r="F27" s="10">
        <v>4</v>
      </c>
    </row>
    <row r="28" spans="1:6" x14ac:dyDescent="0.2">
      <c r="A28" s="16" t="s">
        <v>146</v>
      </c>
      <c r="B28" s="10">
        <v>86</v>
      </c>
      <c r="C28" s="10">
        <v>81</v>
      </c>
      <c r="D28" s="10">
        <v>2</v>
      </c>
      <c r="E28" s="10">
        <v>2</v>
      </c>
      <c r="F28" s="10">
        <v>1</v>
      </c>
    </row>
    <row r="29" spans="1:6" x14ac:dyDescent="0.2">
      <c r="A29" s="16" t="s">
        <v>147</v>
      </c>
      <c r="B29" s="10">
        <v>115</v>
      </c>
      <c r="C29" s="10">
        <v>108</v>
      </c>
      <c r="D29" s="10">
        <v>3</v>
      </c>
      <c r="E29" s="10">
        <v>2</v>
      </c>
      <c r="F29" s="10">
        <v>2</v>
      </c>
    </row>
    <row r="30" spans="1:6" x14ac:dyDescent="0.2">
      <c r="A30" s="16" t="s">
        <v>148</v>
      </c>
      <c r="B30" s="10">
        <v>34</v>
      </c>
      <c r="C30" s="10">
        <v>31</v>
      </c>
      <c r="D30" s="10">
        <v>0</v>
      </c>
      <c r="E30" s="10">
        <v>2</v>
      </c>
      <c r="F30" s="10">
        <v>1</v>
      </c>
    </row>
    <row r="31" spans="1:6" x14ac:dyDescent="0.2">
      <c r="A31" s="16" t="s">
        <v>149</v>
      </c>
      <c r="B31" s="10">
        <v>10</v>
      </c>
      <c r="C31" s="10">
        <v>10</v>
      </c>
      <c r="D31" s="10">
        <v>0</v>
      </c>
      <c r="E31" s="10">
        <v>0</v>
      </c>
      <c r="F31" s="10">
        <v>0</v>
      </c>
    </row>
    <row r="32" spans="1:6" x14ac:dyDescent="0.2">
      <c r="A32" s="16" t="s">
        <v>150</v>
      </c>
      <c r="B32" s="10">
        <v>2</v>
      </c>
      <c r="C32" s="10">
        <v>1</v>
      </c>
      <c r="D32" s="10">
        <v>0</v>
      </c>
      <c r="E32" s="10">
        <v>1</v>
      </c>
      <c r="F32" s="10">
        <v>0</v>
      </c>
    </row>
    <row r="33" spans="1:6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</row>
    <row r="34" spans="1:6" x14ac:dyDescent="0.2">
      <c r="A34" s="16" t="s">
        <v>20</v>
      </c>
      <c r="B34" s="10">
        <v>19.899999999999999</v>
      </c>
      <c r="C34" s="10">
        <v>19.8</v>
      </c>
      <c r="D34" s="10">
        <v>17.5</v>
      </c>
      <c r="E34" s="10">
        <v>26.3</v>
      </c>
      <c r="F34" s="10">
        <v>22.5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1C82-EA3C-40A2-8179-AEE124DBA09E}">
  <dimension ref="A1:AH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34" x14ac:dyDescent="0.2">
      <c r="A1" s="16" t="s">
        <v>165</v>
      </c>
    </row>
    <row r="2" spans="1:34" x14ac:dyDescent="0.2">
      <c r="B2" s="10" t="s">
        <v>166</v>
      </c>
      <c r="G2" s="10" t="s">
        <v>167</v>
      </c>
    </row>
    <row r="3" spans="1:34" x14ac:dyDescent="0.2">
      <c r="B3" s="10" t="s">
        <v>2</v>
      </c>
      <c r="C3" s="10" t="s">
        <v>168</v>
      </c>
      <c r="D3" s="10" t="s">
        <v>169</v>
      </c>
      <c r="E3" s="10" t="s">
        <v>170</v>
      </c>
      <c r="F3" s="10" t="s">
        <v>171</v>
      </c>
      <c r="G3" s="10" t="s">
        <v>2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  <c r="U3" s="1" t="s">
        <v>185</v>
      </c>
      <c r="V3" s="1" t="s">
        <v>186</v>
      </c>
      <c r="W3" s="1" t="s">
        <v>187</v>
      </c>
      <c r="X3" s="1" t="s">
        <v>188</v>
      </c>
      <c r="Y3" s="1" t="s">
        <v>189</v>
      </c>
      <c r="Z3" s="1" t="s">
        <v>190</v>
      </c>
      <c r="AA3" s="1" t="s">
        <v>191</v>
      </c>
      <c r="AB3" s="1" t="s">
        <v>192</v>
      </c>
      <c r="AC3" s="1" t="s">
        <v>193</v>
      </c>
      <c r="AD3" s="1" t="s">
        <v>194</v>
      </c>
      <c r="AE3" s="1" t="s">
        <v>195</v>
      </c>
      <c r="AF3" s="1" t="s">
        <v>196</v>
      </c>
      <c r="AG3" s="1" t="s">
        <v>197</v>
      </c>
      <c r="AH3" s="1" t="s">
        <v>198</v>
      </c>
    </row>
    <row r="4" spans="1:34" x14ac:dyDescent="0.2">
      <c r="A4" s="16" t="s">
        <v>143</v>
      </c>
    </row>
    <row r="5" spans="1:34" x14ac:dyDescent="0.2">
      <c r="A5" s="16" t="s">
        <v>144</v>
      </c>
    </row>
    <row r="6" spans="1:34" x14ac:dyDescent="0.2">
      <c r="A6" s="16" t="s">
        <v>145</v>
      </c>
    </row>
    <row r="7" spans="1:34" x14ac:dyDescent="0.2">
      <c r="A7" s="16" t="s">
        <v>2</v>
      </c>
      <c r="B7" s="10">
        <v>541</v>
      </c>
      <c r="C7" s="10">
        <v>427</v>
      </c>
      <c r="D7" s="10">
        <v>4</v>
      </c>
      <c r="E7" s="10">
        <v>106</v>
      </c>
      <c r="F7" s="10">
        <v>4</v>
      </c>
      <c r="G7" s="10">
        <v>541</v>
      </c>
      <c r="H7" s="1">
        <v>424</v>
      </c>
      <c r="I7" s="1">
        <v>12</v>
      </c>
      <c r="J7" s="1">
        <v>6</v>
      </c>
      <c r="K7" s="1">
        <v>11</v>
      </c>
      <c r="L7" s="1">
        <v>0</v>
      </c>
      <c r="M7" s="1">
        <v>0</v>
      </c>
      <c r="N7" s="1">
        <v>7</v>
      </c>
      <c r="O7" s="1">
        <v>3</v>
      </c>
      <c r="P7" s="1">
        <v>0</v>
      </c>
      <c r="Q7" s="1">
        <v>15</v>
      </c>
      <c r="R7" s="1">
        <v>7</v>
      </c>
      <c r="S7" s="1">
        <v>42</v>
      </c>
      <c r="T7" s="1">
        <v>0</v>
      </c>
      <c r="U7" s="1">
        <v>1</v>
      </c>
      <c r="V7" s="1">
        <v>6</v>
      </c>
      <c r="W7" s="1">
        <v>259</v>
      </c>
      <c r="X7" s="1">
        <v>7</v>
      </c>
      <c r="Y7" s="1">
        <v>10</v>
      </c>
      <c r="Z7" s="1">
        <v>4</v>
      </c>
      <c r="AA7" s="1">
        <v>26</v>
      </c>
      <c r="AB7" s="1">
        <v>1</v>
      </c>
      <c r="AC7" s="1">
        <v>0</v>
      </c>
      <c r="AD7" s="1">
        <v>0</v>
      </c>
      <c r="AE7" s="1">
        <v>0</v>
      </c>
      <c r="AF7" s="1">
        <v>0</v>
      </c>
      <c r="AG7" s="1">
        <v>7</v>
      </c>
      <c r="AH7" s="1">
        <v>117</v>
      </c>
    </row>
    <row r="8" spans="1:34" x14ac:dyDescent="0.2">
      <c r="A8" s="16" t="s">
        <v>146</v>
      </c>
      <c r="B8" s="10">
        <v>194</v>
      </c>
      <c r="C8" s="10">
        <v>97</v>
      </c>
      <c r="D8" s="10">
        <v>1</v>
      </c>
      <c r="E8" s="10">
        <v>96</v>
      </c>
      <c r="F8" s="10">
        <v>0</v>
      </c>
      <c r="G8" s="10">
        <v>194</v>
      </c>
      <c r="H8" s="1">
        <v>94</v>
      </c>
      <c r="I8" s="1">
        <v>2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2</v>
      </c>
      <c r="R8" s="1">
        <v>4</v>
      </c>
      <c r="S8" s="1">
        <v>5</v>
      </c>
      <c r="T8" s="1">
        <v>0</v>
      </c>
      <c r="U8" s="1">
        <v>0</v>
      </c>
      <c r="V8" s="1">
        <v>1</v>
      </c>
      <c r="W8" s="1">
        <v>73</v>
      </c>
      <c r="X8" s="1">
        <v>0</v>
      </c>
      <c r="Y8" s="1">
        <v>2</v>
      </c>
      <c r="Z8" s="1">
        <v>0</v>
      </c>
      <c r="AA8" s="1">
        <v>3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100</v>
      </c>
    </row>
    <row r="9" spans="1:34" x14ac:dyDescent="0.2">
      <c r="A9" s="16" t="s">
        <v>147</v>
      </c>
      <c r="B9" s="10">
        <v>242</v>
      </c>
      <c r="C9" s="10">
        <v>232</v>
      </c>
      <c r="D9" s="10">
        <v>1</v>
      </c>
      <c r="E9" s="10">
        <v>8</v>
      </c>
      <c r="F9" s="10">
        <v>1</v>
      </c>
      <c r="G9" s="10">
        <v>242</v>
      </c>
      <c r="H9" s="1">
        <v>232</v>
      </c>
      <c r="I9" s="1">
        <v>6</v>
      </c>
      <c r="J9" s="1">
        <v>2</v>
      </c>
      <c r="K9" s="1">
        <v>5</v>
      </c>
      <c r="L9" s="1">
        <v>0</v>
      </c>
      <c r="M9" s="1">
        <v>0</v>
      </c>
      <c r="N9" s="1">
        <v>2</v>
      </c>
      <c r="O9" s="1">
        <v>1</v>
      </c>
      <c r="P9" s="1">
        <v>0</v>
      </c>
      <c r="Q9" s="1">
        <v>7</v>
      </c>
      <c r="R9" s="1">
        <v>3</v>
      </c>
      <c r="S9" s="1">
        <v>31</v>
      </c>
      <c r="T9" s="1">
        <v>0</v>
      </c>
      <c r="U9" s="1">
        <v>0</v>
      </c>
      <c r="V9" s="1">
        <v>0</v>
      </c>
      <c r="W9" s="1">
        <v>143</v>
      </c>
      <c r="X9" s="1">
        <v>5</v>
      </c>
      <c r="Y9" s="1">
        <v>4</v>
      </c>
      <c r="Z9" s="1">
        <v>3</v>
      </c>
      <c r="AA9" s="1">
        <v>16</v>
      </c>
      <c r="AB9" s="1">
        <v>1</v>
      </c>
      <c r="AC9" s="1">
        <v>0</v>
      </c>
      <c r="AD9" s="1">
        <v>0</v>
      </c>
      <c r="AE9" s="1">
        <v>0</v>
      </c>
      <c r="AF9" s="1">
        <v>0</v>
      </c>
      <c r="AG9" s="1">
        <v>3</v>
      </c>
      <c r="AH9" s="1">
        <v>10</v>
      </c>
    </row>
    <row r="10" spans="1:34" x14ac:dyDescent="0.2">
      <c r="A10" s="16" t="s">
        <v>148</v>
      </c>
      <c r="B10" s="10">
        <v>75</v>
      </c>
      <c r="C10" s="10">
        <v>71</v>
      </c>
      <c r="D10" s="10">
        <v>1</v>
      </c>
      <c r="E10" s="10">
        <v>1</v>
      </c>
      <c r="F10" s="10">
        <v>2</v>
      </c>
      <c r="G10" s="10">
        <v>75</v>
      </c>
      <c r="H10" s="1">
        <v>71</v>
      </c>
      <c r="I10" s="1">
        <v>3</v>
      </c>
      <c r="J10" s="1">
        <v>3</v>
      </c>
      <c r="K10" s="1">
        <v>2</v>
      </c>
      <c r="L10" s="1">
        <v>0</v>
      </c>
      <c r="M10" s="1">
        <v>0</v>
      </c>
      <c r="N10" s="1">
        <v>3</v>
      </c>
      <c r="O10" s="1">
        <v>1</v>
      </c>
      <c r="P10" s="1">
        <v>0</v>
      </c>
      <c r="Q10" s="1">
        <v>5</v>
      </c>
      <c r="R10" s="1">
        <v>0</v>
      </c>
      <c r="S10" s="1">
        <v>4</v>
      </c>
      <c r="T10" s="1">
        <v>0</v>
      </c>
      <c r="U10" s="1">
        <v>0</v>
      </c>
      <c r="V10" s="1">
        <v>4</v>
      </c>
      <c r="W10" s="1">
        <v>35</v>
      </c>
      <c r="X10" s="1">
        <v>2</v>
      </c>
      <c r="Y10" s="1">
        <v>4</v>
      </c>
      <c r="Z10" s="1">
        <v>0</v>
      </c>
      <c r="AA10" s="1">
        <v>4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</v>
      </c>
      <c r="AH10" s="1">
        <v>4</v>
      </c>
    </row>
    <row r="11" spans="1:34" x14ac:dyDescent="0.2">
      <c r="A11" s="16" t="s">
        <v>149</v>
      </c>
      <c r="B11" s="10">
        <v>24</v>
      </c>
      <c r="C11" s="10">
        <v>22</v>
      </c>
      <c r="D11" s="10">
        <v>0</v>
      </c>
      <c r="E11" s="10">
        <v>1</v>
      </c>
      <c r="F11" s="10">
        <v>1</v>
      </c>
      <c r="G11" s="10">
        <v>24</v>
      </c>
      <c r="H11" s="1">
        <v>22</v>
      </c>
      <c r="I11" s="1">
        <v>1</v>
      </c>
      <c r="J11" s="1">
        <v>0</v>
      </c>
      <c r="K11" s="1">
        <v>3</v>
      </c>
      <c r="L11" s="1">
        <v>0</v>
      </c>
      <c r="M11" s="1">
        <v>0</v>
      </c>
      <c r="N11" s="1">
        <v>2</v>
      </c>
      <c r="O11" s="1">
        <v>0</v>
      </c>
      <c r="P11" s="1">
        <v>0</v>
      </c>
      <c r="Q11" s="1">
        <v>1</v>
      </c>
      <c r="R11" s="1">
        <v>0</v>
      </c>
      <c r="S11" s="1">
        <v>2</v>
      </c>
      <c r="T11" s="1">
        <v>0</v>
      </c>
      <c r="U11" s="1">
        <v>1</v>
      </c>
      <c r="V11" s="1">
        <v>1</v>
      </c>
      <c r="W11" s="1">
        <v>5</v>
      </c>
      <c r="X11" s="1">
        <v>0</v>
      </c>
      <c r="Y11" s="1">
        <v>0</v>
      </c>
      <c r="Z11" s="1">
        <v>1</v>
      </c>
      <c r="AA11" s="1">
        <v>3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2</v>
      </c>
      <c r="AH11" s="1">
        <v>2</v>
      </c>
    </row>
    <row r="12" spans="1:34" x14ac:dyDescent="0.2">
      <c r="A12" s="16" t="s">
        <v>150</v>
      </c>
      <c r="B12" s="10">
        <v>5</v>
      </c>
      <c r="C12" s="10">
        <v>4</v>
      </c>
      <c r="D12" s="10">
        <v>1</v>
      </c>
      <c r="E12" s="10">
        <v>0</v>
      </c>
      <c r="F12" s="10">
        <v>0</v>
      </c>
      <c r="G12" s="10">
        <v>5</v>
      </c>
      <c r="H12" s="1">
        <v>4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3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1</v>
      </c>
      <c r="AH12" s="1">
        <v>1</v>
      </c>
    </row>
    <row r="13" spans="1:34" x14ac:dyDescent="0.2">
      <c r="A13" s="16" t="s">
        <v>128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1">
        <v>1</v>
      </c>
      <c r="I13" s="1">
        <v>0</v>
      </c>
      <c r="J13" s="1">
        <v>1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</row>
    <row r="14" spans="1:34" x14ac:dyDescent="0.2">
      <c r="A14" s="16" t="s">
        <v>20</v>
      </c>
      <c r="B14" s="10">
        <v>19.7</v>
      </c>
      <c r="C14" s="10">
        <v>22.5</v>
      </c>
      <c r="D14" s="10">
        <v>30</v>
      </c>
      <c r="E14" s="10">
        <v>8.3000000000000007</v>
      </c>
      <c r="F14" s="10">
        <v>37.5</v>
      </c>
      <c r="G14" s="10">
        <v>19.7</v>
      </c>
      <c r="H14" s="1">
        <v>22.6</v>
      </c>
      <c r="I14" s="1">
        <v>25</v>
      </c>
      <c r="J14" s="1">
        <v>35</v>
      </c>
      <c r="K14" s="1">
        <v>28.5</v>
      </c>
      <c r="L14" s="1">
        <v>0</v>
      </c>
      <c r="M14" s="1">
        <v>0</v>
      </c>
      <c r="N14" s="1">
        <v>37.5</v>
      </c>
      <c r="O14" s="1">
        <v>22.5</v>
      </c>
      <c r="P14" s="1">
        <v>0</v>
      </c>
      <c r="Q14" s="1">
        <v>26.8</v>
      </c>
      <c r="R14" s="1">
        <v>13.1</v>
      </c>
      <c r="S14" s="1">
        <v>22.7</v>
      </c>
      <c r="T14" s="1">
        <v>0</v>
      </c>
      <c r="U14" s="1">
        <v>52.5</v>
      </c>
      <c r="V14" s="1">
        <v>37.5</v>
      </c>
      <c r="W14" s="1">
        <v>20.9</v>
      </c>
      <c r="X14" s="1">
        <v>25.5</v>
      </c>
      <c r="Y14" s="1">
        <v>26.3</v>
      </c>
      <c r="Z14" s="1">
        <v>25</v>
      </c>
      <c r="AA14" s="1">
        <v>24.4</v>
      </c>
      <c r="AB14" s="1">
        <v>22.5</v>
      </c>
      <c r="AC14" s="1">
        <v>0</v>
      </c>
      <c r="AD14" s="1">
        <v>0</v>
      </c>
      <c r="AE14" s="1">
        <v>0</v>
      </c>
      <c r="AF14" s="1">
        <v>0</v>
      </c>
      <c r="AG14" s="1">
        <v>37.5</v>
      </c>
      <c r="AH14" s="1">
        <v>8.8000000000000007</v>
      </c>
    </row>
    <row r="15" spans="1:34" x14ac:dyDescent="0.2">
      <c r="A15" s="16" t="s">
        <v>151</v>
      </c>
    </row>
    <row r="16" spans="1:34" x14ac:dyDescent="0.2">
      <c r="A16" s="16" t="s">
        <v>145</v>
      </c>
    </row>
    <row r="17" spans="1:34" x14ac:dyDescent="0.2">
      <c r="A17" s="16" t="s">
        <v>2</v>
      </c>
      <c r="B17" s="10">
        <v>294</v>
      </c>
      <c r="C17" s="10">
        <v>231</v>
      </c>
      <c r="D17" s="10">
        <v>3</v>
      </c>
      <c r="E17" s="10">
        <v>57</v>
      </c>
      <c r="F17" s="10">
        <v>3</v>
      </c>
      <c r="G17" s="10">
        <v>294</v>
      </c>
      <c r="H17" s="1">
        <v>229</v>
      </c>
      <c r="I17" s="1">
        <v>4</v>
      </c>
      <c r="J17" s="1">
        <v>3</v>
      </c>
      <c r="K17" s="1">
        <v>3</v>
      </c>
      <c r="L17" s="1">
        <v>0</v>
      </c>
      <c r="M17" s="1">
        <v>0</v>
      </c>
      <c r="N17" s="1">
        <v>4</v>
      </c>
      <c r="O17" s="1">
        <v>1</v>
      </c>
      <c r="P17" s="1">
        <v>0</v>
      </c>
      <c r="Q17" s="1">
        <v>8</v>
      </c>
      <c r="R17" s="1">
        <v>2</v>
      </c>
      <c r="S17" s="1">
        <v>20</v>
      </c>
      <c r="T17" s="1">
        <v>0</v>
      </c>
      <c r="U17" s="1">
        <v>1</v>
      </c>
      <c r="V17" s="1">
        <v>6</v>
      </c>
      <c r="W17" s="1">
        <v>143</v>
      </c>
      <c r="X17" s="1">
        <v>2</v>
      </c>
      <c r="Y17" s="1">
        <v>5</v>
      </c>
      <c r="Z17" s="1">
        <v>3</v>
      </c>
      <c r="AA17" s="1">
        <v>18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</v>
      </c>
      <c r="AH17" s="1">
        <v>65</v>
      </c>
    </row>
    <row r="18" spans="1:34" x14ac:dyDescent="0.2">
      <c r="A18" s="16" t="s">
        <v>146</v>
      </c>
      <c r="B18" s="10">
        <v>108</v>
      </c>
      <c r="C18" s="10">
        <v>54</v>
      </c>
      <c r="D18" s="10">
        <v>1</v>
      </c>
      <c r="E18" s="10">
        <v>53</v>
      </c>
      <c r="F18" s="10">
        <v>0</v>
      </c>
      <c r="G18" s="10">
        <v>108</v>
      </c>
      <c r="H18" s="1">
        <v>52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2</v>
      </c>
      <c r="R18" s="1">
        <v>1</v>
      </c>
      <c r="S18" s="1">
        <v>3</v>
      </c>
      <c r="T18" s="1">
        <v>0</v>
      </c>
      <c r="U18" s="1">
        <v>0</v>
      </c>
      <c r="V18" s="1">
        <v>1</v>
      </c>
      <c r="W18" s="1">
        <v>38</v>
      </c>
      <c r="X18" s="1">
        <v>0</v>
      </c>
      <c r="Y18" s="1">
        <v>1</v>
      </c>
      <c r="Z18" s="1">
        <v>0</v>
      </c>
      <c r="AA18" s="1">
        <v>3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56</v>
      </c>
    </row>
    <row r="19" spans="1:34" x14ac:dyDescent="0.2">
      <c r="A19" s="16" t="s">
        <v>147</v>
      </c>
      <c r="B19" s="10">
        <v>127</v>
      </c>
      <c r="C19" s="10">
        <v>122</v>
      </c>
      <c r="D19" s="10">
        <v>1</v>
      </c>
      <c r="E19" s="10">
        <v>3</v>
      </c>
      <c r="F19" s="10">
        <v>1</v>
      </c>
      <c r="G19" s="10">
        <v>127</v>
      </c>
      <c r="H19" s="1">
        <v>122</v>
      </c>
      <c r="I19" s="1">
        <v>1</v>
      </c>
      <c r="J19" s="1">
        <v>2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</v>
      </c>
      <c r="R19" s="1">
        <v>1</v>
      </c>
      <c r="S19" s="1">
        <v>13</v>
      </c>
      <c r="T19" s="1">
        <v>0</v>
      </c>
      <c r="U19" s="1">
        <v>0</v>
      </c>
      <c r="V19" s="1">
        <v>0</v>
      </c>
      <c r="W19" s="1">
        <v>83</v>
      </c>
      <c r="X19" s="1">
        <v>1</v>
      </c>
      <c r="Y19" s="1">
        <v>1</v>
      </c>
      <c r="Z19" s="1">
        <v>3</v>
      </c>
      <c r="AA19" s="1">
        <v>10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3</v>
      </c>
      <c r="AH19" s="1">
        <v>5</v>
      </c>
    </row>
    <row r="20" spans="1:34" x14ac:dyDescent="0.2">
      <c r="A20" s="16" t="s">
        <v>148</v>
      </c>
      <c r="B20" s="10">
        <v>41</v>
      </c>
      <c r="C20" s="10">
        <v>39</v>
      </c>
      <c r="D20" s="10">
        <v>1</v>
      </c>
      <c r="E20" s="10">
        <v>0</v>
      </c>
      <c r="F20" s="10">
        <v>1</v>
      </c>
      <c r="G20" s="10">
        <v>41</v>
      </c>
      <c r="H20" s="1">
        <v>39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</v>
      </c>
      <c r="O20" s="1">
        <v>1</v>
      </c>
      <c r="P20" s="1">
        <v>0</v>
      </c>
      <c r="Q20" s="1">
        <v>4</v>
      </c>
      <c r="R20" s="1">
        <v>0</v>
      </c>
      <c r="S20" s="1">
        <v>2</v>
      </c>
      <c r="T20" s="1">
        <v>0</v>
      </c>
      <c r="U20" s="1">
        <v>0</v>
      </c>
      <c r="V20" s="1">
        <v>4</v>
      </c>
      <c r="W20" s="1">
        <v>18</v>
      </c>
      <c r="X20" s="1">
        <v>1</v>
      </c>
      <c r="Y20" s="1">
        <v>3</v>
      </c>
      <c r="Z20" s="1">
        <v>0</v>
      </c>
      <c r="AA20" s="1">
        <v>3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1</v>
      </c>
      <c r="AH20" s="1">
        <v>2</v>
      </c>
    </row>
    <row r="21" spans="1:34" x14ac:dyDescent="0.2">
      <c r="A21" s="16" t="s">
        <v>149</v>
      </c>
      <c r="B21" s="10">
        <v>14</v>
      </c>
      <c r="C21" s="10">
        <v>12</v>
      </c>
      <c r="D21" s="10">
        <v>0</v>
      </c>
      <c r="E21" s="10">
        <v>1</v>
      </c>
      <c r="F21" s="10">
        <v>1</v>
      </c>
      <c r="G21" s="10">
        <v>14</v>
      </c>
      <c r="H21" s="1">
        <v>12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2</v>
      </c>
      <c r="O21" s="1">
        <v>0</v>
      </c>
      <c r="P21" s="1">
        <v>0</v>
      </c>
      <c r="Q21" s="1">
        <v>0</v>
      </c>
      <c r="R21" s="1">
        <v>0</v>
      </c>
      <c r="S21" s="1">
        <v>2</v>
      </c>
      <c r="T21" s="1">
        <v>0</v>
      </c>
      <c r="U21" s="1">
        <v>1</v>
      </c>
      <c r="V21" s="1">
        <v>1</v>
      </c>
      <c r="W21" s="1">
        <v>2</v>
      </c>
      <c r="X21" s="1">
        <v>0</v>
      </c>
      <c r="Y21" s="1">
        <v>0</v>
      </c>
      <c r="Z21" s="1">
        <v>0</v>
      </c>
      <c r="AA21" s="1">
        <v>2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1</v>
      </c>
      <c r="AH21" s="1">
        <v>2</v>
      </c>
    </row>
    <row r="22" spans="1:34" x14ac:dyDescent="0.2">
      <c r="A22" s="16" t="s">
        <v>150</v>
      </c>
      <c r="B22" s="10">
        <v>3</v>
      </c>
      <c r="C22" s="10">
        <v>3</v>
      </c>
      <c r="D22" s="10">
        <v>0</v>
      </c>
      <c r="E22" s="10">
        <v>0</v>
      </c>
      <c r="F22" s="10">
        <v>0</v>
      </c>
      <c r="G22" s="10">
        <v>3</v>
      </c>
      <c r="H22" s="1">
        <v>3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</v>
      </c>
      <c r="AH22" s="1">
        <v>0</v>
      </c>
    </row>
    <row r="23" spans="1:34" x14ac:dyDescent="0.2">
      <c r="A23" s="16" t="s">
        <v>128</v>
      </c>
      <c r="B23" s="10">
        <v>1</v>
      </c>
      <c r="C23" s="10">
        <v>1</v>
      </c>
      <c r="D23" s="10">
        <v>0</v>
      </c>
      <c r="E23" s="10">
        <v>0</v>
      </c>
      <c r="F23" s="10">
        <v>0</v>
      </c>
      <c r="G23" s="10">
        <v>1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</row>
    <row r="24" spans="1:34" x14ac:dyDescent="0.2">
      <c r="A24" s="16" t="s">
        <v>20</v>
      </c>
      <c r="B24" s="10">
        <v>19.600000000000001</v>
      </c>
      <c r="C24" s="10">
        <v>22.6</v>
      </c>
      <c r="D24" s="10">
        <v>22.5</v>
      </c>
      <c r="E24" s="10">
        <v>8.1</v>
      </c>
      <c r="F24" s="10">
        <v>37.5</v>
      </c>
      <c r="G24" s="10">
        <v>19.600000000000001</v>
      </c>
      <c r="H24" s="1">
        <v>22.7</v>
      </c>
      <c r="I24" s="1">
        <v>15</v>
      </c>
      <c r="J24" s="1">
        <v>26.3</v>
      </c>
      <c r="K24" s="1">
        <v>18.8</v>
      </c>
      <c r="L24" s="1">
        <v>0</v>
      </c>
      <c r="M24" s="1">
        <v>0</v>
      </c>
      <c r="N24" s="1">
        <v>45</v>
      </c>
      <c r="O24" s="1">
        <v>37.5</v>
      </c>
      <c r="P24" s="1">
        <v>0</v>
      </c>
      <c r="Q24" s="1">
        <v>30</v>
      </c>
      <c r="R24" s="1">
        <v>15</v>
      </c>
      <c r="S24" s="1">
        <v>23.1</v>
      </c>
      <c r="T24" s="1">
        <v>0</v>
      </c>
      <c r="U24" s="1">
        <v>52.5</v>
      </c>
      <c r="V24" s="1">
        <v>37.5</v>
      </c>
      <c r="W24" s="1">
        <v>21.1</v>
      </c>
      <c r="X24" s="1">
        <v>30</v>
      </c>
      <c r="Y24" s="1">
        <v>32.5</v>
      </c>
      <c r="Z24" s="1">
        <v>22.5</v>
      </c>
      <c r="AA24" s="1">
        <v>24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30</v>
      </c>
      <c r="AH24" s="1">
        <v>8.6999999999999993</v>
      </c>
    </row>
    <row r="25" spans="1:34" x14ac:dyDescent="0.2">
      <c r="A25" s="16" t="s">
        <v>152</v>
      </c>
    </row>
    <row r="26" spans="1:34" x14ac:dyDescent="0.2">
      <c r="A26" s="16" t="s">
        <v>145</v>
      </c>
    </row>
    <row r="27" spans="1:34" x14ac:dyDescent="0.2">
      <c r="A27" s="16" t="s">
        <v>2</v>
      </c>
      <c r="B27" s="10">
        <v>247</v>
      </c>
      <c r="C27" s="10">
        <v>196</v>
      </c>
      <c r="D27" s="10">
        <v>1</v>
      </c>
      <c r="E27" s="10">
        <v>49</v>
      </c>
      <c r="F27" s="10">
        <v>1</v>
      </c>
      <c r="G27" s="10">
        <v>247</v>
      </c>
      <c r="H27" s="1">
        <v>195</v>
      </c>
      <c r="I27" s="1">
        <v>8</v>
      </c>
      <c r="J27" s="1">
        <v>3</v>
      </c>
      <c r="K27" s="1">
        <v>8</v>
      </c>
      <c r="L27" s="1">
        <v>0</v>
      </c>
      <c r="M27" s="1">
        <v>0</v>
      </c>
      <c r="N27" s="1">
        <v>3</v>
      </c>
      <c r="O27" s="1">
        <v>2</v>
      </c>
      <c r="P27" s="1">
        <v>0</v>
      </c>
      <c r="Q27" s="1">
        <v>7</v>
      </c>
      <c r="R27" s="1">
        <v>5</v>
      </c>
      <c r="S27" s="1">
        <v>22</v>
      </c>
      <c r="T27" s="1">
        <v>0</v>
      </c>
      <c r="U27" s="1">
        <v>0</v>
      </c>
      <c r="V27" s="1">
        <v>0</v>
      </c>
      <c r="W27" s="1">
        <v>116</v>
      </c>
      <c r="X27" s="1">
        <v>5</v>
      </c>
      <c r="Y27" s="1">
        <v>5</v>
      </c>
      <c r="Z27" s="1">
        <v>1</v>
      </c>
      <c r="AA27" s="1">
        <v>8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1</v>
      </c>
      <c r="AH27" s="1">
        <v>52</v>
      </c>
    </row>
    <row r="28" spans="1:34" x14ac:dyDescent="0.2">
      <c r="A28" s="16" t="s">
        <v>146</v>
      </c>
      <c r="B28" s="10">
        <v>86</v>
      </c>
      <c r="C28" s="10">
        <v>43</v>
      </c>
      <c r="D28" s="10">
        <v>0</v>
      </c>
      <c r="E28" s="10">
        <v>43</v>
      </c>
      <c r="F28" s="10">
        <v>0</v>
      </c>
      <c r="G28" s="10">
        <v>86</v>
      </c>
      <c r="H28" s="1">
        <v>42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3</v>
      </c>
      <c r="S28" s="1">
        <v>2</v>
      </c>
      <c r="T28" s="1">
        <v>0</v>
      </c>
      <c r="U28" s="1">
        <v>0</v>
      </c>
      <c r="V28" s="1">
        <v>0</v>
      </c>
      <c r="W28" s="1">
        <v>35</v>
      </c>
      <c r="X28" s="1">
        <v>0</v>
      </c>
      <c r="Y28" s="1">
        <v>1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44</v>
      </c>
    </row>
    <row r="29" spans="1:34" x14ac:dyDescent="0.2">
      <c r="A29" s="16" t="s">
        <v>147</v>
      </c>
      <c r="B29" s="10">
        <v>115</v>
      </c>
      <c r="C29" s="10">
        <v>110</v>
      </c>
      <c r="D29" s="10">
        <v>0</v>
      </c>
      <c r="E29" s="10">
        <v>5</v>
      </c>
      <c r="F29" s="10">
        <v>0</v>
      </c>
      <c r="G29" s="10">
        <v>115</v>
      </c>
      <c r="H29" s="1">
        <v>110</v>
      </c>
      <c r="I29" s="1">
        <v>5</v>
      </c>
      <c r="J29" s="1">
        <v>0</v>
      </c>
      <c r="K29" s="1">
        <v>3</v>
      </c>
      <c r="L29" s="1">
        <v>0</v>
      </c>
      <c r="M29" s="1">
        <v>0</v>
      </c>
      <c r="N29" s="1">
        <v>2</v>
      </c>
      <c r="O29" s="1">
        <v>1</v>
      </c>
      <c r="P29" s="1">
        <v>0</v>
      </c>
      <c r="Q29" s="1">
        <v>5</v>
      </c>
      <c r="R29" s="1">
        <v>2</v>
      </c>
      <c r="S29" s="1">
        <v>18</v>
      </c>
      <c r="T29" s="1">
        <v>0</v>
      </c>
      <c r="U29" s="1">
        <v>0</v>
      </c>
      <c r="V29" s="1">
        <v>0</v>
      </c>
      <c r="W29" s="1">
        <v>60</v>
      </c>
      <c r="X29" s="1">
        <v>4</v>
      </c>
      <c r="Y29" s="1">
        <v>3</v>
      </c>
      <c r="Z29" s="1">
        <v>0</v>
      </c>
      <c r="AA29" s="1">
        <v>6</v>
      </c>
      <c r="AB29" s="1">
        <v>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5</v>
      </c>
    </row>
    <row r="30" spans="1:34" x14ac:dyDescent="0.2">
      <c r="A30" s="16" t="s">
        <v>148</v>
      </c>
      <c r="B30" s="10">
        <v>34</v>
      </c>
      <c r="C30" s="10">
        <v>32</v>
      </c>
      <c r="D30" s="10">
        <v>0</v>
      </c>
      <c r="E30" s="10">
        <v>1</v>
      </c>
      <c r="F30" s="10">
        <v>1</v>
      </c>
      <c r="G30" s="10">
        <v>34</v>
      </c>
      <c r="H30" s="1">
        <v>32</v>
      </c>
      <c r="I30" s="1">
        <v>3</v>
      </c>
      <c r="J30" s="1">
        <v>3</v>
      </c>
      <c r="K30" s="1">
        <v>2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1">
        <v>1</v>
      </c>
      <c r="R30" s="1">
        <v>0</v>
      </c>
      <c r="S30" s="1">
        <v>2</v>
      </c>
      <c r="T30" s="1">
        <v>0</v>
      </c>
      <c r="U30" s="1">
        <v>0</v>
      </c>
      <c r="V30" s="1">
        <v>0</v>
      </c>
      <c r="W30" s="1">
        <v>17</v>
      </c>
      <c r="X30" s="1">
        <v>1</v>
      </c>
      <c r="Y30" s="1">
        <v>1</v>
      </c>
      <c r="Z30" s="1">
        <v>0</v>
      </c>
      <c r="AA30" s="1">
        <v>1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2</v>
      </c>
    </row>
    <row r="31" spans="1:34" x14ac:dyDescent="0.2">
      <c r="A31" s="16" t="s">
        <v>149</v>
      </c>
      <c r="B31" s="10">
        <v>10</v>
      </c>
      <c r="C31" s="10">
        <v>10</v>
      </c>
      <c r="D31" s="10">
        <v>0</v>
      </c>
      <c r="E31" s="10">
        <v>0</v>
      </c>
      <c r="F31" s="10">
        <v>0</v>
      </c>
      <c r="G31" s="10">
        <v>10</v>
      </c>
      <c r="H31" s="1">
        <v>10</v>
      </c>
      <c r="I31" s="1">
        <v>0</v>
      </c>
      <c r="J31" s="1">
        <v>0</v>
      </c>
      <c r="K31" s="1">
        <v>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3</v>
      </c>
      <c r="X31" s="1">
        <v>0</v>
      </c>
      <c r="Y31" s="1">
        <v>0</v>
      </c>
      <c r="Z31" s="1">
        <v>1</v>
      </c>
      <c r="AA31" s="1">
        <v>1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1</v>
      </c>
      <c r="AH31" s="1">
        <v>0</v>
      </c>
    </row>
    <row r="32" spans="1:34" x14ac:dyDescent="0.2">
      <c r="A32" s="16" t="s">
        <v>150</v>
      </c>
      <c r="B32" s="10">
        <v>2</v>
      </c>
      <c r="C32" s="10">
        <v>1</v>
      </c>
      <c r="D32" s="10">
        <v>1</v>
      </c>
      <c r="E32" s="10">
        <v>0</v>
      </c>
      <c r="F32" s="10">
        <v>0</v>
      </c>
      <c r="G32" s="10">
        <v>2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1</v>
      </c>
    </row>
    <row r="33" spans="1:34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</row>
    <row r="34" spans="1:34" x14ac:dyDescent="0.2">
      <c r="A34" s="16" t="s">
        <v>20</v>
      </c>
      <c r="B34" s="10">
        <v>19.899999999999999</v>
      </c>
      <c r="C34" s="10">
        <v>22.5</v>
      </c>
      <c r="D34" s="10">
        <v>67.5</v>
      </c>
      <c r="E34" s="10">
        <v>8.5</v>
      </c>
      <c r="F34" s="10">
        <v>37.5</v>
      </c>
      <c r="G34" s="10">
        <v>19.899999999999999</v>
      </c>
      <c r="H34" s="1">
        <v>22.6</v>
      </c>
      <c r="I34" s="1">
        <v>27</v>
      </c>
      <c r="J34" s="1">
        <v>37.5</v>
      </c>
      <c r="K34" s="1">
        <v>37.5</v>
      </c>
      <c r="L34" s="1">
        <v>0</v>
      </c>
      <c r="M34" s="1">
        <v>0</v>
      </c>
      <c r="N34" s="1">
        <v>26.3</v>
      </c>
      <c r="O34" s="1">
        <v>15</v>
      </c>
      <c r="P34" s="1">
        <v>0</v>
      </c>
      <c r="Q34" s="1">
        <v>25.5</v>
      </c>
      <c r="R34" s="1">
        <v>12.5</v>
      </c>
      <c r="S34" s="1">
        <v>22.5</v>
      </c>
      <c r="T34" s="1">
        <v>0</v>
      </c>
      <c r="U34" s="1">
        <v>0</v>
      </c>
      <c r="V34" s="1">
        <v>0</v>
      </c>
      <c r="W34" s="1">
        <v>20.8</v>
      </c>
      <c r="X34" s="1">
        <v>24.4</v>
      </c>
      <c r="Y34" s="1">
        <v>22.5</v>
      </c>
      <c r="Z34" s="1">
        <v>52.5</v>
      </c>
      <c r="AA34" s="1">
        <v>25</v>
      </c>
      <c r="AB34" s="1">
        <v>22.5</v>
      </c>
      <c r="AC34" s="1">
        <v>0</v>
      </c>
      <c r="AD34" s="1">
        <v>0</v>
      </c>
      <c r="AE34" s="1">
        <v>0</v>
      </c>
      <c r="AF34" s="1">
        <v>0</v>
      </c>
      <c r="AG34" s="1">
        <v>52.5</v>
      </c>
      <c r="AH34" s="1">
        <v>8.9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DFA4-96DF-46CF-B159-B0AA5FDC493E}">
  <dimension ref="A1:G3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6" x14ac:dyDescent="0.2">
      <c r="A1" s="16" t="s">
        <v>199</v>
      </c>
    </row>
    <row r="2" spans="1:6" x14ac:dyDescent="0.2">
      <c r="B2" s="10" t="s">
        <v>200</v>
      </c>
    </row>
    <row r="3" spans="1:6" x14ac:dyDescent="0.2">
      <c r="B3" s="10" t="s">
        <v>2</v>
      </c>
      <c r="C3" s="10" t="s">
        <v>201</v>
      </c>
      <c r="D3" s="10" t="s">
        <v>202</v>
      </c>
      <c r="E3" s="10" t="s">
        <v>203</v>
      </c>
      <c r="F3" s="10" t="s">
        <v>204</v>
      </c>
    </row>
    <row r="4" spans="1:6" x14ac:dyDescent="0.2">
      <c r="A4" s="16" t="s">
        <v>143</v>
      </c>
    </row>
    <row r="5" spans="1:6" x14ac:dyDescent="0.2">
      <c r="A5" s="16" t="s">
        <v>144</v>
      </c>
    </row>
    <row r="6" spans="1:6" x14ac:dyDescent="0.2">
      <c r="A6" s="16" t="s">
        <v>145</v>
      </c>
    </row>
    <row r="7" spans="1:6" x14ac:dyDescent="0.2">
      <c r="A7" s="16" t="s">
        <v>2</v>
      </c>
      <c r="B7" s="10">
        <v>541</v>
      </c>
      <c r="C7" s="10">
        <v>113</v>
      </c>
      <c r="D7" s="10">
        <v>3</v>
      </c>
      <c r="E7" s="10">
        <v>0</v>
      </c>
      <c r="F7" s="10">
        <v>425</v>
      </c>
    </row>
    <row r="8" spans="1:6" x14ac:dyDescent="0.2">
      <c r="A8" s="16" t="s">
        <v>146</v>
      </c>
      <c r="B8" s="10">
        <v>194</v>
      </c>
      <c r="C8" s="10">
        <v>102</v>
      </c>
      <c r="D8" s="10">
        <v>0</v>
      </c>
      <c r="E8" s="10">
        <v>0</v>
      </c>
      <c r="F8" s="10">
        <v>92</v>
      </c>
    </row>
    <row r="9" spans="1:6" x14ac:dyDescent="0.2">
      <c r="A9" s="16" t="s">
        <v>147</v>
      </c>
      <c r="B9" s="10">
        <v>242</v>
      </c>
      <c r="C9" s="10">
        <v>8</v>
      </c>
      <c r="D9" s="10">
        <v>1</v>
      </c>
      <c r="E9" s="10">
        <v>0</v>
      </c>
      <c r="F9" s="10">
        <v>233</v>
      </c>
    </row>
    <row r="10" spans="1:6" x14ac:dyDescent="0.2">
      <c r="A10" s="16" t="s">
        <v>148</v>
      </c>
      <c r="B10" s="10">
        <v>75</v>
      </c>
      <c r="C10" s="10">
        <v>2</v>
      </c>
      <c r="D10" s="10">
        <v>1</v>
      </c>
      <c r="E10" s="10">
        <v>0</v>
      </c>
      <c r="F10" s="10">
        <v>72</v>
      </c>
    </row>
    <row r="11" spans="1:6" x14ac:dyDescent="0.2">
      <c r="A11" s="16" t="s">
        <v>149</v>
      </c>
      <c r="B11" s="10">
        <v>24</v>
      </c>
      <c r="C11" s="10">
        <v>1</v>
      </c>
      <c r="D11" s="10">
        <v>1</v>
      </c>
      <c r="E11" s="10">
        <v>0</v>
      </c>
      <c r="F11" s="10">
        <v>22</v>
      </c>
    </row>
    <row r="12" spans="1:6" x14ac:dyDescent="0.2">
      <c r="A12" s="16" t="s">
        <v>150</v>
      </c>
      <c r="B12" s="10">
        <v>5</v>
      </c>
      <c r="C12" s="10">
        <v>0</v>
      </c>
      <c r="D12" s="10">
        <v>0</v>
      </c>
      <c r="E12" s="10">
        <v>0</v>
      </c>
      <c r="F12" s="10">
        <v>5</v>
      </c>
    </row>
    <row r="13" spans="1:6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0</v>
      </c>
      <c r="F13" s="10">
        <v>1</v>
      </c>
    </row>
    <row r="14" spans="1:6" x14ac:dyDescent="0.2">
      <c r="A14" s="16" t="s">
        <v>151</v>
      </c>
    </row>
    <row r="15" spans="1:6" x14ac:dyDescent="0.2">
      <c r="A15" s="16" t="s">
        <v>145</v>
      </c>
    </row>
    <row r="16" spans="1:6" x14ac:dyDescent="0.2">
      <c r="A16" s="16" t="s">
        <v>2</v>
      </c>
      <c r="B16" s="10">
        <v>294</v>
      </c>
      <c r="C16" s="10">
        <v>61</v>
      </c>
      <c r="D16" s="10">
        <v>3</v>
      </c>
      <c r="E16" s="10">
        <v>0</v>
      </c>
      <c r="F16" s="10">
        <v>230</v>
      </c>
    </row>
    <row r="17" spans="1:6" x14ac:dyDescent="0.2">
      <c r="A17" s="16" t="s">
        <v>146</v>
      </c>
      <c r="B17" s="10">
        <v>108</v>
      </c>
      <c r="C17" s="10">
        <v>57</v>
      </c>
      <c r="D17" s="10">
        <v>0</v>
      </c>
      <c r="E17" s="10">
        <v>0</v>
      </c>
      <c r="F17" s="10">
        <v>51</v>
      </c>
    </row>
    <row r="18" spans="1:6" x14ac:dyDescent="0.2">
      <c r="A18" s="16" t="s">
        <v>147</v>
      </c>
      <c r="B18" s="10">
        <v>127</v>
      </c>
      <c r="C18" s="10">
        <v>3</v>
      </c>
      <c r="D18" s="10">
        <v>1</v>
      </c>
      <c r="E18" s="10">
        <v>0</v>
      </c>
      <c r="F18" s="10">
        <v>123</v>
      </c>
    </row>
    <row r="19" spans="1:6" x14ac:dyDescent="0.2">
      <c r="A19" s="16" t="s">
        <v>148</v>
      </c>
      <c r="B19" s="10">
        <v>41</v>
      </c>
      <c r="C19" s="10">
        <v>0</v>
      </c>
      <c r="D19" s="10">
        <v>1</v>
      </c>
      <c r="E19" s="10">
        <v>0</v>
      </c>
      <c r="F19" s="10">
        <v>40</v>
      </c>
    </row>
    <row r="20" spans="1:6" x14ac:dyDescent="0.2">
      <c r="A20" s="16" t="s">
        <v>149</v>
      </c>
      <c r="B20" s="10">
        <v>14</v>
      </c>
      <c r="C20" s="10">
        <v>1</v>
      </c>
      <c r="D20" s="10">
        <v>1</v>
      </c>
      <c r="E20" s="10">
        <v>0</v>
      </c>
      <c r="F20" s="10">
        <v>12</v>
      </c>
    </row>
    <row r="21" spans="1:6" x14ac:dyDescent="0.2">
      <c r="A21" s="16" t="s">
        <v>150</v>
      </c>
      <c r="B21" s="10">
        <v>3</v>
      </c>
      <c r="C21" s="10">
        <v>0</v>
      </c>
      <c r="D21" s="10">
        <v>0</v>
      </c>
      <c r="E21" s="10">
        <v>0</v>
      </c>
      <c r="F21" s="10">
        <v>3</v>
      </c>
    </row>
    <row r="22" spans="1:6" x14ac:dyDescent="0.2">
      <c r="A22" s="16" t="s">
        <v>128</v>
      </c>
      <c r="B22" s="10">
        <v>1</v>
      </c>
      <c r="C22" s="10">
        <v>0</v>
      </c>
      <c r="D22" s="10">
        <v>0</v>
      </c>
      <c r="E22" s="10">
        <v>0</v>
      </c>
      <c r="F22" s="10">
        <v>1</v>
      </c>
    </row>
    <row r="23" spans="1:6" x14ac:dyDescent="0.2">
      <c r="A23" s="16" t="s">
        <v>152</v>
      </c>
    </row>
    <row r="24" spans="1:6" x14ac:dyDescent="0.2">
      <c r="A24" s="16" t="s">
        <v>145</v>
      </c>
    </row>
    <row r="25" spans="1:6" x14ac:dyDescent="0.2">
      <c r="A25" s="16" t="s">
        <v>2</v>
      </c>
      <c r="B25" s="10">
        <v>247</v>
      </c>
      <c r="C25" s="10">
        <v>52</v>
      </c>
      <c r="D25" s="10">
        <v>0</v>
      </c>
      <c r="E25" s="10">
        <v>0</v>
      </c>
      <c r="F25" s="10">
        <v>195</v>
      </c>
    </row>
    <row r="26" spans="1:6" x14ac:dyDescent="0.2">
      <c r="A26" s="16" t="s">
        <v>146</v>
      </c>
      <c r="B26" s="10">
        <v>86</v>
      </c>
      <c r="C26" s="10">
        <v>45</v>
      </c>
      <c r="D26" s="10">
        <v>0</v>
      </c>
      <c r="E26" s="10">
        <v>0</v>
      </c>
      <c r="F26" s="10">
        <v>41</v>
      </c>
    </row>
    <row r="27" spans="1:6" x14ac:dyDescent="0.2">
      <c r="A27" s="16" t="s">
        <v>147</v>
      </c>
      <c r="B27" s="10">
        <v>115</v>
      </c>
      <c r="C27" s="10">
        <v>5</v>
      </c>
      <c r="D27" s="10">
        <v>0</v>
      </c>
      <c r="E27" s="10">
        <v>0</v>
      </c>
      <c r="F27" s="10">
        <v>110</v>
      </c>
    </row>
    <row r="28" spans="1:6" x14ac:dyDescent="0.2">
      <c r="A28" s="16" t="s">
        <v>148</v>
      </c>
      <c r="B28" s="10">
        <v>34</v>
      </c>
      <c r="C28" s="10">
        <v>2</v>
      </c>
      <c r="D28" s="10">
        <v>0</v>
      </c>
      <c r="E28" s="10">
        <v>0</v>
      </c>
      <c r="F28" s="10">
        <v>32</v>
      </c>
    </row>
    <row r="29" spans="1:6" x14ac:dyDescent="0.2">
      <c r="A29" s="16" t="s">
        <v>149</v>
      </c>
      <c r="B29" s="10">
        <v>10</v>
      </c>
      <c r="C29" s="10">
        <v>0</v>
      </c>
      <c r="D29" s="10">
        <v>0</v>
      </c>
      <c r="E29" s="10">
        <v>0</v>
      </c>
      <c r="F29" s="10">
        <v>10</v>
      </c>
    </row>
    <row r="30" spans="1:6" x14ac:dyDescent="0.2">
      <c r="A30" s="16" t="s">
        <v>150</v>
      </c>
      <c r="B30" s="10">
        <v>2</v>
      </c>
      <c r="C30" s="10">
        <v>0</v>
      </c>
      <c r="D30" s="10">
        <v>0</v>
      </c>
      <c r="E30" s="10">
        <v>0</v>
      </c>
      <c r="F30" s="10">
        <v>2</v>
      </c>
    </row>
    <row r="31" spans="1:6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3C1D-642E-4627-8D4F-3BCCB18399C7}">
  <dimension ref="A1:I3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9" x14ac:dyDescent="0.2">
      <c r="A1" s="16" t="s">
        <v>205</v>
      </c>
    </row>
    <row r="2" spans="1:9" x14ac:dyDescent="0.2">
      <c r="B2" s="10" t="s">
        <v>206</v>
      </c>
    </row>
    <row r="3" spans="1:9" x14ac:dyDescent="0.2">
      <c r="B3" s="10" t="s">
        <v>2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" t="s">
        <v>212</v>
      </c>
      <c r="I3" s="1" t="s">
        <v>213</v>
      </c>
    </row>
    <row r="4" spans="1:9" x14ac:dyDescent="0.2">
      <c r="A4" s="16" t="s">
        <v>143</v>
      </c>
    </row>
    <row r="5" spans="1:9" x14ac:dyDescent="0.2">
      <c r="A5" s="16" t="s">
        <v>144</v>
      </c>
    </row>
    <row r="6" spans="1:9" x14ac:dyDescent="0.2">
      <c r="A6" s="16" t="s">
        <v>145</v>
      </c>
    </row>
    <row r="7" spans="1:9" x14ac:dyDescent="0.2">
      <c r="A7" s="16" t="s">
        <v>2</v>
      </c>
      <c r="B7" s="10">
        <v>539</v>
      </c>
      <c r="C7" s="10">
        <v>182</v>
      </c>
      <c r="D7" s="10">
        <v>26</v>
      </c>
      <c r="E7" s="10">
        <v>124</v>
      </c>
      <c r="F7" s="10">
        <v>87</v>
      </c>
      <c r="G7" s="10">
        <v>6</v>
      </c>
      <c r="H7" s="1">
        <v>10</v>
      </c>
      <c r="I7" s="1">
        <v>104</v>
      </c>
    </row>
    <row r="8" spans="1:9" x14ac:dyDescent="0.2">
      <c r="A8" s="16" t="s">
        <v>146</v>
      </c>
      <c r="B8" s="10">
        <v>192</v>
      </c>
      <c r="C8" s="10">
        <v>0</v>
      </c>
      <c r="D8" s="10">
        <v>1</v>
      </c>
      <c r="E8" s="10">
        <v>85</v>
      </c>
      <c r="F8" s="10">
        <v>7</v>
      </c>
      <c r="G8" s="10">
        <v>0</v>
      </c>
      <c r="H8" s="1">
        <v>1</v>
      </c>
      <c r="I8" s="1">
        <v>98</v>
      </c>
    </row>
    <row r="9" spans="1:9" x14ac:dyDescent="0.2">
      <c r="A9" s="16" t="s">
        <v>147</v>
      </c>
      <c r="B9" s="10">
        <v>242</v>
      </c>
      <c r="C9" s="10">
        <v>123</v>
      </c>
      <c r="D9" s="10">
        <v>13</v>
      </c>
      <c r="E9" s="10">
        <v>30</v>
      </c>
      <c r="F9" s="10">
        <v>69</v>
      </c>
      <c r="G9" s="10">
        <v>0</v>
      </c>
      <c r="H9" s="1">
        <v>2</v>
      </c>
      <c r="I9" s="1">
        <v>5</v>
      </c>
    </row>
    <row r="10" spans="1:9" x14ac:dyDescent="0.2">
      <c r="A10" s="16" t="s">
        <v>148</v>
      </c>
      <c r="B10" s="10">
        <v>75</v>
      </c>
      <c r="C10" s="10">
        <v>47</v>
      </c>
      <c r="D10" s="10">
        <v>9</v>
      </c>
      <c r="E10" s="10">
        <v>4</v>
      </c>
      <c r="F10" s="10">
        <v>10</v>
      </c>
      <c r="G10" s="10">
        <v>0</v>
      </c>
      <c r="H10" s="1">
        <v>5</v>
      </c>
      <c r="I10" s="1">
        <v>0</v>
      </c>
    </row>
    <row r="11" spans="1:9" x14ac:dyDescent="0.2">
      <c r="A11" s="16" t="s">
        <v>149</v>
      </c>
      <c r="B11" s="10">
        <v>24</v>
      </c>
      <c r="C11" s="10">
        <v>12</v>
      </c>
      <c r="D11" s="10">
        <v>3</v>
      </c>
      <c r="E11" s="10">
        <v>3</v>
      </c>
      <c r="F11" s="10">
        <v>1</v>
      </c>
      <c r="G11" s="10">
        <v>2</v>
      </c>
      <c r="H11" s="1">
        <v>2</v>
      </c>
      <c r="I11" s="1">
        <v>1</v>
      </c>
    </row>
    <row r="12" spans="1:9" x14ac:dyDescent="0.2">
      <c r="A12" s="16" t="s">
        <v>150</v>
      </c>
      <c r="B12" s="10">
        <v>5</v>
      </c>
      <c r="C12" s="10">
        <v>0</v>
      </c>
      <c r="D12" s="10">
        <v>0</v>
      </c>
      <c r="E12" s="10">
        <v>1</v>
      </c>
      <c r="F12" s="10">
        <v>0</v>
      </c>
      <c r="G12" s="10">
        <v>4</v>
      </c>
      <c r="H12" s="1">
        <v>0</v>
      </c>
      <c r="I12" s="1">
        <v>0</v>
      </c>
    </row>
    <row r="13" spans="1:9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">
        <v>0</v>
      </c>
      <c r="I13" s="1">
        <v>0</v>
      </c>
    </row>
    <row r="14" spans="1:9" x14ac:dyDescent="0.2">
      <c r="A14" s="16" t="s">
        <v>151</v>
      </c>
    </row>
    <row r="15" spans="1:9" x14ac:dyDescent="0.2">
      <c r="A15" s="16" t="s">
        <v>145</v>
      </c>
    </row>
    <row r="16" spans="1:9" x14ac:dyDescent="0.2">
      <c r="A16" s="16" t="s">
        <v>2</v>
      </c>
      <c r="B16" s="10">
        <v>293</v>
      </c>
      <c r="C16" s="10">
        <v>127</v>
      </c>
      <c r="D16" s="10">
        <v>1</v>
      </c>
      <c r="E16" s="10">
        <v>59</v>
      </c>
      <c r="F16" s="10">
        <v>39</v>
      </c>
      <c r="G16" s="10">
        <v>4</v>
      </c>
      <c r="H16" s="1">
        <v>4</v>
      </c>
      <c r="I16" s="1">
        <v>59</v>
      </c>
    </row>
    <row r="17" spans="1:9" x14ac:dyDescent="0.2">
      <c r="A17" s="16" t="s">
        <v>146</v>
      </c>
      <c r="B17" s="10">
        <v>107</v>
      </c>
      <c r="C17" s="10">
        <v>0</v>
      </c>
      <c r="D17" s="10">
        <v>0</v>
      </c>
      <c r="E17" s="10">
        <v>46</v>
      </c>
      <c r="F17" s="10">
        <v>4</v>
      </c>
      <c r="G17" s="10">
        <v>0</v>
      </c>
      <c r="H17" s="1">
        <v>1</v>
      </c>
      <c r="I17" s="1">
        <v>56</v>
      </c>
    </row>
    <row r="18" spans="1:9" x14ac:dyDescent="0.2">
      <c r="A18" s="16" t="s">
        <v>147</v>
      </c>
      <c r="B18" s="10">
        <v>127</v>
      </c>
      <c r="C18" s="10">
        <v>85</v>
      </c>
      <c r="D18" s="10">
        <v>0</v>
      </c>
      <c r="E18" s="10">
        <v>11</v>
      </c>
      <c r="F18" s="10">
        <v>28</v>
      </c>
      <c r="G18" s="10">
        <v>0</v>
      </c>
      <c r="H18" s="1">
        <v>1</v>
      </c>
      <c r="I18" s="1">
        <v>2</v>
      </c>
    </row>
    <row r="19" spans="1:9" x14ac:dyDescent="0.2">
      <c r="A19" s="16" t="s">
        <v>148</v>
      </c>
      <c r="B19" s="10">
        <v>41</v>
      </c>
      <c r="C19" s="10">
        <v>32</v>
      </c>
      <c r="D19" s="10">
        <v>1</v>
      </c>
      <c r="E19" s="10">
        <v>1</v>
      </c>
      <c r="F19" s="10">
        <v>6</v>
      </c>
      <c r="G19" s="10">
        <v>0</v>
      </c>
      <c r="H19" s="1">
        <v>1</v>
      </c>
      <c r="I19" s="1">
        <v>0</v>
      </c>
    </row>
    <row r="20" spans="1:9" x14ac:dyDescent="0.2">
      <c r="A20" s="16" t="s">
        <v>149</v>
      </c>
      <c r="B20" s="10">
        <v>14</v>
      </c>
      <c r="C20" s="10">
        <v>10</v>
      </c>
      <c r="D20" s="10">
        <v>0</v>
      </c>
      <c r="E20" s="10">
        <v>0</v>
      </c>
      <c r="F20" s="10">
        <v>1</v>
      </c>
      <c r="G20" s="10">
        <v>1</v>
      </c>
      <c r="H20" s="1">
        <v>1</v>
      </c>
      <c r="I20" s="1">
        <v>1</v>
      </c>
    </row>
    <row r="21" spans="1:9" x14ac:dyDescent="0.2">
      <c r="A21" s="16" t="s">
        <v>150</v>
      </c>
      <c r="B21" s="10">
        <v>3</v>
      </c>
      <c r="C21" s="10">
        <v>0</v>
      </c>
      <c r="D21" s="10">
        <v>0</v>
      </c>
      <c r="E21" s="10">
        <v>0</v>
      </c>
      <c r="F21" s="10">
        <v>0</v>
      </c>
      <c r="G21" s="10">
        <v>3</v>
      </c>
      <c r="H21" s="1">
        <v>0</v>
      </c>
      <c r="I21" s="1">
        <v>0</v>
      </c>
    </row>
    <row r="22" spans="1:9" x14ac:dyDescent="0.2">
      <c r="A22" s="16" t="s">
        <v>128</v>
      </c>
      <c r="B22" s="10">
        <v>1</v>
      </c>
      <c r="C22" s="10">
        <v>0</v>
      </c>
      <c r="D22" s="10">
        <v>0</v>
      </c>
      <c r="E22" s="10">
        <v>1</v>
      </c>
      <c r="F22" s="10">
        <v>0</v>
      </c>
      <c r="G22" s="10">
        <v>0</v>
      </c>
      <c r="H22" s="1">
        <v>0</v>
      </c>
      <c r="I22" s="1">
        <v>0</v>
      </c>
    </row>
    <row r="23" spans="1:9" x14ac:dyDescent="0.2">
      <c r="A23" s="16" t="s">
        <v>152</v>
      </c>
    </row>
    <row r="24" spans="1:9" x14ac:dyDescent="0.2">
      <c r="A24" s="16" t="s">
        <v>145</v>
      </c>
    </row>
    <row r="25" spans="1:9" x14ac:dyDescent="0.2">
      <c r="A25" s="16" t="s">
        <v>2</v>
      </c>
      <c r="B25" s="10">
        <v>246</v>
      </c>
      <c r="C25" s="10">
        <v>55</v>
      </c>
      <c r="D25" s="10">
        <v>25</v>
      </c>
      <c r="E25" s="10">
        <v>65</v>
      </c>
      <c r="F25" s="10">
        <v>48</v>
      </c>
      <c r="G25" s="10">
        <v>2</v>
      </c>
      <c r="H25" s="1">
        <v>6</v>
      </c>
      <c r="I25" s="1">
        <v>45</v>
      </c>
    </row>
    <row r="26" spans="1:9" x14ac:dyDescent="0.2">
      <c r="A26" s="16" t="s">
        <v>146</v>
      </c>
      <c r="B26" s="10">
        <v>85</v>
      </c>
      <c r="C26" s="10">
        <v>0</v>
      </c>
      <c r="D26" s="10">
        <v>1</v>
      </c>
      <c r="E26" s="10">
        <v>39</v>
      </c>
      <c r="F26" s="10">
        <v>3</v>
      </c>
      <c r="G26" s="10">
        <v>0</v>
      </c>
      <c r="H26" s="1">
        <v>0</v>
      </c>
      <c r="I26" s="1">
        <v>42</v>
      </c>
    </row>
    <row r="27" spans="1:9" x14ac:dyDescent="0.2">
      <c r="A27" s="16" t="s">
        <v>147</v>
      </c>
      <c r="B27" s="10">
        <v>115</v>
      </c>
      <c r="C27" s="10">
        <v>38</v>
      </c>
      <c r="D27" s="10">
        <v>13</v>
      </c>
      <c r="E27" s="10">
        <v>19</v>
      </c>
      <c r="F27" s="10">
        <v>41</v>
      </c>
      <c r="G27" s="10">
        <v>0</v>
      </c>
      <c r="H27" s="1">
        <v>1</v>
      </c>
      <c r="I27" s="1">
        <v>3</v>
      </c>
    </row>
    <row r="28" spans="1:9" x14ac:dyDescent="0.2">
      <c r="A28" s="16" t="s">
        <v>148</v>
      </c>
      <c r="B28" s="10">
        <v>34</v>
      </c>
      <c r="C28" s="10">
        <v>15</v>
      </c>
      <c r="D28" s="10">
        <v>8</v>
      </c>
      <c r="E28" s="10">
        <v>3</v>
      </c>
      <c r="F28" s="10">
        <v>4</v>
      </c>
      <c r="G28" s="10">
        <v>0</v>
      </c>
      <c r="H28" s="1">
        <v>4</v>
      </c>
      <c r="I28" s="1">
        <v>0</v>
      </c>
    </row>
    <row r="29" spans="1:9" x14ac:dyDescent="0.2">
      <c r="A29" s="16" t="s">
        <v>149</v>
      </c>
      <c r="B29" s="10">
        <v>10</v>
      </c>
      <c r="C29" s="10">
        <v>2</v>
      </c>
      <c r="D29" s="10">
        <v>3</v>
      </c>
      <c r="E29" s="10">
        <v>3</v>
      </c>
      <c r="F29" s="10">
        <v>0</v>
      </c>
      <c r="G29" s="10">
        <v>1</v>
      </c>
      <c r="H29" s="1">
        <v>1</v>
      </c>
      <c r="I29" s="1">
        <v>0</v>
      </c>
    </row>
    <row r="30" spans="1:9" x14ac:dyDescent="0.2">
      <c r="A30" s="16" t="s">
        <v>150</v>
      </c>
      <c r="B30" s="10">
        <v>2</v>
      </c>
      <c r="C30" s="10">
        <v>0</v>
      </c>
      <c r="D30" s="10">
        <v>0</v>
      </c>
      <c r="E30" s="10">
        <v>1</v>
      </c>
      <c r="F30" s="10">
        <v>0</v>
      </c>
      <c r="G30" s="10">
        <v>1</v>
      </c>
      <c r="H30" s="1">
        <v>0</v>
      </c>
      <c r="I30" s="1">
        <v>0</v>
      </c>
    </row>
    <row r="31" spans="1:9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AC79-DE1F-4624-AC98-4032CACCA43C}">
  <dimension ref="A1:W3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23" x14ac:dyDescent="0.2">
      <c r="A1" s="16" t="s">
        <v>214</v>
      </c>
    </row>
    <row r="2" spans="1:23" x14ac:dyDescent="0.2">
      <c r="B2" s="10" t="s">
        <v>215</v>
      </c>
    </row>
    <row r="3" spans="1:23" x14ac:dyDescent="0.2">
      <c r="B3" s="10" t="s">
        <v>2</v>
      </c>
      <c r="C3" s="10" t="s">
        <v>216</v>
      </c>
      <c r="D3" s="10" t="s">
        <v>217</v>
      </c>
      <c r="E3" s="10" t="s">
        <v>218</v>
      </c>
      <c r="F3" s="10" t="s">
        <v>219</v>
      </c>
      <c r="G3" s="10" t="s">
        <v>220</v>
      </c>
      <c r="H3" s="1" t="s">
        <v>221</v>
      </c>
      <c r="I3" s="1" t="s">
        <v>222</v>
      </c>
      <c r="J3" s="1" t="s">
        <v>223</v>
      </c>
      <c r="K3" s="1" t="s">
        <v>224</v>
      </c>
      <c r="L3" s="1" t="s">
        <v>225</v>
      </c>
      <c r="M3" s="1" t="s">
        <v>226</v>
      </c>
      <c r="N3" s="1" t="s">
        <v>227</v>
      </c>
      <c r="O3" s="1" t="s">
        <v>228</v>
      </c>
      <c r="P3" s="1" t="s">
        <v>229</v>
      </c>
      <c r="Q3" s="1" t="s">
        <v>230</v>
      </c>
      <c r="R3" s="1" t="s">
        <v>231</v>
      </c>
      <c r="S3" s="1" t="s">
        <v>232</v>
      </c>
      <c r="T3" s="1" t="s">
        <v>233</v>
      </c>
      <c r="U3" s="1" t="s">
        <v>234</v>
      </c>
      <c r="V3" s="1" t="s">
        <v>235</v>
      </c>
      <c r="W3" s="1" t="s">
        <v>236</v>
      </c>
    </row>
    <row r="4" spans="1:23" x14ac:dyDescent="0.2">
      <c r="A4" s="16" t="s">
        <v>143</v>
      </c>
    </row>
    <row r="5" spans="1:23" x14ac:dyDescent="0.2">
      <c r="A5" s="16" t="s">
        <v>144</v>
      </c>
    </row>
    <row r="6" spans="1:23" x14ac:dyDescent="0.2">
      <c r="A6" s="16" t="s">
        <v>145</v>
      </c>
    </row>
    <row r="7" spans="1:23" x14ac:dyDescent="0.2">
      <c r="A7" s="16" t="s">
        <v>2</v>
      </c>
      <c r="B7" s="10">
        <v>359</v>
      </c>
      <c r="C7" s="10">
        <v>131</v>
      </c>
      <c r="D7" s="10">
        <v>165</v>
      </c>
      <c r="E7" s="10">
        <v>51</v>
      </c>
      <c r="F7" s="10">
        <v>7</v>
      </c>
      <c r="G7" s="10">
        <v>2</v>
      </c>
      <c r="H7" s="1">
        <v>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6" t="s">
        <v>146</v>
      </c>
      <c r="B8" s="10">
        <v>73</v>
      </c>
      <c r="C8" s="10">
        <v>34</v>
      </c>
      <c r="D8" s="10">
        <v>31</v>
      </c>
      <c r="E8" s="10">
        <v>8</v>
      </c>
      <c r="F8" s="10">
        <v>0</v>
      </c>
      <c r="G8" s="10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6" t="s">
        <v>147</v>
      </c>
      <c r="B9" s="10">
        <v>195</v>
      </c>
      <c r="C9" s="10">
        <v>65</v>
      </c>
      <c r="D9" s="10">
        <v>96</v>
      </c>
      <c r="E9" s="10">
        <v>31</v>
      </c>
      <c r="F9" s="10">
        <v>3</v>
      </c>
      <c r="G9" s="10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6" t="s">
        <v>148</v>
      </c>
      <c r="B10" s="10">
        <v>68</v>
      </c>
      <c r="C10" s="10">
        <v>20</v>
      </c>
      <c r="D10" s="10">
        <v>29</v>
      </c>
      <c r="E10" s="10">
        <v>11</v>
      </c>
      <c r="F10" s="10">
        <v>4</v>
      </c>
      <c r="G10" s="10">
        <v>2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2">
      <c r="A11" s="16" t="s">
        <v>149</v>
      </c>
      <c r="B11" s="10">
        <v>18</v>
      </c>
      <c r="C11" s="10">
        <v>8</v>
      </c>
      <c r="D11" s="10">
        <v>8</v>
      </c>
      <c r="E11" s="10">
        <v>1</v>
      </c>
      <c r="F11" s="10">
        <v>0</v>
      </c>
      <c r="G11" s="10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</row>
    <row r="12" spans="1:23" x14ac:dyDescent="0.2">
      <c r="A12" s="16" t="s">
        <v>150</v>
      </c>
      <c r="B12" s="10">
        <v>4</v>
      </c>
      <c r="C12" s="10">
        <v>3</v>
      </c>
      <c r="D12" s="10">
        <v>1</v>
      </c>
      <c r="E12" s="10">
        <v>0</v>
      </c>
      <c r="F12" s="10">
        <v>0</v>
      </c>
      <c r="G12" s="10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6" t="s">
        <v>128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6" t="s">
        <v>151</v>
      </c>
    </row>
    <row r="15" spans="1:23" x14ac:dyDescent="0.2">
      <c r="A15" s="16" t="s">
        <v>145</v>
      </c>
    </row>
    <row r="16" spans="1:23" x14ac:dyDescent="0.2">
      <c r="A16" s="16" t="s">
        <v>2</v>
      </c>
      <c r="B16" s="10">
        <v>193</v>
      </c>
      <c r="C16" s="10">
        <v>67</v>
      </c>
      <c r="D16" s="10">
        <v>91</v>
      </c>
      <c r="E16" s="10">
        <v>27</v>
      </c>
      <c r="F16" s="10">
        <v>5</v>
      </c>
      <c r="G16" s="10">
        <v>1</v>
      </c>
      <c r="H16" s="1">
        <v>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6" t="s">
        <v>146</v>
      </c>
      <c r="B17" s="10">
        <v>38</v>
      </c>
      <c r="C17" s="10">
        <v>14</v>
      </c>
      <c r="D17" s="10">
        <v>20</v>
      </c>
      <c r="E17" s="10">
        <v>4</v>
      </c>
      <c r="F17" s="10">
        <v>0</v>
      </c>
      <c r="G17" s="10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6" t="s">
        <v>147</v>
      </c>
      <c r="B18" s="10">
        <v>102</v>
      </c>
      <c r="C18" s="10">
        <v>31</v>
      </c>
      <c r="D18" s="10">
        <v>53</v>
      </c>
      <c r="E18" s="10">
        <v>17</v>
      </c>
      <c r="F18" s="10">
        <v>1</v>
      </c>
      <c r="G18" s="10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6" t="s">
        <v>148</v>
      </c>
      <c r="B19" s="10">
        <v>38</v>
      </c>
      <c r="C19" s="10">
        <v>14</v>
      </c>
      <c r="D19" s="10">
        <v>12</v>
      </c>
      <c r="E19" s="10">
        <v>6</v>
      </c>
      <c r="F19" s="10">
        <v>4</v>
      </c>
      <c r="G19" s="10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16" t="s">
        <v>149</v>
      </c>
      <c r="B20" s="10">
        <v>11</v>
      </c>
      <c r="C20" s="10">
        <v>5</v>
      </c>
      <c r="D20" s="10">
        <v>5</v>
      </c>
      <c r="E20" s="10">
        <v>0</v>
      </c>
      <c r="F20" s="10">
        <v>0</v>
      </c>
      <c r="G20" s="10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16" t="s">
        <v>150</v>
      </c>
      <c r="B21" s="10">
        <v>3</v>
      </c>
      <c r="C21" s="10">
        <v>2</v>
      </c>
      <c r="D21" s="10">
        <v>1</v>
      </c>
      <c r="E21" s="10">
        <v>0</v>
      </c>
      <c r="F21" s="10">
        <v>0</v>
      </c>
      <c r="G21" s="10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6" t="s">
        <v>128</v>
      </c>
      <c r="B22" s="10">
        <v>1</v>
      </c>
      <c r="C22" s="10">
        <v>1</v>
      </c>
      <c r="D22" s="10">
        <v>0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6" t="s">
        <v>152</v>
      </c>
    </row>
    <row r="24" spans="1:23" x14ac:dyDescent="0.2">
      <c r="A24" s="16" t="s">
        <v>145</v>
      </c>
    </row>
    <row r="25" spans="1:23" x14ac:dyDescent="0.2">
      <c r="A25" s="16" t="s">
        <v>2</v>
      </c>
      <c r="B25" s="10">
        <v>166</v>
      </c>
      <c r="C25" s="10">
        <v>64</v>
      </c>
      <c r="D25" s="10">
        <v>74</v>
      </c>
      <c r="E25" s="10">
        <v>24</v>
      </c>
      <c r="F25" s="10">
        <v>2</v>
      </c>
      <c r="G25" s="10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6" t="s">
        <v>146</v>
      </c>
      <c r="B26" s="10">
        <v>35</v>
      </c>
      <c r="C26" s="10">
        <v>20</v>
      </c>
      <c r="D26" s="10">
        <v>11</v>
      </c>
      <c r="E26" s="10">
        <v>4</v>
      </c>
      <c r="F26" s="10">
        <v>0</v>
      </c>
      <c r="G26" s="10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6" t="s">
        <v>147</v>
      </c>
      <c r="B27" s="10">
        <v>93</v>
      </c>
      <c r="C27" s="10">
        <v>34</v>
      </c>
      <c r="D27" s="10">
        <v>43</v>
      </c>
      <c r="E27" s="10">
        <v>14</v>
      </c>
      <c r="F27" s="10">
        <v>2</v>
      </c>
      <c r="G27" s="10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6" t="s">
        <v>148</v>
      </c>
      <c r="B28" s="10">
        <v>30</v>
      </c>
      <c r="C28" s="10">
        <v>6</v>
      </c>
      <c r="D28" s="10">
        <v>17</v>
      </c>
      <c r="E28" s="10">
        <v>5</v>
      </c>
      <c r="F28" s="10">
        <v>0</v>
      </c>
      <c r="G28" s="10">
        <v>1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6" t="s">
        <v>149</v>
      </c>
      <c r="B29" s="10">
        <v>7</v>
      </c>
      <c r="C29" s="10">
        <v>3</v>
      </c>
      <c r="D29" s="10">
        <v>3</v>
      </c>
      <c r="E29" s="10">
        <v>1</v>
      </c>
      <c r="F29" s="10">
        <v>0</v>
      </c>
      <c r="G29" s="10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6" t="s">
        <v>150</v>
      </c>
      <c r="B30" s="10">
        <v>1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88C3-9606-4E46-ADB7-1281C8DA5993}">
  <dimension ref="A1:G3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6" x14ac:dyDescent="0.2">
      <c r="A1" s="16" t="s">
        <v>237</v>
      </c>
    </row>
    <row r="2" spans="1:6" x14ac:dyDescent="0.2">
      <c r="B2" s="10" t="s">
        <v>238</v>
      </c>
    </row>
    <row r="3" spans="1:6" x14ac:dyDescent="0.2">
      <c r="B3" s="10" t="s">
        <v>2</v>
      </c>
      <c r="C3" s="10" t="s">
        <v>239</v>
      </c>
      <c r="D3" s="10" t="s">
        <v>240</v>
      </c>
      <c r="E3" s="10" t="s">
        <v>241</v>
      </c>
      <c r="F3" s="10" t="s">
        <v>242</v>
      </c>
    </row>
    <row r="4" spans="1:6" x14ac:dyDescent="0.2">
      <c r="A4" s="16" t="s">
        <v>143</v>
      </c>
    </row>
    <row r="5" spans="1:6" x14ac:dyDescent="0.2">
      <c r="A5" s="16" t="s">
        <v>144</v>
      </c>
    </row>
    <row r="6" spans="1:6" x14ac:dyDescent="0.2">
      <c r="A6" s="16" t="s">
        <v>145</v>
      </c>
    </row>
    <row r="7" spans="1:6" x14ac:dyDescent="0.2">
      <c r="A7" s="16" t="s">
        <v>2</v>
      </c>
      <c r="B7" s="10">
        <v>539</v>
      </c>
      <c r="C7" s="10">
        <v>457</v>
      </c>
      <c r="D7" s="10">
        <v>69</v>
      </c>
      <c r="E7" s="10">
        <v>3</v>
      </c>
      <c r="F7" s="10">
        <v>10</v>
      </c>
    </row>
    <row r="8" spans="1:6" x14ac:dyDescent="0.2">
      <c r="A8" s="16" t="s">
        <v>146</v>
      </c>
      <c r="B8" s="10">
        <v>192</v>
      </c>
      <c r="C8" s="10">
        <v>133</v>
      </c>
      <c r="D8" s="10">
        <v>51</v>
      </c>
      <c r="E8" s="10">
        <v>3</v>
      </c>
      <c r="F8" s="10">
        <v>5</v>
      </c>
    </row>
    <row r="9" spans="1:6" x14ac:dyDescent="0.2">
      <c r="A9" s="16" t="s">
        <v>147</v>
      </c>
      <c r="B9" s="10">
        <v>242</v>
      </c>
      <c r="C9" s="10">
        <v>222</v>
      </c>
      <c r="D9" s="10">
        <v>18</v>
      </c>
      <c r="E9" s="10">
        <v>0</v>
      </c>
      <c r="F9" s="10">
        <v>2</v>
      </c>
    </row>
    <row r="10" spans="1:6" x14ac:dyDescent="0.2">
      <c r="A10" s="16" t="s">
        <v>148</v>
      </c>
      <c r="B10" s="10">
        <v>75</v>
      </c>
      <c r="C10" s="10">
        <v>73</v>
      </c>
      <c r="D10" s="10">
        <v>0</v>
      </c>
      <c r="E10" s="10">
        <v>0</v>
      </c>
      <c r="F10" s="10">
        <v>2</v>
      </c>
    </row>
    <row r="11" spans="1:6" x14ac:dyDescent="0.2">
      <c r="A11" s="16" t="s">
        <v>149</v>
      </c>
      <c r="B11" s="10">
        <v>24</v>
      </c>
      <c r="C11" s="10">
        <v>24</v>
      </c>
      <c r="D11" s="10">
        <v>0</v>
      </c>
      <c r="E11" s="10">
        <v>0</v>
      </c>
      <c r="F11" s="10">
        <v>0</v>
      </c>
    </row>
    <row r="12" spans="1:6" x14ac:dyDescent="0.2">
      <c r="A12" s="16" t="s">
        <v>150</v>
      </c>
      <c r="B12" s="10">
        <v>5</v>
      </c>
      <c r="C12" s="10">
        <v>5</v>
      </c>
      <c r="D12" s="10">
        <v>0</v>
      </c>
      <c r="E12" s="10">
        <v>0</v>
      </c>
      <c r="F12" s="10">
        <v>0</v>
      </c>
    </row>
    <row r="13" spans="1:6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0</v>
      </c>
      <c r="F13" s="10">
        <v>1</v>
      </c>
    </row>
    <row r="14" spans="1:6" x14ac:dyDescent="0.2">
      <c r="A14" s="16" t="s">
        <v>151</v>
      </c>
    </row>
    <row r="15" spans="1:6" x14ac:dyDescent="0.2">
      <c r="A15" s="16" t="s">
        <v>145</v>
      </c>
    </row>
    <row r="16" spans="1:6" x14ac:dyDescent="0.2">
      <c r="A16" s="16" t="s">
        <v>2</v>
      </c>
      <c r="B16" s="10">
        <v>293</v>
      </c>
      <c r="C16" s="10">
        <v>250</v>
      </c>
      <c r="D16" s="10">
        <v>35</v>
      </c>
      <c r="E16" s="10">
        <v>1</v>
      </c>
      <c r="F16" s="10">
        <v>7</v>
      </c>
    </row>
    <row r="17" spans="1:6" x14ac:dyDescent="0.2">
      <c r="A17" s="16" t="s">
        <v>146</v>
      </c>
      <c r="B17" s="10">
        <v>107</v>
      </c>
      <c r="C17" s="10">
        <v>77</v>
      </c>
      <c r="D17" s="10">
        <v>27</v>
      </c>
      <c r="E17" s="10">
        <v>1</v>
      </c>
      <c r="F17" s="10">
        <v>2</v>
      </c>
    </row>
    <row r="18" spans="1:6" x14ac:dyDescent="0.2">
      <c r="A18" s="16" t="s">
        <v>147</v>
      </c>
      <c r="B18" s="10">
        <v>127</v>
      </c>
      <c r="C18" s="10">
        <v>117</v>
      </c>
      <c r="D18" s="10">
        <v>8</v>
      </c>
      <c r="E18" s="10">
        <v>0</v>
      </c>
      <c r="F18" s="10">
        <v>2</v>
      </c>
    </row>
    <row r="19" spans="1:6" x14ac:dyDescent="0.2">
      <c r="A19" s="16" t="s">
        <v>148</v>
      </c>
      <c r="B19" s="10">
        <v>41</v>
      </c>
      <c r="C19" s="10">
        <v>39</v>
      </c>
      <c r="D19" s="10">
        <v>0</v>
      </c>
      <c r="E19" s="10">
        <v>0</v>
      </c>
      <c r="F19" s="10">
        <v>2</v>
      </c>
    </row>
    <row r="20" spans="1:6" x14ac:dyDescent="0.2">
      <c r="A20" s="16" t="s">
        <v>149</v>
      </c>
      <c r="B20" s="10">
        <v>14</v>
      </c>
      <c r="C20" s="10">
        <v>14</v>
      </c>
      <c r="D20" s="10">
        <v>0</v>
      </c>
      <c r="E20" s="10">
        <v>0</v>
      </c>
      <c r="F20" s="10">
        <v>0</v>
      </c>
    </row>
    <row r="21" spans="1:6" x14ac:dyDescent="0.2">
      <c r="A21" s="16" t="s">
        <v>150</v>
      </c>
      <c r="B21" s="10">
        <v>3</v>
      </c>
      <c r="C21" s="10">
        <v>3</v>
      </c>
      <c r="D21" s="10">
        <v>0</v>
      </c>
      <c r="E21" s="10">
        <v>0</v>
      </c>
      <c r="F21" s="10">
        <v>0</v>
      </c>
    </row>
    <row r="22" spans="1:6" x14ac:dyDescent="0.2">
      <c r="A22" s="16" t="s">
        <v>128</v>
      </c>
      <c r="B22" s="10">
        <v>1</v>
      </c>
      <c r="C22" s="10">
        <v>0</v>
      </c>
      <c r="D22" s="10">
        <v>0</v>
      </c>
      <c r="E22" s="10">
        <v>0</v>
      </c>
      <c r="F22" s="10">
        <v>1</v>
      </c>
    </row>
    <row r="23" spans="1:6" x14ac:dyDescent="0.2">
      <c r="A23" s="16" t="s">
        <v>152</v>
      </c>
    </row>
    <row r="24" spans="1:6" x14ac:dyDescent="0.2">
      <c r="A24" s="16" t="s">
        <v>145</v>
      </c>
    </row>
    <row r="25" spans="1:6" x14ac:dyDescent="0.2">
      <c r="A25" s="16" t="s">
        <v>2</v>
      </c>
      <c r="B25" s="10">
        <v>246</v>
      </c>
      <c r="C25" s="10">
        <v>207</v>
      </c>
      <c r="D25" s="10">
        <v>34</v>
      </c>
      <c r="E25" s="10">
        <v>2</v>
      </c>
      <c r="F25" s="10">
        <v>3</v>
      </c>
    </row>
    <row r="26" spans="1:6" x14ac:dyDescent="0.2">
      <c r="A26" s="16" t="s">
        <v>146</v>
      </c>
      <c r="B26" s="10">
        <v>85</v>
      </c>
      <c r="C26" s="10">
        <v>56</v>
      </c>
      <c r="D26" s="10">
        <v>24</v>
      </c>
      <c r="E26" s="10">
        <v>2</v>
      </c>
      <c r="F26" s="10">
        <v>3</v>
      </c>
    </row>
    <row r="27" spans="1:6" x14ac:dyDescent="0.2">
      <c r="A27" s="16" t="s">
        <v>147</v>
      </c>
      <c r="B27" s="10">
        <v>115</v>
      </c>
      <c r="C27" s="10">
        <v>105</v>
      </c>
      <c r="D27" s="10">
        <v>10</v>
      </c>
      <c r="E27" s="10">
        <v>0</v>
      </c>
      <c r="F27" s="10">
        <v>0</v>
      </c>
    </row>
    <row r="28" spans="1:6" x14ac:dyDescent="0.2">
      <c r="A28" s="16" t="s">
        <v>148</v>
      </c>
      <c r="B28" s="10">
        <v>34</v>
      </c>
      <c r="C28" s="10">
        <v>34</v>
      </c>
      <c r="D28" s="10">
        <v>0</v>
      </c>
      <c r="E28" s="10">
        <v>0</v>
      </c>
      <c r="F28" s="10">
        <v>0</v>
      </c>
    </row>
    <row r="29" spans="1:6" x14ac:dyDescent="0.2">
      <c r="A29" s="16" t="s">
        <v>149</v>
      </c>
      <c r="B29" s="10">
        <v>10</v>
      </c>
      <c r="C29" s="10">
        <v>10</v>
      </c>
      <c r="D29" s="10">
        <v>0</v>
      </c>
      <c r="E29" s="10">
        <v>0</v>
      </c>
      <c r="F29" s="10">
        <v>0</v>
      </c>
    </row>
    <row r="30" spans="1:6" x14ac:dyDescent="0.2">
      <c r="A30" s="16" t="s">
        <v>150</v>
      </c>
      <c r="B30" s="10">
        <v>2</v>
      </c>
      <c r="C30" s="10">
        <v>2</v>
      </c>
      <c r="D30" s="10">
        <v>0</v>
      </c>
      <c r="E30" s="10">
        <v>0</v>
      </c>
      <c r="F30" s="10">
        <v>0</v>
      </c>
    </row>
    <row r="31" spans="1:6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883E-E9F4-4645-8809-E5F096DB9E04}">
  <dimension ref="A1:I49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9" x14ac:dyDescent="0.2">
      <c r="A1" s="16" t="s">
        <v>243</v>
      </c>
    </row>
    <row r="2" spans="1:9" x14ac:dyDescent="0.2">
      <c r="B2" s="10" t="s">
        <v>244</v>
      </c>
    </row>
    <row r="3" spans="1:9" x14ac:dyDescent="0.2">
      <c r="B3" s="10" t="s">
        <v>2</v>
      </c>
      <c r="C3" s="10" t="s">
        <v>146</v>
      </c>
      <c r="D3" s="10" t="s">
        <v>147</v>
      </c>
      <c r="E3" s="10" t="s">
        <v>148</v>
      </c>
      <c r="F3" s="10" t="s">
        <v>149</v>
      </c>
      <c r="G3" s="10" t="s">
        <v>150</v>
      </c>
      <c r="H3" s="1" t="s">
        <v>128</v>
      </c>
      <c r="I3" s="1" t="s">
        <v>20</v>
      </c>
    </row>
    <row r="4" spans="1:9" x14ac:dyDescent="0.2">
      <c r="A4" s="16" t="s">
        <v>143</v>
      </c>
    </row>
    <row r="5" spans="1:9" x14ac:dyDescent="0.2">
      <c r="A5" s="16" t="s">
        <v>144</v>
      </c>
    </row>
    <row r="6" spans="1:9" x14ac:dyDescent="0.2">
      <c r="A6" s="16" t="s">
        <v>245</v>
      </c>
    </row>
    <row r="7" spans="1:9" x14ac:dyDescent="0.2">
      <c r="A7" s="16" t="s">
        <v>2</v>
      </c>
      <c r="B7" s="10">
        <v>539</v>
      </c>
      <c r="C7" s="10">
        <v>192</v>
      </c>
      <c r="D7" s="10">
        <v>242</v>
      </c>
      <c r="E7" s="10">
        <v>75</v>
      </c>
      <c r="F7" s="10">
        <v>24</v>
      </c>
      <c r="G7" s="10">
        <v>5</v>
      </c>
      <c r="H7" s="1">
        <v>1</v>
      </c>
      <c r="I7" s="1">
        <v>19.8</v>
      </c>
    </row>
    <row r="8" spans="1:9" x14ac:dyDescent="0.2">
      <c r="A8" s="16" t="s">
        <v>246</v>
      </c>
      <c r="B8" s="10">
        <v>133</v>
      </c>
      <c r="C8" s="10">
        <v>118</v>
      </c>
      <c r="D8" s="10">
        <v>4</v>
      </c>
      <c r="E8" s="10">
        <v>6</v>
      </c>
      <c r="F8" s="10">
        <v>4</v>
      </c>
      <c r="G8" s="10">
        <v>0</v>
      </c>
      <c r="H8" s="1">
        <v>1</v>
      </c>
      <c r="I8" s="1">
        <v>8.5</v>
      </c>
    </row>
    <row r="9" spans="1:9" x14ac:dyDescent="0.2">
      <c r="A9" s="16" t="s">
        <v>247</v>
      </c>
      <c r="B9" s="10">
        <v>6</v>
      </c>
      <c r="C9" s="10">
        <v>6</v>
      </c>
      <c r="D9" s="10">
        <v>0</v>
      </c>
      <c r="E9" s="10">
        <v>0</v>
      </c>
      <c r="F9" s="10">
        <v>0</v>
      </c>
      <c r="G9" s="10">
        <v>0</v>
      </c>
      <c r="H9" s="1">
        <v>0</v>
      </c>
      <c r="I9" s="1">
        <v>7.5</v>
      </c>
    </row>
    <row r="10" spans="1:9" x14ac:dyDescent="0.2">
      <c r="A10" s="16" t="s">
        <v>248</v>
      </c>
      <c r="B10" s="10">
        <v>18</v>
      </c>
      <c r="C10" s="10">
        <v>18</v>
      </c>
      <c r="D10" s="10">
        <v>0</v>
      </c>
      <c r="E10" s="10">
        <v>0</v>
      </c>
      <c r="F10" s="10">
        <v>0</v>
      </c>
      <c r="G10" s="10">
        <v>0</v>
      </c>
      <c r="H10" s="1">
        <v>0</v>
      </c>
      <c r="I10" s="1">
        <v>7.5</v>
      </c>
    </row>
    <row r="11" spans="1:9" x14ac:dyDescent="0.2">
      <c r="A11" s="16" t="s">
        <v>249</v>
      </c>
      <c r="B11" s="10">
        <v>53</v>
      </c>
      <c r="C11" s="10">
        <v>40</v>
      </c>
      <c r="D11" s="10">
        <v>10</v>
      </c>
      <c r="E11" s="10">
        <v>2</v>
      </c>
      <c r="F11" s="10">
        <v>1</v>
      </c>
      <c r="G11" s="10">
        <v>0</v>
      </c>
      <c r="H11" s="1">
        <v>0</v>
      </c>
      <c r="I11" s="1">
        <v>9.9</v>
      </c>
    </row>
    <row r="12" spans="1:9" x14ac:dyDescent="0.2">
      <c r="A12" s="16" t="s">
        <v>250</v>
      </c>
      <c r="B12" s="10">
        <v>29</v>
      </c>
      <c r="C12" s="10">
        <v>6</v>
      </c>
      <c r="D12" s="10">
        <v>18</v>
      </c>
      <c r="E12" s="10">
        <v>1</v>
      </c>
      <c r="F12" s="10">
        <v>3</v>
      </c>
      <c r="G12" s="10">
        <v>1</v>
      </c>
      <c r="H12" s="1">
        <v>0</v>
      </c>
      <c r="I12" s="1">
        <v>22.1</v>
      </c>
    </row>
    <row r="13" spans="1:9" x14ac:dyDescent="0.2">
      <c r="A13" s="16" t="s">
        <v>251</v>
      </c>
      <c r="B13" s="10">
        <v>88</v>
      </c>
      <c r="C13" s="10">
        <v>3</v>
      </c>
      <c r="D13" s="10">
        <v>60</v>
      </c>
      <c r="E13" s="10">
        <v>21</v>
      </c>
      <c r="F13" s="10">
        <v>3</v>
      </c>
      <c r="G13" s="10">
        <v>1</v>
      </c>
      <c r="H13" s="1">
        <v>0</v>
      </c>
      <c r="I13" s="1">
        <v>25.3</v>
      </c>
    </row>
    <row r="14" spans="1:9" x14ac:dyDescent="0.2">
      <c r="A14" s="16" t="s">
        <v>252</v>
      </c>
      <c r="B14" s="10">
        <v>149</v>
      </c>
      <c r="C14" s="10">
        <v>0</v>
      </c>
      <c r="D14" s="10">
        <v>109</v>
      </c>
      <c r="E14" s="10">
        <v>30</v>
      </c>
      <c r="F14" s="10">
        <v>7</v>
      </c>
      <c r="G14" s="10">
        <v>3</v>
      </c>
      <c r="H14" s="1">
        <v>0</v>
      </c>
      <c r="I14" s="1">
        <v>25.3</v>
      </c>
    </row>
    <row r="15" spans="1:9" x14ac:dyDescent="0.2">
      <c r="A15" s="16" t="s">
        <v>253</v>
      </c>
      <c r="B15" s="10">
        <v>54</v>
      </c>
      <c r="C15" s="10">
        <v>0</v>
      </c>
      <c r="D15" s="10">
        <v>39</v>
      </c>
      <c r="E15" s="10">
        <v>12</v>
      </c>
      <c r="F15" s="10">
        <v>3</v>
      </c>
      <c r="G15" s="10">
        <v>0</v>
      </c>
      <c r="H15" s="1">
        <v>0</v>
      </c>
      <c r="I15" s="1">
        <v>25.4</v>
      </c>
    </row>
    <row r="16" spans="1:9" x14ac:dyDescent="0.2">
      <c r="A16" s="16" t="s">
        <v>254</v>
      </c>
      <c r="B16" s="10">
        <v>5</v>
      </c>
      <c r="C16" s="10">
        <v>0</v>
      </c>
      <c r="D16" s="10">
        <v>2</v>
      </c>
      <c r="E16" s="10">
        <v>1</v>
      </c>
      <c r="F16" s="10">
        <v>2</v>
      </c>
      <c r="G16" s="10">
        <v>0</v>
      </c>
      <c r="H16" s="1">
        <v>0</v>
      </c>
      <c r="I16" s="1">
        <v>37.5</v>
      </c>
    </row>
    <row r="17" spans="1:9" x14ac:dyDescent="0.2">
      <c r="A17" s="16" t="s">
        <v>255</v>
      </c>
      <c r="B17" s="10">
        <v>4</v>
      </c>
      <c r="C17" s="10">
        <v>1</v>
      </c>
      <c r="D17" s="10">
        <v>0</v>
      </c>
      <c r="E17" s="10">
        <v>2</v>
      </c>
      <c r="F17" s="10">
        <v>1</v>
      </c>
      <c r="G17" s="10">
        <v>0</v>
      </c>
      <c r="H17" s="1">
        <v>0</v>
      </c>
      <c r="I17" s="1">
        <v>37.5</v>
      </c>
    </row>
    <row r="18" spans="1:9" x14ac:dyDescent="0.2">
      <c r="A18" s="16" t="s">
        <v>256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">
        <v>0</v>
      </c>
      <c r="I18" s="1">
        <v>0</v>
      </c>
    </row>
    <row r="19" spans="1:9" x14ac:dyDescent="0.2">
      <c r="A19" s="16" t="s">
        <v>257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">
        <v>0</v>
      </c>
      <c r="I19" s="1">
        <v>0</v>
      </c>
    </row>
    <row r="20" spans="1:9" x14ac:dyDescent="0.2">
      <c r="A20" s="16" t="s">
        <v>151</v>
      </c>
    </row>
    <row r="21" spans="1:9" x14ac:dyDescent="0.2">
      <c r="A21" s="16" t="s">
        <v>245</v>
      </c>
    </row>
    <row r="22" spans="1:9" x14ac:dyDescent="0.2">
      <c r="A22" s="16" t="s">
        <v>2</v>
      </c>
      <c r="B22" s="10">
        <v>293</v>
      </c>
      <c r="C22" s="10">
        <v>107</v>
      </c>
      <c r="D22" s="10">
        <v>127</v>
      </c>
      <c r="E22" s="10">
        <v>41</v>
      </c>
      <c r="F22" s="10">
        <v>14</v>
      </c>
      <c r="G22" s="10">
        <v>3</v>
      </c>
      <c r="H22" s="1">
        <v>1</v>
      </c>
      <c r="I22" s="1">
        <v>19.7</v>
      </c>
    </row>
    <row r="23" spans="1:9" x14ac:dyDescent="0.2">
      <c r="A23" s="16" t="s">
        <v>246</v>
      </c>
      <c r="B23" s="10">
        <v>79</v>
      </c>
      <c r="C23" s="10">
        <v>70</v>
      </c>
      <c r="D23" s="10">
        <v>2</v>
      </c>
      <c r="E23" s="10">
        <v>3</v>
      </c>
      <c r="F23" s="10">
        <v>3</v>
      </c>
      <c r="G23" s="10">
        <v>0</v>
      </c>
      <c r="H23" s="1">
        <v>1</v>
      </c>
      <c r="I23" s="1">
        <v>8.5</v>
      </c>
    </row>
    <row r="24" spans="1:9" x14ac:dyDescent="0.2">
      <c r="A24" s="16" t="s">
        <v>247</v>
      </c>
      <c r="B24" s="10">
        <v>2</v>
      </c>
      <c r="C24" s="10">
        <v>2</v>
      </c>
      <c r="D24" s="10">
        <v>0</v>
      </c>
      <c r="E24" s="10">
        <v>0</v>
      </c>
      <c r="F24" s="10">
        <v>0</v>
      </c>
      <c r="G24" s="10">
        <v>0</v>
      </c>
      <c r="H24" s="1">
        <v>0</v>
      </c>
      <c r="I24" s="1">
        <v>7.5</v>
      </c>
    </row>
    <row r="25" spans="1:9" x14ac:dyDescent="0.2">
      <c r="A25" s="16" t="s">
        <v>248</v>
      </c>
      <c r="B25" s="10">
        <v>7</v>
      </c>
      <c r="C25" s="10">
        <v>7</v>
      </c>
      <c r="D25" s="10">
        <v>0</v>
      </c>
      <c r="E25" s="10">
        <v>0</v>
      </c>
      <c r="F25" s="10">
        <v>0</v>
      </c>
      <c r="G25" s="10">
        <v>0</v>
      </c>
      <c r="H25" s="1">
        <v>0</v>
      </c>
      <c r="I25" s="1">
        <v>7.5</v>
      </c>
    </row>
    <row r="26" spans="1:9" x14ac:dyDescent="0.2">
      <c r="A26" s="16" t="s">
        <v>249</v>
      </c>
      <c r="B26" s="10">
        <v>29</v>
      </c>
      <c r="C26" s="10">
        <v>20</v>
      </c>
      <c r="D26" s="10">
        <v>8</v>
      </c>
      <c r="E26" s="10">
        <v>1</v>
      </c>
      <c r="F26" s="10">
        <v>0</v>
      </c>
      <c r="G26" s="10">
        <v>0</v>
      </c>
      <c r="H26" s="1">
        <v>0</v>
      </c>
      <c r="I26" s="1">
        <v>10.9</v>
      </c>
    </row>
    <row r="27" spans="1:9" x14ac:dyDescent="0.2">
      <c r="A27" s="16" t="s">
        <v>250</v>
      </c>
      <c r="B27" s="10">
        <v>17</v>
      </c>
      <c r="C27" s="10">
        <v>5</v>
      </c>
      <c r="D27" s="10">
        <v>11</v>
      </c>
      <c r="E27" s="10">
        <v>0</v>
      </c>
      <c r="F27" s="10">
        <v>1</v>
      </c>
      <c r="G27" s="10">
        <v>0</v>
      </c>
      <c r="H27" s="1">
        <v>0</v>
      </c>
      <c r="I27" s="1">
        <v>19.8</v>
      </c>
    </row>
    <row r="28" spans="1:9" x14ac:dyDescent="0.2">
      <c r="A28" s="16" t="s">
        <v>251</v>
      </c>
      <c r="B28" s="10">
        <v>48</v>
      </c>
      <c r="C28" s="10">
        <v>2</v>
      </c>
      <c r="D28" s="10">
        <v>32</v>
      </c>
      <c r="E28" s="10">
        <v>12</v>
      </c>
      <c r="F28" s="10">
        <v>1</v>
      </c>
      <c r="G28" s="10">
        <v>1</v>
      </c>
      <c r="H28" s="1">
        <v>0</v>
      </c>
      <c r="I28" s="1">
        <v>25.3</v>
      </c>
    </row>
    <row r="29" spans="1:9" x14ac:dyDescent="0.2">
      <c r="A29" s="16" t="s">
        <v>252</v>
      </c>
      <c r="B29" s="10">
        <v>76</v>
      </c>
      <c r="C29" s="10">
        <v>0</v>
      </c>
      <c r="D29" s="10">
        <v>54</v>
      </c>
      <c r="E29" s="10">
        <v>15</v>
      </c>
      <c r="F29" s="10">
        <v>5</v>
      </c>
      <c r="G29" s="10">
        <v>2</v>
      </c>
      <c r="H29" s="1">
        <v>0</v>
      </c>
      <c r="I29" s="1">
        <v>25.6</v>
      </c>
    </row>
    <row r="30" spans="1:9" x14ac:dyDescent="0.2">
      <c r="A30" s="16" t="s">
        <v>253</v>
      </c>
      <c r="B30" s="10">
        <v>28</v>
      </c>
      <c r="C30" s="10">
        <v>0</v>
      </c>
      <c r="D30" s="10">
        <v>18</v>
      </c>
      <c r="E30" s="10">
        <v>9</v>
      </c>
      <c r="F30" s="10">
        <v>1</v>
      </c>
      <c r="G30" s="10">
        <v>0</v>
      </c>
      <c r="H30" s="1">
        <v>0</v>
      </c>
      <c r="I30" s="1">
        <v>26.7</v>
      </c>
    </row>
    <row r="31" spans="1:9" x14ac:dyDescent="0.2">
      <c r="A31" s="16" t="s">
        <v>254</v>
      </c>
      <c r="B31" s="10">
        <v>4</v>
      </c>
      <c r="C31" s="10">
        <v>0</v>
      </c>
      <c r="D31" s="10">
        <v>2</v>
      </c>
      <c r="E31" s="10">
        <v>0</v>
      </c>
      <c r="F31" s="10">
        <v>2</v>
      </c>
      <c r="G31" s="10">
        <v>0</v>
      </c>
      <c r="H31" s="1">
        <v>0</v>
      </c>
      <c r="I31" s="1">
        <v>37.5</v>
      </c>
    </row>
    <row r="32" spans="1:9" x14ac:dyDescent="0.2">
      <c r="A32" s="16" t="s">
        <v>255</v>
      </c>
      <c r="B32" s="10">
        <v>3</v>
      </c>
      <c r="C32" s="10">
        <v>1</v>
      </c>
      <c r="D32" s="10">
        <v>0</v>
      </c>
      <c r="E32" s="10">
        <v>1</v>
      </c>
      <c r="F32" s="10">
        <v>1</v>
      </c>
      <c r="G32" s="10">
        <v>0</v>
      </c>
      <c r="H32" s="1">
        <v>0</v>
      </c>
      <c r="I32" s="1">
        <v>37.5</v>
      </c>
    </row>
    <row r="33" spans="1:9" x14ac:dyDescent="0.2">
      <c r="A33" s="16" t="s">
        <v>256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</row>
    <row r="34" spans="1:9" x14ac:dyDescent="0.2">
      <c r="A34" s="16" t="s">
        <v>257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">
        <v>0</v>
      </c>
      <c r="I34" s="1">
        <v>0</v>
      </c>
    </row>
    <row r="35" spans="1:9" x14ac:dyDescent="0.2">
      <c r="A35" s="16" t="s">
        <v>152</v>
      </c>
    </row>
    <row r="36" spans="1:9" x14ac:dyDescent="0.2">
      <c r="A36" s="16" t="s">
        <v>245</v>
      </c>
    </row>
    <row r="37" spans="1:9" x14ac:dyDescent="0.2">
      <c r="A37" s="16" t="s">
        <v>2</v>
      </c>
      <c r="B37" s="10">
        <v>246</v>
      </c>
      <c r="C37" s="10">
        <v>85</v>
      </c>
      <c r="D37" s="10">
        <v>115</v>
      </c>
      <c r="E37" s="10">
        <v>34</v>
      </c>
      <c r="F37" s="10">
        <v>10</v>
      </c>
      <c r="G37" s="10">
        <v>2</v>
      </c>
      <c r="H37" s="1">
        <v>0</v>
      </c>
      <c r="I37" s="1">
        <v>20</v>
      </c>
    </row>
    <row r="38" spans="1:9" x14ac:dyDescent="0.2">
      <c r="A38" s="16" t="s">
        <v>246</v>
      </c>
      <c r="B38" s="10">
        <v>54</v>
      </c>
      <c r="C38" s="10">
        <v>48</v>
      </c>
      <c r="D38" s="10">
        <v>2</v>
      </c>
      <c r="E38" s="10">
        <v>3</v>
      </c>
      <c r="F38" s="10">
        <v>1</v>
      </c>
      <c r="G38" s="10">
        <v>0</v>
      </c>
      <c r="H38" s="1">
        <v>0</v>
      </c>
      <c r="I38" s="1">
        <v>8.4</v>
      </c>
    </row>
    <row r="39" spans="1:9" x14ac:dyDescent="0.2">
      <c r="A39" s="16" t="s">
        <v>247</v>
      </c>
      <c r="B39" s="10">
        <v>4</v>
      </c>
      <c r="C39" s="10">
        <v>4</v>
      </c>
      <c r="D39" s="10">
        <v>0</v>
      </c>
      <c r="E39" s="10">
        <v>0</v>
      </c>
      <c r="F39" s="10">
        <v>0</v>
      </c>
      <c r="G39" s="10">
        <v>0</v>
      </c>
      <c r="H39" s="1">
        <v>0</v>
      </c>
      <c r="I39" s="1">
        <v>7.5</v>
      </c>
    </row>
    <row r="40" spans="1:9" x14ac:dyDescent="0.2">
      <c r="A40" s="16" t="s">
        <v>248</v>
      </c>
      <c r="B40" s="10">
        <v>11</v>
      </c>
      <c r="C40" s="10">
        <v>11</v>
      </c>
      <c r="D40" s="10">
        <v>0</v>
      </c>
      <c r="E40" s="10">
        <v>0</v>
      </c>
      <c r="F40" s="10">
        <v>0</v>
      </c>
      <c r="G40" s="10">
        <v>0</v>
      </c>
      <c r="H40" s="1">
        <v>0</v>
      </c>
      <c r="I40" s="1">
        <v>7.5</v>
      </c>
    </row>
    <row r="41" spans="1:9" x14ac:dyDescent="0.2">
      <c r="A41" s="16" t="s">
        <v>249</v>
      </c>
      <c r="B41" s="10">
        <v>24</v>
      </c>
      <c r="C41" s="10">
        <v>20</v>
      </c>
      <c r="D41" s="10">
        <v>2</v>
      </c>
      <c r="E41" s="10">
        <v>1</v>
      </c>
      <c r="F41" s="10">
        <v>1</v>
      </c>
      <c r="G41" s="10">
        <v>0</v>
      </c>
      <c r="H41" s="1">
        <v>0</v>
      </c>
      <c r="I41" s="1">
        <v>9</v>
      </c>
    </row>
    <row r="42" spans="1:9" x14ac:dyDescent="0.2">
      <c r="A42" s="16" t="s">
        <v>250</v>
      </c>
      <c r="B42" s="10">
        <v>12</v>
      </c>
      <c r="C42" s="10">
        <v>1</v>
      </c>
      <c r="D42" s="10">
        <v>7</v>
      </c>
      <c r="E42" s="10">
        <v>1</v>
      </c>
      <c r="F42" s="10">
        <v>2</v>
      </c>
      <c r="G42" s="10">
        <v>1</v>
      </c>
      <c r="H42" s="1">
        <v>0</v>
      </c>
      <c r="I42" s="1">
        <v>25.7</v>
      </c>
    </row>
    <row r="43" spans="1:9" x14ac:dyDescent="0.2">
      <c r="A43" s="16" t="s">
        <v>251</v>
      </c>
      <c r="B43" s="10">
        <v>40</v>
      </c>
      <c r="C43" s="10">
        <v>1</v>
      </c>
      <c r="D43" s="10">
        <v>28</v>
      </c>
      <c r="E43" s="10">
        <v>9</v>
      </c>
      <c r="F43" s="10">
        <v>2</v>
      </c>
      <c r="G43" s="10">
        <v>0</v>
      </c>
      <c r="H43" s="1">
        <v>0</v>
      </c>
      <c r="I43" s="1">
        <v>25.2</v>
      </c>
    </row>
    <row r="44" spans="1:9" x14ac:dyDescent="0.2">
      <c r="A44" s="16" t="s">
        <v>252</v>
      </c>
      <c r="B44" s="10">
        <v>73</v>
      </c>
      <c r="C44" s="10">
        <v>0</v>
      </c>
      <c r="D44" s="10">
        <v>55</v>
      </c>
      <c r="E44" s="10">
        <v>15</v>
      </c>
      <c r="F44" s="10">
        <v>2</v>
      </c>
      <c r="G44" s="10">
        <v>1</v>
      </c>
      <c r="H44" s="1">
        <v>0</v>
      </c>
      <c r="I44" s="1">
        <v>25</v>
      </c>
    </row>
    <row r="45" spans="1:9" x14ac:dyDescent="0.2">
      <c r="A45" s="16" t="s">
        <v>253</v>
      </c>
      <c r="B45" s="10">
        <v>26</v>
      </c>
      <c r="C45" s="10">
        <v>0</v>
      </c>
      <c r="D45" s="10">
        <v>21</v>
      </c>
      <c r="E45" s="10">
        <v>3</v>
      </c>
      <c r="F45" s="10">
        <v>2</v>
      </c>
      <c r="G45" s="10">
        <v>0</v>
      </c>
      <c r="H45" s="1">
        <v>0</v>
      </c>
      <c r="I45" s="1">
        <v>24.3</v>
      </c>
    </row>
    <row r="46" spans="1:9" x14ac:dyDescent="0.2">
      <c r="A46" s="16" t="s">
        <v>254</v>
      </c>
      <c r="B46" s="10">
        <v>1</v>
      </c>
      <c r="C46" s="10">
        <v>0</v>
      </c>
      <c r="D46" s="10">
        <v>0</v>
      </c>
      <c r="E46" s="10">
        <v>1</v>
      </c>
      <c r="F46" s="10">
        <v>0</v>
      </c>
      <c r="G46" s="10">
        <v>0</v>
      </c>
      <c r="H46" s="1">
        <v>0</v>
      </c>
      <c r="I46" s="1">
        <v>37.5</v>
      </c>
    </row>
    <row r="47" spans="1:9" x14ac:dyDescent="0.2">
      <c r="A47" s="16" t="s">
        <v>255</v>
      </c>
      <c r="B47" s="10">
        <v>1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">
        <v>0</v>
      </c>
      <c r="I47" s="1">
        <v>37.5</v>
      </c>
    </row>
    <row r="48" spans="1:9" x14ac:dyDescent="0.2">
      <c r="A48" s="16" t="s">
        <v>256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">
        <v>0</v>
      </c>
      <c r="I48" s="1">
        <v>0</v>
      </c>
    </row>
    <row r="49" spans="1:9" x14ac:dyDescent="0.2">
      <c r="A49" s="16" t="s">
        <v>257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">
        <v>0</v>
      </c>
      <c r="I49" s="1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6331-72E5-4EF2-A2C3-552E33FC10D8}">
  <dimension ref="A1:L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2" x14ac:dyDescent="0.2">
      <c r="A1" s="16" t="s">
        <v>258</v>
      </c>
    </row>
    <row r="2" spans="1:12" x14ac:dyDescent="0.2">
      <c r="B2" s="10" t="s">
        <v>259</v>
      </c>
      <c r="H2" s="1" t="s">
        <v>260</v>
      </c>
    </row>
    <row r="3" spans="1:12" x14ac:dyDescent="0.2">
      <c r="B3" s="10" t="s">
        <v>2</v>
      </c>
      <c r="C3" s="10" t="s">
        <v>261</v>
      </c>
      <c r="D3" s="10" t="s">
        <v>262</v>
      </c>
      <c r="E3" s="10" t="s">
        <v>263</v>
      </c>
      <c r="F3" s="10" t="s">
        <v>264</v>
      </c>
      <c r="G3" s="10" t="s">
        <v>242</v>
      </c>
      <c r="H3" s="1" t="s">
        <v>2</v>
      </c>
      <c r="I3" s="1" t="s">
        <v>265</v>
      </c>
      <c r="J3" s="1" t="s">
        <v>266</v>
      </c>
      <c r="K3" s="1" t="s">
        <v>267</v>
      </c>
      <c r="L3" s="1" t="s">
        <v>198</v>
      </c>
    </row>
    <row r="4" spans="1:12" x14ac:dyDescent="0.2">
      <c r="A4" s="16" t="s">
        <v>143</v>
      </c>
    </row>
    <row r="5" spans="1:12" x14ac:dyDescent="0.2">
      <c r="A5" s="16" t="s">
        <v>144</v>
      </c>
    </row>
    <row r="6" spans="1:12" x14ac:dyDescent="0.2">
      <c r="A6" s="16" t="s">
        <v>145</v>
      </c>
    </row>
    <row r="7" spans="1:12" x14ac:dyDescent="0.2">
      <c r="A7" s="16" t="s">
        <v>2</v>
      </c>
      <c r="B7" s="10">
        <v>539</v>
      </c>
      <c r="C7" s="10">
        <v>260</v>
      </c>
      <c r="D7" s="10">
        <v>7</v>
      </c>
      <c r="E7" s="10">
        <v>272</v>
      </c>
      <c r="F7" s="10">
        <v>0</v>
      </c>
      <c r="G7" s="10">
        <v>0</v>
      </c>
      <c r="H7" s="1">
        <v>539</v>
      </c>
      <c r="I7" s="1">
        <v>5</v>
      </c>
      <c r="J7" s="1">
        <v>8</v>
      </c>
      <c r="K7" s="1">
        <v>263</v>
      </c>
      <c r="L7" s="1">
        <v>263</v>
      </c>
    </row>
    <row r="8" spans="1:12" x14ac:dyDescent="0.2">
      <c r="A8" s="16" t="s">
        <v>146</v>
      </c>
      <c r="B8" s="10">
        <v>192</v>
      </c>
      <c r="C8" s="10">
        <v>78</v>
      </c>
      <c r="D8" s="10">
        <v>2</v>
      </c>
      <c r="E8" s="10">
        <v>112</v>
      </c>
      <c r="F8" s="10">
        <v>0</v>
      </c>
      <c r="G8" s="10">
        <v>0</v>
      </c>
      <c r="H8" s="1">
        <v>192</v>
      </c>
      <c r="I8" s="1">
        <v>2</v>
      </c>
      <c r="J8" s="1">
        <v>7</v>
      </c>
      <c r="K8" s="1">
        <v>106</v>
      </c>
      <c r="L8" s="1">
        <v>77</v>
      </c>
    </row>
    <row r="9" spans="1:12" x14ac:dyDescent="0.2">
      <c r="A9" s="16" t="s">
        <v>147</v>
      </c>
      <c r="B9" s="10">
        <v>242</v>
      </c>
      <c r="C9" s="10">
        <v>128</v>
      </c>
      <c r="D9" s="10">
        <v>3</v>
      </c>
      <c r="E9" s="10">
        <v>111</v>
      </c>
      <c r="F9" s="10">
        <v>0</v>
      </c>
      <c r="G9" s="10">
        <v>0</v>
      </c>
      <c r="H9" s="1">
        <v>242</v>
      </c>
      <c r="I9" s="1">
        <v>2</v>
      </c>
      <c r="J9" s="1">
        <v>1</v>
      </c>
      <c r="K9" s="1">
        <v>109</v>
      </c>
      <c r="L9" s="1">
        <v>130</v>
      </c>
    </row>
    <row r="10" spans="1:12" x14ac:dyDescent="0.2">
      <c r="A10" s="16" t="s">
        <v>148</v>
      </c>
      <c r="B10" s="10">
        <v>75</v>
      </c>
      <c r="C10" s="10">
        <v>39</v>
      </c>
      <c r="D10" s="10">
        <v>1</v>
      </c>
      <c r="E10" s="10">
        <v>35</v>
      </c>
      <c r="F10" s="10">
        <v>0</v>
      </c>
      <c r="G10" s="10">
        <v>0</v>
      </c>
      <c r="H10" s="1">
        <v>75</v>
      </c>
      <c r="I10" s="1">
        <v>1</v>
      </c>
      <c r="J10" s="1">
        <v>0</v>
      </c>
      <c r="K10" s="1">
        <v>34</v>
      </c>
      <c r="L10" s="1">
        <v>40</v>
      </c>
    </row>
    <row r="11" spans="1:12" x14ac:dyDescent="0.2">
      <c r="A11" s="16" t="s">
        <v>149</v>
      </c>
      <c r="B11" s="10">
        <v>24</v>
      </c>
      <c r="C11" s="10">
        <v>14</v>
      </c>
      <c r="D11" s="10">
        <v>1</v>
      </c>
      <c r="E11" s="10">
        <v>9</v>
      </c>
      <c r="F11" s="10">
        <v>0</v>
      </c>
      <c r="G11" s="10">
        <v>0</v>
      </c>
      <c r="H11" s="1">
        <v>24</v>
      </c>
      <c r="I11" s="1">
        <v>0</v>
      </c>
      <c r="J11" s="1">
        <v>0</v>
      </c>
      <c r="K11" s="1">
        <v>9</v>
      </c>
      <c r="L11" s="1">
        <v>15</v>
      </c>
    </row>
    <row r="12" spans="1:12" x14ac:dyDescent="0.2">
      <c r="A12" s="16" t="s">
        <v>150</v>
      </c>
      <c r="B12" s="10">
        <v>5</v>
      </c>
      <c r="C12" s="10">
        <v>1</v>
      </c>
      <c r="D12" s="10">
        <v>0</v>
      </c>
      <c r="E12" s="10">
        <v>4</v>
      </c>
      <c r="F12" s="10">
        <v>0</v>
      </c>
      <c r="G12" s="10">
        <v>0</v>
      </c>
      <c r="H12" s="1">
        <v>5</v>
      </c>
      <c r="I12" s="1">
        <v>0</v>
      </c>
      <c r="J12" s="1">
        <v>0</v>
      </c>
      <c r="K12" s="1">
        <v>4</v>
      </c>
      <c r="L12" s="1">
        <v>1</v>
      </c>
    </row>
    <row r="13" spans="1:12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1</v>
      </c>
      <c r="F13" s="10">
        <v>0</v>
      </c>
      <c r="G13" s="10">
        <v>0</v>
      </c>
      <c r="H13" s="1">
        <v>1</v>
      </c>
      <c r="I13" s="1">
        <v>0</v>
      </c>
      <c r="J13" s="1">
        <v>0</v>
      </c>
      <c r="K13" s="1">
        <v>1</v>
      </c>
      <c r="L13" s="1">
        <v>0</v>
      </c>
    </row>
    <row r="14" spans="1:12" x14ac:dyDescent="0.2">
      <c r="A14" s="16" t="s">
        <v>20</v>
      </c>
      <c r="B14" s="10">
        <v>19.8</v>
      </c>
      <c r="C14" s="10">
        <v>21.1</v>
      </c>
      <c r="D14" s="10">
        <v>22.5</v>
      </c>
      <c r="E14" s="10">
        <v>18.2</v>
      </c>
      <c r="F14" s="10">
        <v>0</v>
      </c>
      <c r="G14" s="10">
        <v>0</v>
      </c>
      <c r="H14" s="1">
        <v>19.8</v>
      </c>
      <c r="I14" s="1">
        <v>18.8</v>
      </c>
      <c r="J14" s="1">
        <v>8.6</v>
      </c>
      <c r="K14" s="1">
        <v>18.5</v>
      </c>
      <c r="L14" s="1">
        <v>21.3</v>
      </c>
    </row>
    <row r="15" spans="1:12" x14ac:dyDescent="0.2">
      <c r="A15" s="16" t="s">
        <v>151</v>
      </c>
    </row>
    <row r="16" spans="1:12" x14ac:dyDescent="0.2">
      <c r="A16" s="16" t="s">
        <v>145</v>
      </c>
    </row>
    <row r="17" spans="1:12" x14ac:dyDescent="0.2">
      <c r="A17" s="16" t="s">
        <v>2</v>
      </c>
      <c r="B17" s="10">
        <v>293</v>
      </c>
      <c r="C17" s="10">
        <v>140</v>
      </c>
      <c r="D17" s="10">
        <v>3</v>
      </c>
      <c r="E17" s="10">
        <v>150</v>
      </c>
      <c r="F17" s="10">
        <v>0</v>
      </c>
      <c r="G17" s="10">
        <v>0</v>
      </c>
      <c r="H17" s="1">
        <v>293</v>
      </c>
      <c r="I17" s="1">
        <v>5</v>
      </c>
      <c r="J17" s="1">
        <v>6</v>
      </c>
      <c r="K17" s="1">
        <v>143</v>
      </c>
      <c r="L17" s="1">
        <v>139</v>
      </c>
    </row>
    <row r="18" spans="1:12" x14ac:dyDescent="0.2">
      <c r="A18" s="16" t="s">
        <v>146</v>
      </c>
      <c r="B18" s="10">
        <v>107</v>
      </c>
      <c r="C18" s="10">
        <v>43</v>
      </c>
      <c r="D18" s="10">
        <v>2</v>
      </c>
      <c r="E18" s="10">
        <v>62</v>
      </c>
      <c r="F18" s="10">
        <v>0</v>
      </c>
      <c r="G18" s="10">
        <v>0</v>
      </c>
      <c r="H18" s="1">
        <v>107</v>
      </c>
      <c r="I18" s="1">
        <v>2</v>
      </c>
      <c r="J18" s="1">
        <v>5</v>
      </c>
      <c r="K18" s="1">
        <v>58</v>
      </c>
      <c r="L18" s="1">
        <v>42</v>
      </c>
    </row>
    <row r="19" spans="1:12" x14ac:dyDescent="0.2">
      <c r="A19" s="16" t="s">
        <v>147</v>
      </c>
      <c r="B19" s="10">
        <v>127</v>
      </c>
      <c r="C19" s="10">
        <v>69</v>
      </c>
      <c r="D19" s="10">
        <v>0</v>
      </c>
      <c r="E19" s="10">
        <v>58</v>
      </c>
      <c r="F19" s="10">
        <v>0</v>
      </c>
      <c r="G19" s="10">
        <v>0</v>
      </c>
      <c r="H19" s="1">
        <v>127</v>
      </c>
      <c r="I19" s="1">
        <v>2</v>
      </c>
      <c r="J19" s="1">
        <v>1</v>
      </c>
      <c r="K19" s="1">
        <v>56</v>
      </c>
      <c r="L19" s="1">
        <v>68</v>
      </c>
    </row>
    <row r="20" spans="1:12" x14ac:dyDescent="0.2">
      <c r="A20" s="16" t="s">
        <v>148</v>
      </c>
      <c r="B20" s="10">
        <v>41</v>
      </c>
      <c r="C20" s="10">
        <v>21</v>
      </c>
      <c r="D20" s="10">
        <v>0</v>
      </c>
      <c r="E20" s="10">
        <v>20</v>
      </c>
      <c r="F20" s="10">
        <v>0</v>
      </c>
      <c r="G20" s="10">
        <v>0</v>
      </c>
      <c r="H20" s="1">
        <v>41</v>
      </c>
      <c r="I20" s="1">
        <v>1</v>
      </c>
      <c r="J20" s="1">
        <v>0</v>
      </c>
      <c r="K20" s="1">
        <v>19</v>
      </c>
      <c r="L20" s="1">
        <v>21</v>
      </c>
    </row>
    <row r="21" spans="1:12" x14ac:dyDescent="0.2">
      <c r="A21" s="16" t="s">
        <v>149</v>
      </c>
      <c r="B21" s="10">
        <v>14</v>
      </c>
      <c r="C21" s="10">
        <v>7</v>
      </c>
      <c r="D21" s="10">
        <v>1</v>
      </c>
      <c r="E21" s="10">
        <v>6</v>
      </c>
      <c r="F21" s="10">
        <v>0</v>
      </c>
      <c r="G21" s="10">
        <v>0</v>
      </c>
      <c r="H21" s="1">
        <v>14</v>
      </c>
      <c r="I21" s="1">
        <v>0</v>
      </c>
      <c r="J21" s="1">
        <v>0</v>
      </c>
      <c r="K21" s="1">
        <v>6</v>
      </c>
      <c r="L21" s="1">
        <v>8</v>
      </c>
    </row>
    <row r="22" spans="1:12" x14ac:dyDescent="0.2">
      <c r="A22" s="16" t="s">
        <v>150</v>
      </c>
      <c r="B22" s="10">
        <v>3</v>
      </c>
      <c r="C22" s="10">
        <v>0</v>
      </c>
      <c r="D22" s="10">
        <v>0</v>
      </c>
      <c r="E22" s="10">
        <v>3</v>
      </c>
      <c r="F22" s="10">
        <v>0</v>
      </c>
      <c r="G22" s="10">
        <v>0</v>
      </c>
      <c r="H22" s="1">
        <v>3</v>
      </c>
      <c r="I22" s="1">
        <v>0</v>
      </c>
      <c r="J22" s="1">
        <v>0</v>
      </c>
      <c r="K22" s="1">
        <v>3</v>
      </c>
      <c r="L22" s="1">
        <v>0</v>
      </c>
    </row>
    <row r="23" spans="1:12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1</v>
      </c>
      <c r="F23" s="10">
        <v>0</v>
      </c>
      <c r="G23" s="10">
        <v>0</v>
      </c>
      <c r="H23" s="1">
        <v>1</v>
      </c>
      <c r="I23" s="1">
        <v>0</v>
      </c>
      <c r="J23" s="1">
        <v>0</v>
      </c>
      <c r="K23" s="1">
        <v>1</v>
      </c>
      <c r="L23" s="1">
        <v>0</v>
      </c>
    </row>
    <row r="24" spans="1:12" x14ac:dyDescent="0.2">
      <c r="A24" s="16" t="s">
        <v>20</v>
      </c>
      <c r="B24" s="10">
        <v>19.7</v>
      </c>
      <c r="C24" s="10">
        <v>20.9</v>
      </c>
      <c r="D24" s="10">
        <v>11.3</v>
      </c>
      <c r="E24" s="10">
        <v>18.399999999999999</v>
      </c>
      <c r="F24" s="10">
        <v>0</v>
      </c>
      <c r="G24" s="10">
        <v>0</v>
      </c>
      <c r="H24" s="1">
        <v>19.7</v>
      </c>
      <c r="I24" s="1">
        <v>18.8</v>
      </c>
      <c r="J24" s="1">
        <v>9</v>
      </c>
      <c r="K24" s="1">
        <v>18.600000000000001</v>
      </c>
      <c r="L24" s="1">
        <v>21.1</v>
      </c>
    </row>
    <row r="25" spans="1:12" x14ac:dyDescent="0.2">
      <c r="A25" s="16" t="s">
        <v>152</v>
      </c>
    </row>
    <row r="26" spans="1:12" x14ac:dyDescent="0.2">
      <c r="A26" s="16" t="s">
        <v>145</v>
      </c>
    </row>
    <row r="27" spans="1:12" x14ac:dyDescent="0.2">
      <c r="A27" s="16" t="s">
        <v>2</v>
      </c>
      <c r="B27" s="10">
        <v>246</v>
      </c>
      <c r="C27" s="10">
        <v>120</v>
      </c>
      <c r="D27" s="10">
        <v>4</v>
      </c>
      <c r="E27" s="10">
        <v>122</v>
      </c>
      <c r="F27" s="10">
        <v>0</v>
      </c>
      <c r="G27" s="10">
        <v>0</v>
      </c>
      <c r="H27" s="1">
        <v>246</v>
      </c>
      <c r="I27" s="1">
        <v>0</v>
      </c>
      <c r="J27" s="1">
        <v>2</v>
      </c>
      <c r="K27" s="1">
        <v>120</v>
      </c>
      <c r="L27" s="1">
        <v>124</v>
      </c>
    </row>
    <row r="28" spans="1:12" x14ac:dyDescent="0.2">
      <c r="A28" s="16" t="s">
        <v>146</v>
      </c>
      <c r="B28" s="10">
        <v>85</v>
      </c>
      <c r="C28" s="10">
        <v>35</v>
      </c>
      <c r="D28" s="10">
        <v>0</v>
      </c>
      <c r="E28" s="10">
        <v>50</v>
      </c>
      <c r="F28" s="10">
        <v>0</v>
      </c>
      <c r="G28" s="10">
        <v>0</v>
      </c>
      <c r="H28" s="1">
        <v>85</v>
      </c>
      <c r="I28" s="1">
        <v>0</v>
      </c>
      <c r="J28" s="1">
        <v>2</v>
      </c>
      <c r="K28" s="1">
        <v>48</v>
      </c>
      <c r="L28" s="1">
        <v>35</v>
      </c>
    </row>
    <row r="29" spans="1:12" x14ac:dyDescent="0.2">
      <c r="A29" s="16" t="s">
        <v>147</v>
      </c>
      <c r="B29" s="10">
        <v>115</v>
      </c>
      <c r="C29" s="10">
        <v>59</v>
      </c>
      <c r="D29" s="10">
        <v>3</v>
      </c>
      <c r="E29" s="10">
        <v>53</v>
      </c>
      <c r="F29" s="10">
        <v>0</v>
      </c>
      <c r="G29" s="10">
        <v>0</v>
      </c>
      <c r="H29" s="1">
        <v>115</v>
      </c>
      <c r="I29" s="1">
        <v>0</v>
      </c>
      <c r="J29" s="1">
        <v>0</v>
      </c>
      <c r="K29" s="1">
        <v>53</v>
      </c>
      <c r="L29" s="1">
        <v>62</v>
      </c>
    </row>
    <row r="30" spans="1:12" x14ac:dyDescent="0.2">
      <c r="A30" s="16" t="s">
        <v>148</v>
      </c>
      <c r="B30" s="10">
        <v>34</v>
      </c>
      <c r="C30" s="10">
        <v>18</v>
      </c>
      <c r="D30" s="10">
        <v>1</v>
      </c>
      <c r="E30" s="10">
        <v>15</v>
      </c>
      <c r="F30" s="10">
        <v>0</v>
      </c>
      <c r="G30" s="10">
        <v>0</v>
      </c>
      <c r="H30" s="1">
        <v>34</v>
      </c>
      <c r="I30" s="1">
        <v>0</v>
      </c>
      <c r="J30" s="1">
        <v>0</v>
      </c>
      <c r="K30" s="1">
        <v>15</v>
      </c>
      <c r="L30" s="1">
        <v>19</v>
      </c>
    </row>
    <row r="31" spans="1:12" x14ac:dyDescent="0.2">
      <c r="A31" s="16" t="s">
        <v>149</v>
      </c>
      <c r="B31" s="10">
        <v>10</v>
      </c>
      <c r="C31" s="10">
        <v>7</v>
      </c>
      <c r="D31" s="10">
        <v>0</v>
      </c>
      <c r="E31" s="10">
        <v>3</v>
      </c>
      <c r="F31" s="10">
        <v>0</v>
      </c>
      <c r="G31" s="10">
        <v>0</v>
      </c>
      <c r="H31" s="1">
        <v>10</v>
      </c>
      <c r="I31" s="1">
        <v>0</v>
      </c>
      <c r="J31" s="1">
        <v>0</v>
      </c>
      <c r="K31" s="1">
        <v>3</v>
      </c>
      <c r="L31" s="1">
        <v>7</v>
      </c>
    </row>
    <row r="32" spans="1:12" x14ac:dyDescent="0.2">
      <c r="A32" s="16" t="s">
        <v>150</v>
      </c>
      <c r="B32" s="10">
        <v>2</v>
      </c>
      <c r="C32" s="10">
        <v>1</v>
      </c>
      <c r="D32" s="10">
        <v>0</v>
      </c>
      <c r="E32" s="10">
        <v>1</v>
      </c>
      <c r="F32" s="10">
        <v>0</v>
      </c>
      <c r="G32" s="10">
        <v>0</v>
      </c>
      <c r="H32" s="1">
        <v>2</v>
      </c>
      <c r="I32" s="1">
        <v>0</v>
      </c>
      <c r="J32" s="1">
        <v>0</v>
      </c>
      <c r="K32" s="1">
        <v>1</v>
      </c>
      <c r="L32" s="1">
        <v>1</v>
      </c>
    </row>
    <row r="33" spans="1:12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">
      <c r="A34" s="16" t="s">
        <v>20</v>
      </c>
      <c r="B34" s="10">
        <v>20</v>
      </c>
      <c r="C34" s="10">
        <v>21.4</v>
      </c>
      <c r="D34" s="10">
        <v>25</v>
      </c>
      <c r="E34" s="10">
        <v>18.100000000000001</v>
      </c>
      <c r="F34" s="10">
        <v>0</v>
      </c>
      <c r="G34" s="10">
        <v>0</v>
      </c>
      <c r="H34" s="1">
        <v>20</v>
      </c>
      <c r="I34" s="1">
        <v>0</v>
      </c>
      <c r="J34" s="1">
        <v>7.5</v>
      </c>
      <c r="K34" s="1">
        <v>18.399999999999999</v>
      </c>
      <c r="L34" s="1">
        <v>21.5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544C-C513-4474-BD43-68A35AB93501}">
  <dimension ref="A1:G38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33</v>
      </c>
    </row>
    <row r="2" spans="1:7" x14ac:dyDescent="0.2">
      <c r="B2" s="10" t="s">
        <v>1</v>
      </c>
      <c r="E2" s="10" t="s">
        <v>1</v>
      </c>
    </row>
    <row r="3" spans="1:7" x14ac:dyDescent="0.2">
      <c r="B3" s="10" t="s">
        <v>2</v>
      </c>
      <c r="C3" s="10" t="s">
        <v>3</v>
      </c>
      <c r="D3" s="10" t="s">
        <v>4</v>
      </c>
      <c r="E3" s="10" t="s">
        <v>2</v>
      </c>
      <c r="F3" s="10" t="s">
        <v>3</v>
      </c>
      <c r="G3" s="10" t="s">
        <v>4</v>
      </c>
    </row>
    <row r="4" spans="1:7" x14ac:dyDescent="0.2">
      <c r="A4" s="16" t="s">
        <v>34</v>
      </c>
    </row>
    <row r="5" spans="1:7" x14ac:dyDescent="0.2">
      <c r="A5" s="16" t="s">
        <v>2</v>
      </c>
      <c r="B5" s="10">
        <v>78</v>
      </c>
      <c r="C5" s="10">
        <v>25</v>
      </c>
      <c r="D5" s="10">
        <v>53</v>
      </c>
      <c r="E5" s="10">
        <v>100</v>
      </c>
      <c r="F5" s="10">
        <v>100</v>
      </c>
      <c r="G5" s="10">
        <v>100</v>
      </c>
    </row>
    <row r="6" spans="1:7" x14ac:dyDescent="0.2">
      <c r="A6" s="16" t="s">
        <v>35</v>
      </c>
      <c r="B6" s="10">
        <v>72</v>
      </c>
      <c r="C6" s="10">
        <v>24</v>
      </c>
      <c r="D6" s="10">
        <v>48</v>
      </c>
      <c r="E6" s="10">
        <v>92.3</v>
      </c>
      <c r="F6" s="10">
        <v>96</v>
      </c>
      <c r="G6" s="10">
        <v>90.6</v>
      </c>
    </row>
    <row r="7" spans="1:7" x14ac:dyDescent="0.2">
      <c r="A7" s="16" t="s">
        <v>36</v>
      </c>
      <c r="B7" s="10">
        <v>5</v>
      </c>
      <c r="C7" s="10">
        <v>1</v>
      </c>
      <c r="D7" s="10">
        <v>4</v>
      </c>
      <c r="E7" s="10">
        <v>6.4</v>
      </c>
      <c r="F7" s="10">
        <v>4</v>
      </c>
      <c r="G7" s="10">
        <v>7.5</v>
      </c>
    </row>
    <row r="8" spans="1:7" x14ac:dyDescent="0.2">
      <c r="A8" s="16" t="s">
        <v>37</v>
      </c>
      <c r="B8" s="10">
        <v>1</v>
      </c>
      <c r="C8" s="10">
        <v>0</v>
      </c>
      <c r="D8" s="10">
        <v>1</v>
      </c>
      <c r="E8" s="10">
        <v>1.3</v>
      </c>
      <c r="F8" s="10">
        <v>0</v>
      </c>
      <c r="G8" s="10">
        <v>1.9</v>
      </c>
    </row>
    <row r="9" spans="1:7" x14ac:dyDescent="0.2">
      <c r="A9" s="16" t="s">
        <v>38</v>
      </c>
    </row>
    <row r="10" spans="1:7" x14ac:dyDescent="0.2">
      <c r="A10" s="16" t="s">
        <v>2</v>
      </c>
      <c r="B10" s="10">
        <v>78</v>
      </c>
      <c r="C10" s="10">
        <v>25</v>
      </c>
      <c r="D10" s="10">
        <v>53</v>
      </c>
      <c r="E10" s="10">
        <v>100</v>
      </c>
      <c r="F10" s="10">
        <v>100</v>
      </c>
      <c r="G10" s="10">
        <v>100</v>
      </c>
    </row>
    <row r="11" spans="1:7" x14ac:dyDescent="0.2">
      <c r="A11" s="16" t="s">
        <v>39</v>
      </c>
      <c r="B11" s="10">
        <v>78</v>
      </c>
      <c r="C11" s="10">
        <v>25</v>
      </c>
      <c r="D11" s="10">
        <v>53</v>
      </c>
      <c r="E11" s="10">
        <v>100</v>
      </c>
      <c r="F11" s="10">
        <v>100</v>
      </c>
      <c r="G11" s="10">
        <v>100</v>
      </c>
    </row>
    <row r="12" spans="1:7" x14ac:dyDescent="0.2">
      <c r="A12" s="16" t="s">
        <v>40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41</v>
      </c>
    </row>
    <row r="14" spans="1:7" x14ac:dyDescent="0.2">
      <c r="A14" s="16" t="s">
        <v>2</v>
      </c>
      <c r="B14" s="10">
        <v>78</v>
      </c>
      <c r="C14" s="10">
        <v>25</v>
      </c>
      <c r="D14" s="10">
        <v>53</v>
      </c>
      <c r="E14" s="10">
        <v>100</v>
      </c>
      <c r="F14" s="10">
        <v>100</v>
      </c>
      <c r="G14" s="10">
        <v>100</v>
      </c>
    </row>
    <row r="15" spans="1:7" x14ac:dyDescent="0.2">
      <c r="A15" s="16" t="s">
        <v>42</v>
      </c>
      <c r="B15" s="10">
        <v>78</v>
      </c>
      <c r="C15" s="10">
        <v>25</v>
      </c>
      <c r="D15" s="10">
        <v>53</v>
      </c>
      <c r="E15" s="10">
        <v>100</v>
      </c>
      <c r="F15" s="10">
        <v>100</v>
      </c>
      <c r="G15" s="10">
        <v>100</v>
      </c>
    </row>
    <row r="16" spans="1:7" x14ac:dyDescent="0.2">
      <c r="A16" s="16" t="s">
        <v>43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44</v>
      </c>
    </row>
    <row r="18" spans="1:7" x14ac:dyDescent="0.2">
      <c r="A18" s="16" t="s">
        <v>2</v>
      </c>
      <c r="B18" s="10">
        <v>78</v>
      </c>
      <c r="C18" s="10">
        <v>25</v>
      </c>
      <c r="D18" s="10">
        <v>53</v>
      </c>
      <c r="E18" s="10">
        <v>100</v>
      </c>
      <c r="F18" s="10">
        <v>100</v>
      </c>
      <c r="G18" s="10">
        <v>100</v>
      </c>
    </row>
    <row r="19" spans="1:7" x14ac:dyDescent="0.2">
      <c r="A19" s="16" t="s">
        <v>45</v>
      </c>
      <c r="B19" s="10">
        <v>14</v>
      </c>
      <c r="C19" s="10">
        <v>7</v>
      </c>
      <c r="D19" s="10">
        <v>7</v>
      </c>
      <c r="E19" s="10">
        <v>17.899999999999999</v>
      </c>
      <c r="F19" s="10">
        <v>28</v>
      </c>
      <c r="G19" s="10">
        <v>13.2</v>
      </c>
    </row>
    <row r="20" spans="1:7" x14ac:dyDescent="0.2">
      <c r="A20" s="16" t="s">
        <v>46</v>
      </c>
      <c r="B20" s="10">
        <v>4</v>
      </c>
      <c r="C20" s="10">
        <v>1</v>
      </c>
      <c r="D20" s="10">
        <v>3</v>
      </c>
      <c r="E20" s="10">
        <v>5.0999999999999996</v>
      </c>
      <c r="F20" s="10">
        <v>4</v>
      </c>
      <c r="G20" s="10">
        <v>5.7</v>
      </c>
    </row>
    <row r="21" spans="1:7" x14ac:dyDescent="0.2">
      <c r="A21" s="16" t="s">
        <v>37</v>
      </c>
      <c r="B21" s="10">
        <v>60</v>
      </c>
      <c r="C21" s="10">
        <v>17</v>
      </c>
      <c r="D21" s="10">
        <v>43</v>
      </c>
      <c r="E21" s="10">
        <v>76.900000000000006</v>
      </c>
      <c r="F21" s="10">
        <v>68</v>
      </c>
      <c r="G21" s="10">
        <v>81.099999999999994</v>
      </c>
    </row>
    <row r="22" spans="1:7" x14ac:dyDescent="0.2">
      <c r="A22" s="16" t="s">
        <v>47</v>
      </c>
    </row>
    <row r="23" spans="1:7" x14ac:dyDescent="0.2">
      <c r="A23" s="16" t="s">
        <v>2</v>
      </c>
      <c r="B23" s="10">
        <v>78</v>
      </c>
      <c r="C23" s="10">
        <v>25</v>
      </c>
      <c r="D23" s="10">
        <v>53</v>
      </c>
      <c r="E23" s="10">
        <v>100</v>
      </c>
      <c r="F23" s="10">
        <v>100</v>
      </c>
      <c r="G23" s="10">
        <v>100</v>
      </c>
    </row>
    <row r="24" spans="1:7" x14ac:dyDescent="0.2">
      <c r="A24" s="16" t="s">
        <v>48</v>
      </c>
      <c r="B24" s="10">
        <v>60</v>
      </c>
      <c r="C24" s="10">
        <v>20</v>
      </c>
      <c r="D24" s="10">
        <v>40</v>
      </c>
      <c r="E24" s="10">
        <v>76.900000000000006</v>
      </c>
      <c r="F24" s="10">
        <v>80</v>
      </c>
      <c r="G24" s="10">
        <v>75.5</v>
      </c>
    </row>
    <row r="25" spans="1:7" x14ac:dyDescent="0.2">
      <c r="A25" s="16" t="s">
        <v>49</v>
      </c>
      <c r="B25" s="10">
        <v>18</v>
      </c>
      <c r="C25" s="10">
        <v>5</v>
      </c>
      <c r="D25" s="10">
        <v>13</v>
      </c>
      <c r="E25" s="10">
        <v>23.1</v>
      </c>
      <c r="F25" s="10">
        <v>20</v>
      </c>
      <c r="G25" s="10">
        <v>24.5</v>
      </c>
    </row>
    <row r="26" spans="1:7" x14ac:dyDescent="0.2">
      <c r="A26" s="16" t="s">
        <v>50</v>
      </c>
    </row>
    <row r="27" spans="1:7" x14ac:dyDescent="0.2">
      <c r="A27" s="16" t="s">
        <v>2</v>
      </c>
      <c r="B27" s="10">
        <v>78</v>
      </c>
      <c r="C27" s="10">
        <v>25</v>
      </c>
      <c r="D27" s="10">
        <v>53</v>
      </c>
      <c r="E27" s="10">
        <v>100</v>
      </c>
      <c r="F27" s="10">
        <v>100</v>
      </c>
      <c r="G27" s="10">
        <v>100</v>
      </c>
    </row>
    <row r="28" spans="1:7" x14ac:dyDescent="0.2">
      <c r="A28" s="16" t="s">
        <v>51</v>
      </c>
      <c r="B28" s="10">
        <v>36</v>
      </c>
      <c r="C28" s="10">
        <v>15</v>
      </c>
      <c r="D28" s="10">
        <v>21</v>
      </c>
      <c r="E28" s="10">
        <v>46.2</v>
      </c>
      <c r="F28" s="10">
        <v>60</v>
      </c>
      <c r="G28" s="10">
        <v>39.6</v>
      </c>
    </row>
    <row r="29" spans="1:7" x14ac:dyDescent="0.2">
      <c r="A29" s="16" t="s">
        <v>52</v>
      </c>
      <c r="B29" s="10">
        <v>31</v>
      </c>
      <c r="C29" s="10">
        <v>10</v>
      </c>
      <c r="D29" s="10">
        <v>21</v>
      </c>
      <c r="E29" s="10">
        <v>39.700000000000003</v>
      </c>
      <c r="F29" s="10">
        <v>40</v>
      </c>
      <c r="G29" s="10">
        <v>39.6</v>
      </c>
    </row>
    <row r="30" spans="1:7" x14ac:dyDescent="0.2">
      <c r="A30" s="16" t="s">
        <v>37</v>
      </c>
      <c r="B30" s="10">
        <v>11</v>
      </c>
      <c r="C30" s="10">
        <v>0</v>
      </c>
      <c r="D30" s="10">
        <v>11</v>
      </c>
      <c r="E30" s="10">
        <v>14.1</v>
      </c>
      <c r="F30" s="10">
        <v>0</v>
      </c>
      <c r="G30" s="10">
        <v>20.8</v>
      </c>
    </row>
    <row r="31" spans="1:7" x14ac:dyDescent="0.2">
      <c r="A31" s="16" t="s">
        <v>53</v>
      </c>
    </row>
    <row r="32" spans="1:7" x14ac:dyDescent="0.2">
      <c r="A32" s="16" t="s">
        <v>2</v>
      </c>
      <c r="B32" s="10">
        <v>78</v>
      </c>
      <c r="C32" s="10">
        <v>25</v>
      </c>
      <c r="D32" s="10">
        <v>53</v>
      </c>
      <c r="E32" s="10">
        <v>100</v>
      </c>
      <c r="F32" s="10">
        <v>100</v>
      </c>
      <c r="G32" s="10">
        <v>100</v>
      </c>
    </row>
    <row r="33" spans="1:7" x14ac:dyDescent="0.2">
      <c r="A33" s="16" t="s">
        <v>54</v>
      </c>
      <c r="B33" s="10">
        <v>6</v>
      </c>
      <c r="C33" s="10">
        <v>1</v>
      </c>
      <c r="D33" s="10">
        <v>5</v>
      </c>
      <c r="E33" s="10">
        <v>7.7</v>
      </c>
      <c r="F33" s="10">
        <v>4</v>
      </c>
      <c r="G33" s="10">
        <v>9.4</v>
      </c>
    </row>
    <row r="34" spans="1:7" x14ac:dyDescent="0.2">
      <c r="A34" s="16" t="s">
        <v>55</v>
      </c>
      <c r="B34" s="10">
        <v>47</v>
      </c>
      <c r="C34" s="10">
        <v>11</v>
      </c>
      <c r="D34" s="10">
        <v>36</v>
      </c>
      <c r="E34" s="10">
        <v>60.3</v>
      </c>
      <c r="F34" s="10">
        <v>44</v>
      </c>
      <c r="G34" s="10">
        <v>67.900000000000006</v>
      </c>
    </row>
    <row r="35" spans="1:7" x14ac:dyDescent="0.2">
      <c r="A35" s="16" t="s">
        <v>56</v>
      </c>
      <c r="B35" s="10">
        <v>21</v>
      </c>
      <c r="C35" s="10">
        <v>9</v>
      </c>
      <c r="D35" s="10">
        <v>12</v>
      </c>
      <c r="E35" s="10">
        <v>26.9</v>
      </c>
      <c r="F35" s="10">
        <v>36</v>
      </c>
      <c r="G35" s="10">
        <v>22.6</v>
      </c>
    </row>
    <row r="36" spans="1:7" x14ac:dyDescent="0.2">
      <c r="A36" s="16" t="s">
        <v>57</v>
      </c>
      <c r="B36" s="10">
        <v>2</v>
      </c>
      <c r="C36" s="10">
        <v>2</v>
      </c>
      <c r="D36" s="10">
        <v>0</v>
      </c>
      <c r="E36" s="10">
        <v>2.6</v>
      </c>
      <c r="F36" s="10">
        <v>8</v>
      </c>
      <c r="G36" s="10">
        <v>0</v>
      </c>
    </row>
    <row r="37" spans="1:7" x14ac:dyDescent="0.2">
      <c r="A37" s="16" t="s">
        <v>58</v>
      </c>
      <c r="B37" s="10">
        <v>2</v>
      </c>
      <c r="C37" s="10">
        <v>2</v>
      </c>
      <c r="D37" s="10">
        <v>0</v>
      </c>
      <c r="E37" s="10">
        <v>2.6</v>
      </c>
      <c r="F37" s="10">
        <v>8</v>
      </c>
      <c r="G37" s="10">
        <v>0</v>
      </c>
    </row>
    <row r="38" spans="1:7" x14ac:dyDescent="0.2">
      <c r="A38" s="16" t="s">
        <v>20</v>
      </c>
      <c r="B38" s="10">
        <v>1.7</v>
      </c>
      <c r="C38" s="10">
        <v>2.1</v>
      </c>
      <c r="D38" s="10">
        <v>1.6</v>
      </c>
      <c r="E38" s="10">
        <v>0</v>
      </c>
      <c r="F38" s="10">
        <v>0</v>
      </c>
      <c r="G38" s="10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0171-CBAB-4C43-8677-0F093B185B63}">
  <dimension ref="A1:J3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0" x14ac:dyDescent="0.2">
      <c r="A1" s="16" t="s">
        <v>268</v>
      </c>
    </row>
    <row r="2" spans="1:10" x14ac:dyDescent="0.2">
      <c r="B2" s="10" t="s">
        <v>269</v>
      </c>
    </row>
    <row r="3" spans="1:10" x14ac:dyDescent="0.2">
      <c r="B3" s="10" t="s">
        <v>2</v>
      </c>
      <c r="C3" s="10" t="s">
        <v>270</v>
      </c>
      <c r="D3" s="10" t="s">
        <v>271</v>
      </c>
      <c r="E3" s="10" t="s">
        <v>272</v>
      </c>
      <c r="F3" s="10" t="s">
        <v>273</v>
      </c>
      <c r="G3" s="10" t="s">
        <v>274</v>
      </c>
      <c r="H3" s="1" t="s">
        <v>275</v>
      </c>
      <c r="I3" s="1" t="s">
        <v>276</v>
      </c>
      <c r="J3" s="1" t="s">
        <v>242</v>
      </c>
    </row>
    <row r="4" spans="1:10" x14ac:dyDescent="0.2">
      <c r="A4" s="16" t="s">
        <v>143</v>
      </c>
    </row>
    <row r="5" spans="1:10" x14ac:dyDescent="0.2">
      <c r="A5" s="16" t="s">
        <v>144</v>
      </c>
    </row>
    <row r="6" spans="1:10" x14ac:dyDescent="0.2">
      <c r="A6" s="16" t="s">
        <v>145</v>
      </c>
    </row>
    <row r="7" spans="1:10" x14ac:dyDescent="0.2">
      <c r="A7" s="16" t="s">
        <v>2</v>
      </c>
      <c r="B7" s="10">
        <v>539</v>
      </c>
      <c r="C7" s="10">
        <v>182</v>
      </c>
      <c r="D7" s="10">
        <v>146</v>
      </c>
      <c r="E7" s="10">
        <v>34</v>
      </c>
      <c r="F7" s="10">
        <v>64</v>
      </c>
      <c r="G7" s="10">
        <v>2</v>
      </c>
      <c r="H7" s="1">
        <v>1</v>
      </c>
      <c r="I7" s="1">
        <v>107</v>
      </c>
      <c r="J7" s="1">
        <v>3</v>
      </c>
    </row>
    <row r="8" spans="1:10" x14ac:dyDescent="0.2">
      <c r="A8" s="16" t="s">
        <v>146</v>
      </c>
      <c r="B8" s="10">
        <v>192</v>
      </c>
      <c r="C8" s="10">
        <v>67</v>
      </c>
      <c r="D8" s="10">
        <v>52</v>
      </c>
      <c r="E8" s="10">
        <v>8</v>
      </c>
      <c r="F8" s="10">
        <v>26</v>
      </c>
      <c r="G8" s="10">
        <v>0</v>
      </c>
      <c r="H8" s="1">
        <v>1</v>
      </c>
      <c r="I8" s="1">
        <v>36</v>
      </c>
      <c r="J8" s="1">
        <v>2</v>
      </c>
    </row>
    <row r="9" spans="1:10" x14ac:dyDescent="0.2">
      <c r="A9" s="16" t="s">
        <v>147</v>
      </c>
      <c r="B9" s="10">
        <v>242</v>
      </c>
      <c r="C9" s="10">
        <v>80</v>
      </c>
      <c r="D9" s="10">
        <v>65</v>
      </c>
      <c r="E9" s="10">
        <v>15</v>
      </c>
      <c r="F9" s="10">
        <v>27</v>
      </c>
      <c r="G9" s="10">
        <v>1</v>
      </c>
      <c r="H9" s="1">
        <v>0</v>
      </c>
      <c r="I9" s="1">
        <v>53</v>
      </c>
      <c r="J9" s="1">
        <v>1</v>
      </c>
    </row>
    <row r="10" spans="1:10" x14ac:dyDescent="0.2">
      <c r="A10" s="16" t="s">
        <v>148</v>
      </c>
      <c r="B10" s="10">
        <v>75</v>
      </c>
      <c r="C10" s="10">
        <v>26</v>
      </c>
      <c r="D10" s="10">
        <v>24</v>
      </c>
      <c r="E10" s="10">
        <v>6</v>
      </c>
      <c r="F10" s="10">
        <v>8</v>
      </c>
      <c r="G10" s="10">
        <v>1</v>
      </c>
      <c r="H10" s="1">
        <v>0</v>
      </c>
      <c r="I10" s="1">
        <v>10</v>
      </c>
      <c r="J10" s="1">
        <v>0</v>
      </c>
    </row>
    <row r="11" spans="1:10" x14ac:dyDescent="0.2">
      <c r="A11" s="16" t="s">
        <v>149</v>
      </c>
      <c r="B11" s="10">
        <v>24</v>
      </c>
      <c r="C11" s="10">
        <v>8</v>
      </c>
      <c r="D11" s="10">
        <v>3</v>
      </c>
      <c r="E11" s="10">
        <v>3</v>
      </c>
      <c r="F11" s="10">
        <v>3</v>
      </c>
      <c r="G11" s="10">
        <v>0</v>
      </c>
      <c r="H11" s="1">
        <v>0</v>
      </c>
      <c r="I11" s="1">
        <v>7</v>
      </c>
      <c r="J11" s="1">
        <v>0</v>
      </c>
    </row>
    <row r="12" spans="1:10" x14ac:dyDescent="0.2">
      <c r="A12" s="16" t="s">
        <v>150</v>
      </c>
      <c r="B12" s="10">
        <v>5</v>
      </c>
      <c r="C12" s="10">
        <v>1</v>
      </c>
      <c r="D12" s="10">
        <v>1</v>
      </c>
      <c r="E12" s="10">
        <v>2</v>
      </c>
      <c r="F12" s="10">
        <v>0</v>
      </c>
      <c r="G12" s="10">
        <v>0</v>
      </c>
      <c r="H12" s="1">
        <v>0</v>
      </c>
      <c r="I12" s="1">
        <v>1</v>
      </c>
      <c r="J12" s="1">
        <v>0</v>
      </c>
    </row>
    <row r="13" spans="1:10" x14ac:dyDescent="0.2">
      <c r="A13" s="16" t="s">
        <v>128</v>
      </c>
      <c r="B13" s="10">
        <v>1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</row>
    <row r="14" spans="1:10" x14ac:dyDescent="0.2">
      <c r="A14" s="16" t="s">
        <v>151</v>
      </c>
    </row>
    <row r="15" spans="1:10" x14ac:dyDescent="0.2">
      <c r="A15" s="16" t="s">
        <v>145</v>
      </c>
    </row>
    <row r="16" spans="1:10" x14ac:dyDescent="0.2">
      <c r="A16" s="16" t="s">
        <v>2</v>
      </c>
      <c r="B16" s="10">
        <v>293</v>
      </c>
      <c r="C16" s="10">
        <v>102</v>
      </c>
      <c r="D16" s="10">
        <v>75</v>
      </c>
      <c r="E16" s="10">
        <v>20</v>
      </c>
      <c r="F16" s="10">
        <v>35</v>
      </c>
      <c r="G16" s="10">
        <v>2</v>
      </c>
      <c r="H16" s="1">
        <v>0</v>
      </c>
      <c r="I16" s="1">
        <v>57</v>
      </c>
      <c r="J16" s="1">
        <v>2</v>
      </c>
    </row>
    <row r="17" spans="1:10" x14ac:dyDescent="0.2">
      <c r="A17" s="16" t="s">
        <v>146</v>
      </c>
      <c r="B17" s="10">
        <v>107</v>
      </c>
      <c r="C17" s="10">
        <v>40</v>
      </c>
      <c r="D17" s="10">
        <v>30</v>
      </c>
      <c r="E17" s="10">
        <v>5</v>
      </c>
      <c r="F17" s="10">
        <v>11</v>
      </c>
      <c r="G17" s="10">
        <v>0</v>
      </c>
      <c r="H17" s="1">
        <v>0</v>
      </c>
      <c r="I17" s="1">
        <v>20</v>
      </c>
      <c r="J17" s="1">
        <v>1</v>
      </c>
    </row>
    <row r="18" spans="1:10" x14ac:dyDescent="0.2">
      <c r="A18" s="16" t="s">
        <v>147</v>
      </c>
      <c r="B18" s="10">
        <v>127</v>
      </c>
      <c r="C18" s="10">
        <v>41</v>
      </c>
      <c r="D18" s="10">
        <v>31</v>
      </c>
      <c r="E18" s="10">
        <v>8</v>
      </c>
      <c r="F18" s="10">
        <v>17</v>
      </c>
      <c r="G18" s="10">
        <v>1</v>
      </c>
      <c r="H18" s="1">
        <v>0</v>
      </c>
      <c r="I18" s="1">
        <v>28</v>
      </c>
      <c r="J18" s="1">
        <v>1</v>
      </c>
    </row>
    <row r="19" spans="1:10" x14ac:dyDescent="0.2">
      <c r="A19" s="16" t="s">
        <v>148</v>
      </c>
      <c r="B19" s="10">
        <v>41</v>
      </c>
      <c r="C19" s="10">
        <v>14</v>
      </c>
      <c r="D19" s="10">
        <v>12</v>
      </c>
      <c r="E19" s="10">
        <v>4</v>
      </c>
      <c r="F19" s="10">
        <v>5</v>
      </c>
      <c r="G19" s="10">
        <v>1</v>
      </c>
      <c r="H19" s="1">
        <v>0</v>
      </c>
      <c r="I19" s="1">
        <v>5</v>
      </c>
      <c r="J19" s="1">
        <v>0</v>
      </c>
    </row>
    <row r="20" spans="1:10" x14ac:dyDescent="0.2">
      <c r="A20" s="16" t="s">
        <v>149</v>
      </c>
      <c r="B20" s="10">
        <v>14</v>
      </c>
      <c r="C20" s="10">
        <v>6</v>
      </c>
      <c r="D20" s="10">
        <v>1</v>
      </c>
      <c r="E20" s="10">
        <v>2</v>
      </c>
      <c r="F20" s="10">
        <v>2</v>
      </c>
      <c r="G20" s="10">
        <v>0</v>
      </c>
      <c r="H20" s="1">
        <v>0</v>
      </c>
      <c r="I20" s="1">
        <v>3</v>
      </c>
      <c r="J20" s="1">
        <v>0</v>
      </c>
    </row>
    <row r="21" spans="1:10" x14ac:dyDescent="0.2">
      <c r="A21" s="16" t="s">
        <v>150</v>
      </c>
      <c r="B21" s="10">
        <v>3</v>
      </c>
      <c r="C21" s="10">
        <v>1</v>
      </c>
      <c r="D21" s="10">
        <v>0</v>
      </c>
      <c r="E21" s="10">
        <v>1</v>
      </c>
      <c r="F21" s="10">
        <v>0</v>
      </c>
      <c r="G21" s="10">
        <v>0</v>
      </c>
      <c r="H21" s="1">
        <v>0</v>
      </c>
      <c r="I21" s="1">
        <v>1</v>
      </c>
      <c r="J21" s="1">
        <v>0</v>
      </c>
    </row>
    <row r="22" spans="1:10" x14ac:dyDescent="0.2">
      <c r="A22" s="16" t="s">
        <v>128</v>
      </c>
      <c r="B22" s="10">
        <v>1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</row>
    <row r="23" spans="1:10" x14ac:dyDescent="0.2">
      <c r="A23" s="16" t="s">
        <v>152</v>
      </c>
    </row>
    <row r="24" spans="1:10" x14ac:dyDescent="0.2">
      <c r="A24" s="16" t="s">
        <v>145</v>
      </c>
    </row>
    <row r="25" spans="1:10" x14ac:dyDescent="0.2">
      <c r="A25" s="16" t="s">
        <v>2</v>
      </c>
      <c r="B25" s="10">
        <v>246</v>
      </c>
      <c r="C25" s="10">
        <v>80</v>
      </c>
      <c r="D25" s="10">
        <v>71</v>
      </c>
      <c r="E25" s="10">
        <v>14</v>
      </c>
      <c r="F25" s="10">
        <v>29</v>
      </c>
      <c r="G25" s="10">
        <v>0</v>
      </c>
      <c r="H25" s="1">
        <v>1</v>
      </c>
      <c r="I25" s="1">
        <v>50</v>
      </c>
      <c r="J25" s="1">
        <v>1</v>
      </c>
    </row>
    <row r="26" spans="1:10" x14ac:dyDescent="0.2">
      <c r="A26" s="16" t="s">
        <v>146</v>
      </c>
      <c r="B26" s="10">
        <v>85</v>
      </c>
      <c r="C26" s="10">
        <v>27</v>
      </c>
      <c r="D26" s="10">
        <v>22</v>
      </c>
      <c r="E26" s="10">
        <v>3</v>
      </c>
      <c r="F26" s="10">
        <v>15</v>
      </c>
      <c r="G26" s="10">
        <v>0</v>
      </c>
      <c r="H26" s="1">
        <v>1</v>
      </c>
      <c r="I26" s="1">
        <v>16</v>
      </c>
      <c r="J26" s="1">
        <v>1</v>
      </c>
    </row>
    <row r="27" spans="1:10" x14ac:dyDescent="0.2">
      <c r="A27" s="16" t="s">
        <v>147</v>
      </c>
      <c r="B27" s="10">
        <v>115</v>
      </c>
      <c r="C27" s="10">
        <v>39</v>
      </c>
      <c r="D27" s="10">
        <v>34</v>
      </c>
      <c r="E27" s="10">
        <v>7</v>
      </c>
      <c r="F27" s="10">
        <v>10</v>
      </c>
      <c r="G27" s="10">
        <v>0</v>
      </c>
      <c r="H27" s="1">
        <v>0</v>
      </c>
      <c r="I27" s="1">
        <v>25</v>
      </c>
      <c r="J27" s="1">
        <v>0</v>
      </c>
    </row>
    <row r="28" spans="1:10" x14ac:dyDescent="0.2">
      <c r="A28" s="16" t="s">
        <v>148</v>
      </c>
      <c r="B28" s="10">
        <v>34</v>
      </c>
      <c r="C28" s="10">
        <v>12</v>
      </c>
      <c r="D28" s="10">
        <v>12</v>
      </c>
      <c r="E28" s="10">
        <v>2</v>
      </c>
      <c r="F28" s="10">
        <v>3</v>
      </c>
      <c r="G28" s="10">
        <v>0</v>
      </c>
      <c r="H28" s="1">
        <v>0</v>
      </c>
      <c r="I28" s="1">
        <v>5</v>
      </c>
      <c r="J28" s="1">
        <v>0</v>
      </c>
    </row>
    <row r="29" spans="1:10" x14ac:dyDescent="0.2">
      <c r="A29" s="16" t="s">
        <v>149</v>
      </c>
      <c r="B29" s="10">
        <v>10</v>
      </c>
      <c r="C29" s="10">
        <v>2</v>
      </c>
      <c r="D29" s="10">
        <v>2</v>
      </c>
      <c r="E29" s="10">
        <v>1</v>
      </c>
      <c r="F29" s="10">
        <v>1</v>
      </c>
      <c r="G29" s="10">
        <v>0</v>
      </c>
      <c r="H29" s="1">
        <v>0</v>
      </c>
      <c r="I29" s="1">
        <v>4</v>
      </c>
      <c r="J29" s="1">
        <v>0</v>
      </c>
    </row>
    <row r="30" spans="1:10" x14ac:dyDescent="0.2">
      <c r="A30" s="16" t="s">
        <v>150</v>
      </c>
      <c r="B30" s="10">
        <v>2</v>
      </c>
      <c r="C30" s="10">
        <v>0</v>
      </c>
      <c r="D30" s="10">
        <v>1</v>
      </c>
      <c r="E30" s="10">
        <v>1</v>
      </c>
      <c r="F30" s="10">
        <v>0</v>
      </c>
      <c r="G30" s="10">
        <v>0</v>
      </c>
      <c r="H30" s="1">
        <v>0</v>
      </c>
      <c r="I30" s="1">
        <v>0</v>
      </c>
      <c r="J30" s="1">
        <v>0</v>
      </c>
    </row>
    <row r="31" spans="1:10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  <c r="J31" s="1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3FF8-F6A8-446F-9AE9-8E3360989C46}">
  <dimension ref="A1:K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1" x14ac:dyDescent="0.2">
      <c r="A1" s="16" t="s">
        <v>277</v>
      </c>
    </row>
    <row r="2" spans="1:11" x14ac:dyDescent="0.2">
      <c r="B2" s="10" t="s">
        <v>278</v>
      </c>
      <c r="F2" s="10" t="s">
        <v>279</v>
      </c>
    </row>
    <row r="3" spans="1:11" x14ac:dyDescent="0.2">
      <c r="B3" s="10" t="s">
        <v>2</v>
      </c>
      <c r="C3" s="10" t="s">
        <v>280</v>
      </c>
      <c r="D3" s="10" t="s">
        <v>37</v>
      </c>
      <c r="E3" s="10" t="s">
        <v>242</v>
      </c>
      <c r="F3" s="10" t="s">
        <v>2</v>
      </c>
      <c r="G3" s="10" t="s">
        <v>281</v>
      </c>
      <c r="H3" s="1" t="s">
        <v>282</v>
      </c>
      <c r="I3" s="1" t="s">
        <v>283</v>
      </c>
      <c r="J3" s="1" t="s">
        <v>284</v>
      </c>
      <c r="K3" s="1" t="s">
        <v>285</v>
      </c>
    </row>
    <row r="4" spans="1:11" x14ac:dyDescent="0.2">
      <c r="A4" s="16" t="s">
        <v>143</v>
      </c>
    </row>
    <row r="5" spans="1:11" x14ac:dyDescent="0.2">
      <c r="A5" s="16" t="s">
        <v>144</v>
      </c>
    </row>
    <row r="6" spans="1:11" x14ac:dyDescent="0.2">
      <c r="A6" s="16" t="s">
        <v>145</v>
      </c>
    </row>
    <row r="7" spans="1:11" x14ac:dyDescent="0.2">
      <c r="A7" s="16" t="s">
        <v>2</v>
      </c>
      <c r="B7" s="10">
        <v>523</v>
      </c>
      <c r="C7" s="10">
        <v>206</v>
      </c>
      <c r="D7" s="10">
        <v>129</v>
      </c>
      <c r="E7" s="10">
        <v>188</v>
      </c>
      <c r="F7" s="10">
        <v>205</v>
      </c>
      <c r="G7" s="10">
        <v>2</v>
      </c>
      <c r="H7" s="1">
        <v>2</v>
      </c>
      <c r="I7" s="1">
        <v>3</v>
      </c>
      <c r="J7" s="1">
        <v>190</v>
      </c>
      <c r="K7" s="1">
        <v>8</v>
      </c>
    </row>
    <row r="8" spans="1:11" x14ac:dyDescent="0.2">
      <c r="A8" s="16" t="s">
        <v>146</v>
      </c>
      <c r="B8" s="10">
        <v>176</v>
      </c>
      <c r="C8" s="10">
        <v>1</v>
      </c>
      <c r="D8" s="10">
        <v>2</v>
      </c>
      <c r="E8" s="10">
        <v>173</v>
      </c>
      <c r="F8" s="10">
        <v>0</v>
      </c>
      <c r="G8" s="10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16" t="s">
        <v>147</v>
      </c>
      <c r="B9" s="10">
        <v>242</v>
      </c>
      <c r="C9" s="10">
        <v>134</v>
      </c>
      <c r="D9" s="10">
        <v>95</v>
      </c>
      <c r="E9" s="10">
        <v>13</v>
      </c>
      <c r="F9" s="10">
        <v>134</v>
      </c>
      <c r="G9" s="10">
        <v>2</v>
      </c>
      <c r="H9" s="1">
        <v>2</v>
      </c>
      <c r="I9" s="1">
        <v>2</v>
      </c>
      <c r="J9" s="1">
        <v>123</v>
      </c>
      <c r="K9" s="1">
        <v>5</v>
      </c>
    </row>
    <row r="10" spans="1:11" x14ac:dyDescent="0.2">
      <c r="A10" s="16" t="s">
        <v>148</v>
      </c>
      <c r="B10" s="10">
        <v>75</v>
      </c>
      <c r="C10" s="10">
        <v>58</v>
      </c>
      <c r="D10" s="10">
        <v>17</v>
      </c>
      <c r="E10" s="10">
        <v>0</v>
      </c>
      <c r="F10" s="10">
        <v>58</v>
      </c>
      <c r="G10" s="10">
        <v>0</v>
      </c>
      <c r="H10" s="1">
        <v>0</v>
      </c>
      <c r="I10" s="1">
        <v>0</v>
      </c>
      <c r="J10" s="1">
        <v>56</v>
      </c>
      <c r="K10" s="1">
        <v>2</v>
      </c>
    </row>
    <row r="11" spans="1:11" x14ac:dyDescent="0.2">
      <c r="A11" s="16" t="s">
        <v>149</v>
      </c>
      <c r="B11" s="10">
        <v>24</v>
      </c>
      <c r="C11" s="10">
        <v>12</v>
      </c>
      <c r="D11" s="10">
        <v>11</v>
      </c>
      <c r="E11" s="10">
        <v>1</v>
      </c>
      <c r="F11" s="10">
        <v>12</v>
      </c>
      <c r="G11" s="10">
        <v>0</v>
      </c>
      <c r="H11" s="1">
        <v>0</v>
      </c>
      <c r="I11" s="1">
        <v>1</v>
      </c>
      <c r="J11" s="1">
        <v>10</v>
      </c>
      <c r="K11" s="1">
        <v>1</v>
      </c>
    </row>
    <row r="12" spans="1:11" x14ac:dyDescent="0.2">
      <c r="A12" s="16" t="s">
        <v>150</v>
      </c>
      <c r="B12" s="10">
        <v>5</v>
      </c>
      <c r="C12" s="10">
        <v>1</v>
      </c>
      <c r="D12" s="10">
        <v>3</v>
      </c>
      <c r="E12" s="10">
        <v>1</v>
      </c>
      <c r="F12" s="10">
        <v>1</v>
      </c>
      <c r="G12" s="10">
        <v>0</v>
      </c>
      <c r="H12" s="1">
        <v>0</v>
      </c>
      <c r="I12" s="1">
        <v>0</v>
      </c>
      <c r="J12" s="1">
        <v>1</v>
      </c>
      <c r="K12" s="1">
        <v>0</v>
      </c>
    </row>
    <row r="13" spans="1:11" x14ac:dyDescent="0.2">
      <c r="A13" s="16" t="s">
        <v>128</v>
      </c>
      <c r="B13" s="10">
        <v>1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6" t="s">
        <v>20</v>
      </c>
      <c r="B14" s="10">
        <v>20.3</v>
      </c>
      <c r="C14" s="10">
        <v>26.4</v>
      </c>
      <c r="D14" s="10">
        <v>24.9</v>
      </c>
      <c r="E14" s="10">
        <v>8.1999999999999993</v>
      </c>
      <c r="F14" s="10">
        <v>26.5</v>
      </c>
      <c r="G14" s="10">
        <v>22.5</v>
      </c>
      <c r="H14" s="1">
        <v>22.5</v>
      </c>
      <c r="I14" s="1">
        <v>26.3</v>
      </c>
      <c r="J14" s="1">
        <v>26.6</v>
      </c>
      <c r="K14" s="1">
        <v>27</v>
      </c>
    </row>
    <row r="15" spans="1:11" x14ac:dyDescent="0.2">
      <c r="A15" s="16" t="s">
        <v>151</v>
      </c>
    </row>
    <row r="16" spans="1:11" x14ac:dyDescent="0.2">
      <c r="A16" s="16" t="s">
        <v>145</v>
      </c>
    </row>
    <row r="17" spans="1:11" x14ac:dyDescent="0.2">
      <c r="A17" s="16" t="s">
        <v>2</v>
      </c>
      <c r="B17" s="10">
        <v>285</v>
      </c>
      <c r="C17" s="10">
        <v>139</v>
      </c>
      <c r="D17" s="10">
        <v>38</v>
      </c>
      <c r="E17" s="10">
        <v>108</v>
      </c>
      <c r="F17" s="10">
        <v>138</v>
      </c>
      <c r="G17" s="10">
        <v>1</v>
      </c>
      <c r="H17" s="1">
        <v>1</v>
      </c>
      <c r="I17" s="1">
        <v>3</v>
      </c>
      <c r="J17" s="1">
        <v>127</v>
      </c>
      <c r="K17" s="1">
        <v>6</v>
      </c>
    </row>
    <row r="18" spans="1:11" x14ac:dyDescent="0.2">
      <c r="A18" s="16" t="s">
        <v>146</v>
      </c>
      <c r="B18" s="10">
        <v>99</v>
      </c>
      <c r="C18" s="10">
        <v>1</v>
      </c>
      <c r="D18" s="10">
        <v>0</v>
      </c>
      <c r="E18" s="10">
        <v>98</v>
      </c>
      <c r="F18" s="10">
        <v>0</v>
      </c>
      <c r="G18" s="10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6" t="s">
        <v>147</v>
      </c>
      <c r="B19" s="10">
        <v>127</v>
      </c>
      <c r="C19" s="10">
        <v>96</v>
      </c>
      <c r="D19" s="10">
        <v>22</v>
      </c>
      <c r="E19" s="10">
        <v>9</v>
      </c>
      <c r="F19" s="10">
        <v>96</v>
      </c>
      <c r="G19" s="10">
        <v>1</v>
      </c>
      <c r="H19" s="1">
        <v>1</v>
      </c>
      <c r="I19" s="1">
        <v>2</v>
      </c>
      <c r="J19" s="1">
        <v>88</v>
      </c>
      <c r="K19" s="1">
        <v>4</v>
      </c>
    </row>
    <row r="20" spans="1:11" x14ac:dyDescent="0.2">
      <c r="A20" s="16" t="s">
        <v>148</v>
      </c>
      <c r="B20" s="10">
        <v>41</v>
      </c>
      <c r="C20" s="10">
        <v>32</v>
      </c>
      <c r="D20" s="10">
        <v>9</v>
      </c>
      <c r="E20" s="10">
        <v>0</v>
      </c>
      <c r="F20" s="10">
        <v>32</v>
      </c>
      <c r="G20" s="10">
        <v>0</v>
      </c>
      <c r="H20" s="1">
        <v>0</v>
      </c>
      <c r="I20" s="1">
        <v>0</v>
      </c>
      <c r="J20" s="1">
        <v>31</v>
      </c>
      <c r="K20" s="1">
        <v>1</v>
      </c>
    </row>
    <row r="21" spans="1:11" x14ac:dyDescent="0.2">
      <c r="A21" s="16" t="s">
        <v>149</v>
      </c>
      <c r="B21" s="10">
        <v>14</v>
      </c>
      <c r="C21" s="10">
        <v>9</v>
      </c>
      <c r="D21" s="10">
        <v>4</v>
      </c>
      <c r="E21" s="10">
        <v>1</v>
      </c>
      <c r="F21" s="10">
        <v>9</v>
      </c>
      <c r="G21" s="10">
        <v>0</v>
      </c>
      <c r="H21" s="1">
        <v>0</v>
      </c>
      <c r="I21" s="1">
        <v>1</v>
      </c>
      <c r="J21" s="1">
        <v>7</v>
      </c>
      <c r="K21" s="1">
        <v>1</v>
      </c>
    </row>
    <row r="22" spans="1:11" x14ac:dyDescent="0.2">
      <c r="A22" s="16" t="s">
        <v>150</v>
      </c>
      <c r="B22" s="10">
        <v>3</v>
      </c>
      <c r="C22" s="10">
        <v>1</v>
      </c>
      <c r="D22" s="10">
        <v>2</v>
      </c>
      <c r="E22" s="10">
        <v>0</v>
      </c>
      <c r="F22" s="10">
        <v>1</v>
      </c>
      <c r="G22" s="10">
        <v>0</v>
      </c>
      <c r="H22" s="1">
        <v>0</v>
      </c>
      <c r="I22" s="1">
        <v>0</v>
      </c>
      <c r="J22" s="1">
        <v>1</v>
      </c>
      <c r="K22" s="1">
        <v>0</v>
      </c>
    </row>
    <row r="23" spans="1:11" x14ac:dyDescent="0.2">
      <c r="A23" s="16" t="s">
        <v>128</v>
      </c>
      <c r="B23" s="10">
        <v>1</v>
      </c>
      <c r="C23" s="10">
        <v>0</v>
      </c>
      <c r="D23" s="10">
        <v>1</v>
      </c>
      <c r="E23" s="10">
        <v>0</v>
      </c>
      <c r="F23" s="10">
        <v>0</v>
      </c>
      <c r="G23" s="10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6" t="s">
        <v>20</v>
      </c>
      <c r="B24" s="10">
        <v>20.100000000000001</v>
      </c>
      <c r="C24" s="10">
        <v>25.7</v>
      </c>
      <c r="D24" s="10">
        <v>28</v>
      </c>
      <c r="E24" s="10">
        <v>8.3000000000000007</v>
      </c>
      <c r="F24" s="10">
        <v>25.8</v>
      </c>
      <c r="G24" s="10">
        <v>22.5</v>
      </c>
      <c r="H24" s="1">
        <v>22.5</v>
      </c>
      <c r="I24" s="1">
        <v>26.3</v>
      </c>
      <c r="J24" s="1">
        <v>25.8</v>
      </c>
      <c r="K24" s="1">
        <v>26.3</v>
      </c>
    </row>
    <row r="25" spans="1:11" x14ac:dyDescent="0.2">
      <c r="A25" s="16" t="s">
        <v>152</v>
      </c>
    </row>
    <row r="26" spans="1:11" x14ac:dyDescent="0.2">
      <c r="A26" s="16" t="s">
        <v>145</v>
      </c>
    </row>
    <row r="27" spans="1:11" x14ac:dyDescent="0.2">
      <c r="A27" s="16" t="s">
        <v>2</v>
      </c>
      <c r="B27" s="10">
        <v>238</v>
      </c>
      <c r="C27" s="10">
        <v>67</v>
      </c>
      <c r="D27" s="10">
        <v>91</v>
      </c>
      <c r="E27" s="10">
        <v>80</v>
      </c>
      <c r="F27" s="10">
        <v>67</v>
      </c>
      <c r="G27" s="10">
        <v>1</v>
      </c>
      <c r="H27" s="1">
        <v>1</v>
      </c>
      <c r="I27" s="1">
        <v>0</v>
      </c>
      <c r="J27" s="1">
        <v>63</v>
      </c>
      <c r="K27" s="1">
        <v>2</v>
      </c>
    </row>
    <row r="28" spans="1:11" x14ac:dyDescent="0.2">
      <c r="A28" s="16" t="s">
        <v>146</v>
      </c>
      <c r="B28" s="10">
        <v>77</v>
      </c>
      <c r="C28" s="10">
        <v>0</v>
      </c>
      <c r="D28" s="10">
        <v>2</v>
      </c>
      <c r="E28" s="10">
        <v>75</v>
      </c>
      <c r="F28" s="10">
        <v>0</v>
      </c>
      <c r="G28" s="10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6" t="s">
        <v>147</v>
      </c>
      <c r="B29" s="10">
        <v>115</v>
      </c>
      <c r="C29" s="10">
        <v>38</v>
      </c>
      <c r="D29" s="10">
        <v>73</v>
      </c>
      <c r="E29" s="10">
        <v>4</v>
      </c>
      <c r="F29" s="10">
        <v>38</v>
      </c>
      <c r="G29" s="10">
        <v>1</v>
      </c>
      <c r="H29" s="1">
        <v>1</v>
      </c>
      <c r="I29" s="1">
        <v>0</v>
      </c>
      <c r="J29" s="1">
        <v>35</v>
      </c>
      <c r="K29" s="1">
        <v>1</v>
      </c>
    </row>
    <row r="30" spans="1:11" x14ac:dyDescent="0.2">
      <c r="A30" s="16" t="s">
        <v>148</v>
      </c>
      <c r="B30" s="10">
        <v>34</v>
      </c>
      <c r="C30" s="10">
        <v>26</v>
      </c>
      <c r="D30" s="10">
        <v>8</v>
      </c>
      <c r="E30" s="10">
        <v>0</v>
      </c>
      <c r="F30" s="10">
        <v>26</v>
      </c>
      <c r="G30" s="10">
        <v>0</v>
      </c>
      <c r="H30" s="1">
        <v>0</v>
      </c>
      <c r="I30" s="1">
        <v>0</v>
      </c>
      <c r="J30" s="1">
        <v>25</v>
      </c>
      <c r="K30" s="1">
        <v>1</v>
      </c>
    </row>
    <row r="31" spans="1:11" x14ac:dyDescent="0.2">
      <c r="A31" s="16" t="s">
        <v>149</v>
      </c>
      <c r="B31" s="10">
        <v>10</v>
      </c>
      <c r="C31" s="10">
        <v>3</v>
      </c>
      <c r="D31" s="10">
        <v>7</v>
      </c>
      <c r="E31" s="10">
        <v>0</v>
      </c>
      <c r="F31" s="10">
        <v>3</v>
      </c>
      <c r="G31" s="10">
        <v>0</v>
      </c>
      <c r="H31" s="1">
        <v>0</v>
      </c>
      <c r="I31" s="1">
        <v>0</v>
      </c>
      <c r="J31" s="1">
        <v>3</v>
      </c>
      <c r="K31" s="1">
        <v>0</v>
      </c>
    </row>
    <row r="32" spans="1:11" x14ac:dyDescent="0.2">
      <c r="A32" s="16" t="s">
        <v>150</v>
      </c>
      <c r="B32" s="10">
        <v>2</v>
      </c>
      <c r="C32" s="10">
        <v>0</v>
      </c>
      <c r="D32" s="10">
        <v>1</v>
      </c>
      <c r="E32" s="10">
        <v>1</v>
      </c>
      <c r="F32" s="10">
        <v>0</v>
      </c>
      <c r="G32" s="10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6" t="s">
        <v>20</v>
      </c>
      <c r="B34" s="10">
        <v>20.5</v>
      </c>
      <c r="C34" s="10">
        <v>28.2</v>
      </c>
      <c r="D34" s="10">
        <v>23.9</v>
      </c>
      <c r="E34" s="10">
        <v>8</v>
      </c>
      <c r="F34" s="10">
        <v>28.2</v>
      </c>
      <c r="G34" s="10">
        <v>22.5</v>
      </c>
      <c r="H34" s="1">
        <v>22.5</v>
      </c>
      <c r="I34" s="1">
        <v>0</v>
      </c>
      <c r="J34" s="1">
        <v>28.5</v>
      </c>
      <c r="K34" s="1">
        <v>30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C03A-8AAC-4658-BD41-27E99A950163}">
  <dimension ref="A1:V217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22" x14ac:dyDescent="0.2">
      <c r="A1" s="16" t="s">
        <v>286</v>
      </c>
    </row>
    <row r="2" spans="1:22" x14ac:dyDescent="0.2">
      <c r="A2" s="16" t="s">
        <v>287</v>
      </c>
      <c r="B2" s="10" t="s">
        <v>112</v>
      </c>
    </row>
    <row r="3" spans="1:22" x14ac:dyDescent="0.2">
      <c r="B3" s="10" t="s">
        <v>2</v>
      </c>
      <c r="I3" s="1" t="s">
        <v>113</v>
      </c>
      <c r="P3" s="1" t="s">
        <v>114</v>
      </c>
    </row>
    <row r="4" spans="1:22" x14ac:dyDescent="0.2">
      <c r="B4" s="10" t="s">
        <v>244</v>
      </c>
      <c r="I4" s="1" t="s">
        <v>244</v>
      </c>
      <c r="P4" s="1" t="s">
        <v>244</v>
      </c>
    </row>
    <row r="5" spans="1:22" x14ac:dyDescent="0.2">
      <c r="B5" s="10" t="s">
        <v>2</v>
      </c>
      <c r="C5" s="10" t="s">
        <v>146</v>
      </c>
      <c r="D5" s="10" t="s">
        <v>147</v>
      </c>
      <c r="E5" s="10" t="s">
        <v>148</v>
      </c>
      <c r="F5" s="10" t="s">
        <v>149</v>
      </c>
      <c r="G5" s="10" t="s">
        <v>150</v>
      </c>
      <c r="H5" s="1" t="s">
        <v>128</v>
      </c>
      <c r="I5" s="1" t="s">
        <v>2</v>
      </c>
      <c r="J5" s="1" t="s">
        <v>146</v>
      </c>
      <c r="K5" s="1" t="s">
        <v>147</v>
      </c>
      <c r="L5" s="1" t="s">
        <v>148</v>
      </c>
      <c r="M5" s="1" t="s">
        <v>149</v>
      </c>
      <c r="N5" s="1" t="s">
        <v>150</v>
      </c>
      <c r="O5" s="1" t="s">
        <v>128</v>
      </c>
      <c r="P5" s="1" t="s">
        <v>2</v>
      </c>
      <c r="Q5" s="1" t="s">
        <v>146</v>
      </c>
      <c r="R5" s="1" t="s">
        <v>147</v>
      </c>
      <c r="S5" s="1" t="s">
        <v>148</v>
      </c>
      <c r="T5" s="1" t="s">
        <v>149</v>
      </c>
      <c r="U5" s="1" t="s">
        <v>150</v>
      </c>
      <c r="V5" s="1" t="s">
        <v>128</v>
      </c>
    </row>
    <row r="6" spans="1:22" x14ac:dyDescent="0.2">
      <c r="A6" s="16" t="s">
        <v>2</v>
      </c>
      <c r="B6" s="10">
        <v>523</v>
      </c>
      <c r="C6" s="10">
        <v>176</v>
      </c>
      <c r="D6" s="10">
        <v>242</v>
      </c>
      <c r="E6" s="10">
        <v>75</v>
      </c>
      <c r="F6" s="10">
        <v>24</v>
      </c>
      <c r="G6" s="10">
        <v>5</v>
      </c>
      <c r="H6" s="1">
        <v>1</v>
      </c>
      <c r="I6" s="1">
        <v>285</v>
      </c>
      <c r="J6" s="1">
        <v>99</v>
      </c>
      <c r="K6" s="1">
        <v>127</v>
      </c>
      <c r="L6" s="1">
        <v>41</v>
      </c>
      <c r="M6" s="1">
        <v>14</v>
      </c>
      <c r="N6" s="1">
        <v>3</v>
      </c>
      <c r="O6" s="1">
        <v>1</v>
      </c>
      <c r="P6" s="1">
        <v>238</v>
      </c>
      <c r="Q6" s="1">
        <v>77</v>
      </c>
      <c r="R6" s="1">
        <v>115</v>
      </c>
      <c r="S6" s="1">
        <v>34</v>
      </c>
      <c r="T6" s="1">
        <v>10</v>
      </c>
      <c r="U6" s="1">
        <v>2</v>
      </c>
      <c r="V6" s="1">
        <v>0</v>
      </c>
    </row>
    <row r="7" spans="1:22" x14ac:dyDescent="0.2">
      <c r="A7" s="16" t="s">
        <v>288</v>
      </c>
      <c r="B7" s="10">
        <v>3</v>
      </c>
      <c r="C7" s="10">
        <v>0</v>
      </c>
      <c r="D7" s="10">
        <v>0</v>
      </c>
      <c r="E7" s="10">
        <v>1</v>
      </c>
      <c r="F7" s="10">
        <v>0</v>
      </c>
      <c r="G7" s="10">
        <v>2</v>
      </c>
      <c r="H7" s="1">
        <v>0</v>
      </c>
      <c r="I7" s="1">
        <v>2</v>
      </c>
      <c r="J7" s="1">
        <v>0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</row>
    <row r="8" spans="1:22" x14ac:dyDescent="0.2">
      <c r="A8" s="16" t="s">
        <v>289</v>
      </c>
      <c r="B8" s="10">
        <v>1</v>
      </c>
      <c r="C8" s="10">
        <v>0</v>
      </c>
      <c r="D8" s="10">
        <v>0</v>
      </c>
      <c r="E8" s="10">
        <v>0</v>
      </c>
      <c r="F8" s="10">
        <v>1</v>
      </c>
      <c r="G8" s="10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">
      <c r="A9" s="16" t="s">
        <v>290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</row>
    <row r="10" spans="1:22" x14ac:dyDescent="0.2">
      <c r="A10" s="16" t="s">
        <v>291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</row>
    <row r="11" spans="1:22" x14ac:dyDescent="0.2">
      <c r="A11" s="16" t="s">
        <v>292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</row>
    <row r="12" spans="1:22" x14ac:dyDescent="0.2">
      <c r="A12" s="16" t="s">
        <v>293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">
      <c r="A13" s="16" t="s">
        <v>294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</row>
    <row r="14" spans="1:22" x14ac:dyDescent="0.2">
      <c r="A14" s="16" t="s">
        <v>295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</row>
    <row r="15" spans="1:22" x14ac:dyDescent="0.2">
      <c r="A15" s="16" t="s">
        <v>296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</row>
    <row r="16" spans="1:22" x14ac:dyDescent="0.2">
      <c r="A16" s="16" t="s">
        <v>297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</row>
    <row r="17" spans="1:22" x14ac:dyDescent="0.2">
      <c r="A17" s="16" t="s">
        <v>298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</row>
    <row r="18" spans="1:22" x14ac:dyDescent="0.2">
      <c r="A18" s="16" t="s">
        <v>299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</row>
    <row r="19" spans="1:22" x14ac:dyDescent="0.2">
      <c r="A19" s="16" t="s">
        <v>300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</row>
    <row r="20" spans="1:22" x14ac:dyDescent="0.2">
      <c r="A20" s="16" t="s">
        <v>301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</row>
    <row r="21" spans="1:22" x14ac:dyDescent="0.2">
      <c r="A21" s="16" t="s">
        <v>302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  <row r="22" spans="1:22" x14ac:dyDescent="0.2">
      <c r="A22" s="16" t="s">
        <v>303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</row>
    <row r="23" spans="1:22" x14ac:dyDescent="0.2">
      <c r="A23" s="16" t="s">
        <v>304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</row>
    <row r="24" spans="1:22" x14ac:dyDescent="0.2">
      <c r="A24" s="16" t="s">
        <v>305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</row>
    <row r="25" spans="1:22" x14ac:dyDescent="0.2">
      <c r="A25" s="16" t="s">
        <v>306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</row>
    <row r="26" spans="1:22" x14ac:dyDescent="0.2">
      <c r="A26" s="16" t="s">
        <v>307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</row>
    <row r="27" spans="1:22" x14ac:dyDescent="0.2">
      <c r="A27" s="16" t="s">
        <v>308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</row>
    <row r="28" spans="1:22" x14ac:dyDescent="0.2">
      <c r="A28" s="16" t="s">
        <v>309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</row>
    <row r="29" spans="1:22" x14ac:dyDescent="0.2">
      <c r="A29" s="16" t="s">
        <v>310</v>
      </c>
      <c r="B29" s="10">
        <v>3</v>
      </c>
      <c r="C29" s="10">
        <v>0</v>
      </c>
      <c r="D29" s="10">
        <v>3</v>
      </c>
      <c r="E29" s="10">
        <v>0</v>
      </c>
      <c r="F29" s="10">
        <v>0</v>
      </c>
      <c r="G29" s="10">
        <v>0</v>
      </c>
      <c r="H29" s="1">
        <v>0</v>
      </c>
      <c r="I29" s="1">
        <v>3</v>
      </c>
      <c r="J29" s="1">
        <v>0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</row>
    <row r="30" spans="1:22" x14ac:dyDescent="0.2">
      <c r="A30" s="16" t="s">
        <v>311</v>
      </c>
      <c r="B30" s="10">
        <v>179</v>
      </c>
      <c r="C30" s="10">
        <v>0</v>
      </c>
      <c r="D30" s="10">
        <v>118</v>
      </c>
      <c r="E30" s="10">
        <v>51</v>
      </c>
      <c r="F30" s="10">
        <v>10</v>
      </c>
      <c r="G30" s="10">
        <v>0</v>
      </c>
      <c r="H30" s="1">
        <v>0</v>
      </c>
      <c r="I30" s="1">
        <v>107</v>
      </c>
      <c r="J30" s="1">
        <v>0</v>
      </c>
      <c r="K30" s="1">
        <v>73</v>
      </c>
      <c r="L30" s="1">
        <v>27</v>
      </c>
      <c r="M30" s="1">
        <v>7</v>
      </c>
      <c r="N30" s="1">
        <v>0</v>
      </c>
      <c r="O30" s="1">
        <v>0</v>
      </c>
      <c r="P30" s="1">
        <v>72</v>
      </c>
      <c r="Q30" s="1">
        <v>0</v>
      </c>
      <c r="R30" s="1">
        <v>45</v>
      </c>
      <c r="S30" s="1">
        <v>24</v>
      </c>
      <c r="T30" s="1">
        <v>3</v>
      </c>
      <c r="U30" s="1">
        <v>0</v>
      </c>
      <c r="V30" s="1">
        <v>0</v>
      </c>
    </row>
    <row r="31" spans="1:22" x14ac:dyDescent="0.2">
      <c r="A31" s="16" t="s">
        <v>312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</row>
    <row r="32" spans="1:22" x14ac:dyDescent="0.2">
      <c r="A32" s="16" t="s">
        <v>313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</row>
    <row r="33" spans="1:22" x14ac:dyDescent="0.2">
      <c r="A33" s="16" t="s">
        <v>314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</row>
    <row r="34" spans="1:22" x14ac:dyDescent="0.2">
      <c r="A34" s="16" t="s">
        <v>315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</row>
    <row r="35" spans="1:22" x14ac:dyDescent="0.2">
      <c r="A35" s="16" t="s">
        <v>316</v>
      </c>
      <c r="B35" s="10">
        <v>1</v>
      </c>
      <c r="C35" s="10">
        <v>0</v>
      </c>
      <c r="D35" s="10">
        <v>1</v>
      </c>
      <c r="E35" s="10">
        <v>0</v>
      </c>
      <c r="F35" s="10">
        <v>0</v>
      </c>
      <c r="G35" s="10">
        <v>0</v>
      </c>
      <c r="H35" s="1">
        <v>0</v>
      </c>
      <c r="I35" s="1"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</row>
    <row r="36" spans="1:22" x14ac:dyDescent="0.2">
      <c r="A36" s="16" t="s">
        <v>317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A37" s="16" t="s">
        <v>318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A38" s="16" t="s">
        <v>319</v>
      </c>
      <c r="B38" s="10">
        <v>1</v>
      </c>
      <c r="C38" s="10">
        <v>0</v>
      </c>
      <c r="D38" s="10">
        <v>1</v>
      </c>
      <c r="E38" s="10">
        <v>0</v>
      </c>
      <c r="F38" s="10">
        <v>0</v>
      </c>
      <c r="G38" s="10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0</v>
      </c>
    </row>
    <row r="39" spans="1:22" x14ac:dyDescent="0.2">
      <c r="A39" s="16" t="s">
        <v>320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</row>
    <row r="40" spans="1:22" x14ac:dyDescent="0.2">
      <c r="A40" s="16" t="s">
        <v>321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</row>
    <row r="41" spans="1:22" x14ac:dyDescent="0.2">
      <c r="A41" s="16" t="s">
        <v>322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</row>
    <row r="42" spans="1:22" x14ac:dyDescent="0.2">
      <c r="A42" s="16" t="s">
        <v>323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</row>
    <row r="43" spans="1:22" x14ac:dyDescent="0.2">
      <c r="A43" s="16" t="s">
        <v>324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</row>
    <row r="44" spans="1:22" x14ac:dyDescent="0.2">
      <c r="A44" s="16" t="s">
        <v>325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</row>
    <row r="45" spans="1:22" x14ac:dyDescent="0.2">
      <c r="A45" s="16" t="s">
        <v>326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</row>
    <row r="46" spans="1:22" x14ac:dyDescent="0.2">
      <c r="A46" s="16" t="s">
        <v>327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</row>
    <row r="47" spans="1:22" x14ac:dyDescent="0.2">
      <c r="A47" s="16" t="s">
        <v>328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</row>
    <row r="48" spans="1:22" x14ac:dyDescent="0.2">
      <c r="A48" s="16" t="s">
        <v>329</v>
      </c>
      <c r="B48" s="10">
        <v>40</v>
      </c>
      <c r="C48" s="10">
        <v>0</v>
      </c>
      <c r="D48" s="10">
        <v>28</v>
      </c>
      <c r="E48" s="10">
        <v>12</v>
      </c>
      <c r="F48" s="10">
        <v>0</v>
      </c>
      <c r="G48" s="10">
        <v>0</v>
      </c>
      <c r="H48" s="1">
        <v>0</v>
      </c>
      <c r="I48" s="1">
        <v>26</v>
      </c>
      <c r="J48" s="1">
        <v>0</v>
      </c>
      <c r="K48" s="1">
        <v>18</v>
      </c>
      <c r="L48" s="1">
        <v>8</v>
      </c>
      <c r="M48" s="1">
        <v>0</v>
      </c>
      <c r="N48" s="1">
        <v>0</v>
      </c>
      <c r="O48" s="1">
        <v>0</v>
      </c>
      <c r="P48" s="1">
        <v>14</v>
      </c>
      <c r="Q48" s="1">
        <v>0</v>
      </c>
      <c r="R48" s="1">
        <v>10</v>
      </c>
      <c r="S48" s="1">
        <v>4</v>
      </c>
      <c r="T48" s="1">
        <v>0</v>
      </c>
      <c r="U48" s="1">
        <v>0</v>
      </c>
      <c r="V48" s="1">
        <v>0</v>
      </c>
    </row>
    <row r="49" spans="1:22" x14ac:dyDescent="0.2">
      <c r="A49" s="16" t="s">
        <v>330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</row>
    <row r="50" spans="1:22" x14ac:dyDescent="0.2">
      <c r="A50" s="16" t="s">
        <v>331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</row>
    <row r="51" spans="1:22" x14ac:dyDescent="0.2">
      <c r="A51" s="16" t="s">
        <v>332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</row>
    <row r="52" spans="1:22" x14ac:dyDescent="0.2">
      <c r="A52" s="16" t="s">
        <v>333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</row>
    <row r="53" spans="1:22" x14ac:dyDescent="0.2">
      <c r="A53" s="16" t="s">
        <v>334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x14ac:dyDescent="0.2">
      <c r="A54" s="16" t="s">
        <v>335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</row>
    <row r="55" spans="1:22" x14ac:dyDescent="0.2">
      <c r="A55" s="16" t="s">
        <v>336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</row>
    <row r="56" spans="1:22" x14ac:dyDescent="0.2">
      <c r="A56" s="16" t="s">
        <v>337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</row>
    <row r="57" spans="1:22" x14ac:dyDescent="0.2">
      <c r="A57" s="16" t="s">
        <v>338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</row>
    <row r="58" spans="1:22" x14ac:dyDescent="0.2">
      <c r="A58" s="16" t="s">
        <v>339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</row>
    <row r="59" spans="1:22" x14ac:dyDescent="0.2">
      <c r="A59" s="16" t="s">
        <v>340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</row>
    <row r="60" spans="1:22" x14ac:dyDescent="0.2">
      <c r="A60" s="16" t="s">
        <v>341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</row>
    <row r="61" spans="1:22" x14ac:dyDescent="0.2">
      <c r="A61" s="16" t="s">
        <v>342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</row>
    <row r="62" spans="1:22" x14ac:dyDescent="0.2">
      <c r="A62" s="16" t="s">
        <v>343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</row>
    <row r="63" spans="1:22" x14ac:dyDescent="0.2">
      <c r="A63" s="16" t="s">
        <v>344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</row>
    <row r="64" spans="1:22" x14ac:dyDescent="0.2">
      <c r="A64" s="16" t="s">
        <v>345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</row>
    <row r="65" spans="1:22" x14ac:dyDescent="0.2">
      <c r="A65" s="16" t="s">
        <v>346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</row>
    <row r="66" spans="1:22" x14ac:dyDescent="0.2">
      <c r="A66" s="16" t="s">
        <v>347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</row>
    <row r="67" spans="1:22" x14ac:dyDescent="0.2">
      <c r="A67" s="16" t="s">
        <v>348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</row>
    <row r="68" spans="1:22" x14ac:dyDescent="0.2">
      <c r="A68" s="16" t="s">
        <v>349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</row>
    <row r="69" spans="1:22" x14ac:dyDescent="0.2">
      <c r="A69" s="16" t="s">
        <v>350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</row>
    <row r="70" spans="1:22" x14ac:dyDescent="0.2">
      <c r="A70" s="16" t="s">
        <v>351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</row>
    <row r="71" spans="1:22" x14ac:dyDescent="0.2">
      <c r="A71" s="16" t="s">
        <v>352</v>
      </c>
      <c r="B71" s="10">
        <v>5</v>
      </c>
      <c r="C71" s="10">
        <v>0</v>
      </c>
      <c r="D71" s="10">
        <v>3</v>
      </c>
      <c r="E71" s="10">
        <v>2</v>
      </c>
      <c r="F71" s="10">
        <v>0</v>
      </c>
      <c r="G71" s="10">
        <v>0</v>
      </c>
      <c r="H71" s="1">
        <v>0</v>
      </c>
      <c r="I71" s="1">
        <v>5</v>
      </c>
      <c r="J71" s="1">
        <v>0</v>
      </c>
      <c r="K71" s="1">
        <v>3</v>
      </c>
      <c r="L71" s="1">
        <v>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</row>
    <row r="72" spans="1:22" x14ac:dyDescent="0.2">
      <c r="A72" s="16" t="s">
        <v>353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</row>
    <row r="73" spans="1:22" x14ac:dyDescent="0.2">
      <c r="A73" s="16" t="s">
        <v>354</v>
      </c>
      <c r="B73" s="10">
        <v>2</v>
      </c>
      <c r="C73" s="10">
        <v>0</v>
      </c>
      <c r="D73" s="10">
        <v>2</v>
      </c>
      <c r="E73" s="10">
        <v>0</v>
      </c>
      <c r="F73" s="10">
        <v>0</v>
      </c>
      <c r="G73" s="10">
        <v>0</v>
      </c>
      <c r="H73" s="1">
        <v>0</v>
      </c>
      <c r="I73" s="1">
        <v>1</v>
      </c>
      <c r="J73" s="1">
        <v>0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1</v>
      </c>
      <c r="Q73" s="1">
        <v>0</v>
      </c>
      <c r="R73" s="1">
        <v>1</v>
      </c>
      <c r="S73" s="1">
        <v>0</v>
      </c>
      <c r="T73" s="1">
        <v>0</v>
      </c>
      <c r="U73" s="1">
        <v>0</v>
      </c>
      <c r="V73" s="1">
        <v>0</v>
      </c>
    </row>
    <row r="74" spans="1:22" x14ac:dyDescent="0.2">
      <c r="A74" s="16" t="s">
        <v>355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</row>
    <row r="75" spans="1:22" x14ac:dyDescent="0.2">
      <c r="A75" s="16" t="s">
        <v>356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</row>
    <row r="76" spans="1:22" x14ac:dyDescent="0.2">
      <c r="A76" s="16" t="s">
        <v>357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</row>
    <row r="77" spans="1:22" x14ac:dyDescent="0.2">
      <c r="A77" s="16" t="s">
        <v>358</v>
      </c>
      <c r="B77" s="10">
        <v>1</v>
      </c>
      <c r="C77" s="10">
        <v>0</v>
      </c>
      <c r="D77" s="10">
        <v>0</v>
      </c>
      <c r="E77" s="10">
        <v>0</v>
      </c>
      <c r="F77" s="10">
        <v>1</v>
      </c>
      <c r="G77" s="10">
        <v>0</v>
      </c>
      <c r="H77" s="1">
        <v>0</v>
      </c>
      <c r="I77" s="1">
        <v>1</v>
      </c>
      <c r="J77" s="1">
        <v>0</v>
      </c>
      <c r="K77" s="1">
        <v>0</v>
      </c>
      <c r="L77" s="1">
        <v>0</v>
      </c>
      <c r="M77" s="1">
        <v>1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</row>
    <row r="78" spans="1:22" x14ac:dyDescent="0.2">
      <c r="A78" s="16" t="s">
        <v>359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</row>
    <row r="79" spans="1:22" x14ac:dyDescent="0.2">
      <c r="A79" s="16" t="s">
        <v>360</v>
      </c>
      <c r="B79" s="10">
        <v>1</v>
      </c>
      <c r="C79" s="10">
        <v>0</v>
      </c>
      <c r="D79" s="10">
        <v>1</v>
      </c>
      <c r="E79" s="10">
        <v>0</v>
      </c>
      <c r="F79" s="10">
        <v>0</v>
      </c>
      <c r="G79" s="10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</v>
      </c>
      <c r="Q79" s="1">
        <v>0</v>
      </c>
      <c r="R79" s="1">
        <v>1</v>
      </c>
      <c r="S79" s="1">
        <v>0</v>
      </c>
      <c r="T79" s="1">
        <v>0</v>
      </c>
      <c r="U79" s="1">
        <v>0</v>
      </c>
      <c r="V79" s="1">
        <v>0</v>
      </c>
    </row>
    <row r="80" spans="1:22" x14ac:dyDescent="0.2">
      <c r="A80" s="16" t="s">
        <v>361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</row>
    <row r="81" spans="1:22" x14ac:dyDescent="0.2">
      <c r="A81" s="16" t="s">
        <v>362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</row>
    <row r="82" spans="1:22" x14ac:dyDescent="0.2">
      <c r="A82" s="16" t="s">
        <v>363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</row>
    <row r="83" spans="1:22" x14ac:dyDescent="0.2">
      <c r="A83" s="16" t="s">
        <v>364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</row>
    <row r="84" spans="1:22" x14ac:dyDescent="0.2">
      <c r="A84" s="16" t="s">
        <v>365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</row>
    <row r="85" spans="1:22" x14ac:dyDescent="0.2">
      <c r="A85" s="16" t="s">
        <v>366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</row>
    <row r="86" spans="1:22" x14ac:dyDescent="0.2">
      <c r="A86" s="16" t="s">
        <v>367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</row>
    <row r="87" spans="1:22" x14ac:dyDescent="0.2">
      <c r="A87" s="16" t="s">
        <v>368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</row>
    <row r="88" spans="1:22" x14ac:dyDescent="0.2">
      <c r="A88" s="16" t="s">
        <v>369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</row>
    <row r="89" spans="1:22" x14ac:dyDescent="0.2">
      <c r="A89" s="16" t="s">
        <v>370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</row>
    <row r="90" spans="1:22" x14ac:dyDescent="0.2">
      <c r="A90" s="16" t="s">
        <v>371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</row>
    <row r="91" spans="1:22" x14ac:dyDescent="0.2">
      <c r="A91" s="16" t="s">
        <v>372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</row>
    <row r="92" spans="1:22" x14ac:dyDescent="0.2">
      <c r="A92" s="16" t="s">
        <v>373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</row>
    <row r="93" spans="1:22" x14ac:dyDescent="0.2">
      <c r="A93" s="16" t="s">
        <v>374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</row>
    <row r="94" spans="1:22" x14ac:dyDescent="0.2">
      <c r="A94" s="16" t="s">
        <v>375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</row>
    <row r="95" spans="1:22" x14ac:dyDescent="0.2">
      <c r="A95" s="16" t="s">
        <v>376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</row>
    <row r="96" spans="1:22" x14ac:dyDescent="0.2">
      <c r="A96" s="16" t="s">
        <v>377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</row>
    <row r="97" spans="1:22" x14ac:dyDescent="0.2">
      <c r="A97" s="16" t="s">
        <v>378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</row>
    <row r="98" spans="1:22" x14ac:dyDescent="0.2">
      <c r="A98" s="16" t="s">
        <v>379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</row>
    <row r="99" spans="1:22" x14ac:dyDescent="0.2">
      <c r="A99" s="16" t="s">
        <v>380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</row>
    <row r="100" spans="1:22" x14ac:dyDescent="0.2">
      <c r="A100" s="16" t="s">
        <v>381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</row>
    <row r="101" spans="1:22" x14ac:dyDescent="0.2">
      <c r="A101" s="16" t="s">
        <v>382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</row>
    <row r="102" spans="1:22" x14ac:dyDescent="0.2">
      <c r="A102" s="16" t="s">
        <v>383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</row>
    <row r="103" spans="1:22" x14ac:dyDescent="0.2">
      <c r="A103" s="16" t="s">
        <v>384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</row>
    <row r="104" spans="1:22" x14ac:dyDescent="0.2">
      <c r="A104" s="16" t="s">
        <v>385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</row>
    <row r="105" spans="1:22" x14ac:dyDescent="0.2">
      <c r="A105" s="16" t="s">
        <v>386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</row>
    <row r="106" spans="1:22" x14ac:dyDescent="0.2">
      <c r="A106" s="16" t="s">
        <v>387</v>
      </c>
      <c r="B106" s="10">
        <v>4</v>
      </c>
      <c r="C106" s="10">
        <v>0</v>
      </c>
      <c r="D106" s="10">
        <v>2</v>
      </c>
      <c r="E106" s="10">
        <v>0</v>
      </c>
      <c r="F106" s="10">
        <v>2</v>
      </c>
      <c r="G106" s="10">
        <v>0</v>
      </c>
      <c r="H106" s="1">
        <v>0</v>
      </c>
      <c r="I106" s="1">
        <v>4</v>
      </c>
      <c r="J106" s="1">
        <v>0</v>
      </c>
      <c r="K106" s="1">
        <v>2</v>
      </c>
      <c r="L106" s="1">
        <v>0</v>
      </c>
      <c r="M106" s="1">
        <v>2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</row>
    <row r="107" spans="1:22" x14ac:dyDescent="0.2">
      <c r="A107" s="16" t="s">
        <v>388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</row>
    <row r="108" spans="1:22" x14ac:dyDescent="0.2">
      <c r="A108" s="16" t="s">
        <v>389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</row>
    <row r="109" spans="1:22" x14ac:dyDescent="0.2">
      <c r="A109" s="16" t="s">
        <v>390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</row>
    <row r="110" spans="1:22" x14ac:dyDescent="0.2">
      <c r="A110" s="16" t="s">
        <v>391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</row>
    <row r="111" spans="1:22" x14ac:dyDescent="0.2">
      <c r="A111" s="16" t="s">
        <v>392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</row>
    <row r="112" spans="1:22" x14ac:dyDescent="0.2">
      <c r="A112" s="16" t="s">
        <v>393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</row>
    <row r="113" spans="1:22" x14ac:dyDescent="0.2">
      <c r="A113" s="16" t="s">
        <v>394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</row>
    <row r="114" spans="1:22" x14ac:dyDescent="0.2">
      <c r="A114" s="16" t="s">
        <v>395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</row>
    <row r="115" spans="1:22" x14ac:dyDescent="0.2">
      <c r="A115" s="16" t="s">
        <v>396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</row>
    <row r="116" spans="1:22" x14ac:dyDescent="0.2">
      <c r="A116" s="16" t="s">
        <v>397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</row>
    <row r="117" spans="1:22" x14ac:dyDescent="0.2">
      <c r="A117" s="16" t="s">
        <v>398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</row>
    <row r="118" spans="1:22" x14ac:dyDescent="0.2">
      <c r="A118" s="16" t="s">
        <v>399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</row>
    <row r="119" spans="1:22" x14ac:dyDescent="0.2">
      <c r="A119" s="16" t="s">
        <v>400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</row>
    <row r="120" spans="1:22" x14ac:dyDescent="0.2">
      <c r="A120" s="16" t="s">
        <v>401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</row>
    <row r="121" spans="1:22" x14ac:dyDescent="0.2">
      <c r="A121" s="16" t="s">
        <v>402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</row>
    <row r="122" spans="1:22" x14ac:dyDescent="0.2">
      <c r="A122" s="16" t="s">
        <v>403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</row>
    <row r="123" spans="1:22" x14ac:dyDescent="0.2">
      <c r="A123" s="16" t="s">
        <v>404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</row>
    <row r="124" spans="1:22" x14ac:dyDescent="0.2">
      <c r="A124" s="16" t="s">
        <v>405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</row>
    <row r="125" spans="1:22" x14ac:dyDescent="0.2">
      <c r="A125" s="16" t="s">
        <v>406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</row>
    <row r="126" spans="1:22" x14ac:dyDescent="0.2">
      <c r="A126" s="16" t="s">
        <v>407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</row>
    <row r="127" spans="1:22" x14ac:dyDescent="0.2">
      <c r="A127" s="16" t="s">
        <v>408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</row>
    <row r="128" spans="1:22" x14ac:dyDescent="0.2">
      <c r="A128" s="16" t="s">
        <v>409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</row>
    <row r="129" spans="1:22" x14ac:dyDescent="0.2">
      <c r="A129" s="16" t="s">
        <v>410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</row>
    <row r="130" spans="1:22" x14ac:dyDescent="0.2">
      <c r="A130" s="16" t="s">
        <v>411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</row>
    <row r="131" spans="1:22" x14ac:dyDescent="0.2">
      <c r="A131" s="16" t="s">
        <v>412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</row>
    <row r="132" spans="1:22" x14ac:dyDescent="0.2">
      <c r="A132" s="16" t="s">
        <v>413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</row>
    <row r="133" spans="1:22" x14ac:dyDescent="0.2">
      <c r="A133" s="16" t="s">
        <v>414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</row>
    <row r="134" spans="1:22" x14ac:dyDescent="0.2">
      <c r="A134" s="16" t="s">
        <v>415</v>
      </c>
      <c r="B134" s="10">
        <v>5</v>
      </c>
      <c r="C134" s="10">
        <v>0</v>
      </c>
      <c r="D134" s="10">
        <v>4</v>
      </c>
      <c r="E134" s="10">
        <v>1</v>
      </c>
      <c r="F134" s="10">
        <v>0</v>
      </c>
      <c r="G134" s="10">
        <v>0</v>
      </c>
      <c r="H134" s="1">
        <v>0</v>
      </c>
      <c r="I134" s="1">
        <v>2</v>
      </c>
      <c r="J134" s="1">
        <v>0</v>
      </c>
      <c r="K134" s="1">
        <v>1</v>
      </c>
      <c r="L134" s="1">
        <v>1</v>
      </c>
      <c r="M134" s="1">
        <v>0</v>
      </c>
      <c r="N134" s="1">
        <v>0</v>
      </c>
      <c r="O134" s="1">
        <v>0</v>
      </c>
      <c r="P134" s="1">
        <v>3</v>
      </c>
      <c r="Q134" s="1">
        <v>0</v>
      </c>
      <c r="R134" s="1">
        <v>3</v>
      </c>
      <c r="S134" s="1">
        <v>0</v>
      </c>
      <c r="T134" s="1">
        <v>0</v>
      </c>
      <c r="U134" s="1">
        <v>0</v>
      </c>
      <c r="V134" s="1">
        <v>0</v>
      </c>
    </row>
    <row r="135" spans="1:22" x14ac:dyDescent="0.2">
      <c r="A135" s="16" t="s">
        <v>416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</row>
    <row r="136" spans="1:22" x14ac:dyDescent="0.2">
      <c r="A136" s="16" t="s">
        <v>417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</row>
    <row r="137" spans="1:22" x14ac:dyDescent="0.2">
      <c r="A137" s="16" t="s">
        <v>418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</row>
    <row r="138" spans="1:22" x14ac:dyDescent="0.2">
      <c r="A138" s="16" t="s">
        <v>419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</row>
    <row r="139" spans="1:22" x14ac:dyDescent="0.2">
      <c r="A139" s="16" t="s">
        <v>420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</row>
    <row r="140" spans="1:22" x14ac:dyDescent="0.2">
      <c r="A140" s="16" t="s">
        <v>421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</row>
    <row r="141" spans="1:22" x14ac:dyDescent="0.2">
      <c r="A141" s="16" t="s">
        <v>422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</row>
    <row r="142" spans="1:22" x14ac:dyDescent="0.2">
      <c r="A142" s="16" t="s">
        <v>423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</row>
    <row r="143" spans="1:22" x14ac:dyDescent="0.2">
      <c r="A143" s="16" t="s">
        <v>424</v>
      </c>
      <c r="B143" s="10">
        <v>2</v>
      </c>
      <c r="C143" s="10">
        <v>0</v>
      </c>
      <c r="D143" s="10">
        <v>2</v>
      </c>
      <c r="E143" s="10">
        <v>0</v>
      </c>
      <c r="F143" s="10">
        <v>0</v>
      </c>
      <c r="G143" s="10">
        <v>0</v>
      </c>
      <c r="H143" s="1">
        <v>0</v>
      </c>
      <c r="I143" s="1">
        <v>2</v>
      </c>
      <c r="J143" s="1">
        <v>0</v>
      </c>
      <c r="K143" s="1">
        <v>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</row>
    <row r="144" spans="1:22" x14ac:dyDescent="0.2">
      <c r="A144" s="16" t="s">
        <v>425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</row>
    <row r="145" spans="1:22" x14ac:dyDescent="0.2">
      <c r="A145" s="16" t="s">
        <v>426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</row>
    <row r="146" spans="1:22" x14ac:dyDescent="0.2">
      <c r="A146" s="16" t="s">
        <v>427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</row>
    <row r="147" spans="1:22" x14ac:dyDescent="0.2">
      <c r="A147" s="16" t="s">
        <v>428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</row>
    <row r="148" spans="1:22" x14ac:dyDescent="0.2">
      <c r="A148" s="16" t="s">
        <v>429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</row>
    <row r="149" spans="1:22" x14ac:dyDescent="0.2">
      <c r="A149" s="16" t="s">
        <v>430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</row>
    <row r="150" spans="1:22" x14ac:dyDescent="0.2">
      <c r="A150" s="16" t="s">
        <v>431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</row>
    <row r="151" spans="1:22" x14ac:dyDescent="0.2">
      <c r="A151" s="16" t="s">
        <v>432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</row>
    <row r="152" spans="1:22" x14ac:dyDescent="0.2">
      <c r="A152" s="16" t="s">
        <v>433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</row>
    <row r="153" spans="1:22" x14ac:dyDescent="0.2">
      <c r="A153" s="16" t="s">
        <v>434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</row>
    <row r="154" spans="1:22" x14ac:dyDescent="0.2">
      <c r="A154" s="16" t="s">
        <v>435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</row>
    <row r="155" spans="1:22" x14ac:dyDescent="0.2">
      <c r="A155" s="16" t="s">
        <v>436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</row>
    <row r="156" spans="1:22" x14ac:dyDescent="0.2">
      <c r="A156" s="16" t="s">
        <v>437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</row>
    <row r="157" spans="1:22" x14ac:dyDescent="0.2">
      <c r="A157" s="16" t="s">
        <v>438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</row>
    <row r="158" spans="1:22" x14ac:dyDescent="0.2">
      <c r="A158" s="16" t="s">
        <v>439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</row>
    <row r="159" spans="1:22" x14ac:dyDescent="0.2">
      <c r="A159" s="16" t="s">
        <v>440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</row>
    <row r="160" spans="1:22" x14ac:dyDescent="0.2">
      <c r="A160" s="16" t="s">
        <v>441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</row>
    <row r="161" spans="1:22" x14ac:dyDescent="0.2">
      <c r="A161" s="16" t="s">
        <v>442</v>
      </c>
      <c r="B161" s="10">
        <v>1</v>
      </c>
      <c r="C161" s="10">
        <v>0</v>
      </c>
      <c r="D161" s="10">
        <v>0</v>
      </c>
      <c r="E161" s="10">
        <v>0</v>
      </c>
      <c r="F161" s="10">
        <v>1</v>
      </c>
      <c r="G161" s="10">
        <v>0</v>
      </c>
      <c r="H161" s="1">
        <v>0</v>
      </c>
      <c r="I161" s="1">
        <v>1</v>
      </c>
      <c r="J161" s="1">
        <v>0</v>
      </c>
      <c r="K161" s="1">
        <v>0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</row>
    <row r="162" spans="1:22" x14ac:dyDescent="0.2">
      <c r="A162" s="16" t="s">
        <v>442</v>
      </c>
      <c r="B162" s="10">
        <v>1</v>
      </c>
      <c r="C162" s="10">
        <v>0</v>
      </c>
      <c r="D162" s="10">
        <v>0</v>
      </c>
      <c r="E162" s="10">
        <v>0</v>
      </c>
      <c r="F162" s="10">
        <v>1</v>
      </c>
      <c r="G162" s="10">
        <v>0</v>
      </c>
      <c r="H162" s="1">
        <v>0</v>
      </c>
      <c r="I162" s="1">
        <v>1</v>
      </c>
      <c r="J162" s="1">
        <v>0</v>
      </c>
      <c r="K162" s="1">
        <v>0</v>
      </c>
      <c r="L162" s="1">
        <v>0</v>
      </c>
      <c r="M162" s="1">
        <v>1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</row>
    <row r="163" spans="1:22" x14ac:dyDescent="0.2">
      <c r="A163" s="16" t="s">
        <v>443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</row>
    <row r="164" spans="1:22" x14ac:dyDescent="0.2">
      <c r="A164" s="16" t="s">
        <v>444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</row>
    <row r="165" spans="1:22" x14ac:dyDescent="0.2">
      <c r="A165" s="16" t="s">
        <v>445</v>
      </c>
      <c r="B165" s="10">
        <v>0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</row>
    <row r="166" spans="1:22" x14ac:dyDescent="0.2">
      <c r="A166" s="16" t="s">
        <v>446</v>
      </c>
      <c r="B166" s="10">
        <v>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</row>
    <row r="167" spans="1:22" x14ac:dyDescent="0.2">
      <c r="A167" s="16" t="s">
        <v>447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</row>
    <row r="168" spans="1:22" x14ac:dyDescent="0.2">
      <c r="A168" s="16" t="s">
        <v>448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</row>
    <row r="169" spans="1:22" x14ac:dyDescent="0.2">
      <c r="A169" s="16" t="s">
        <v>449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</row>
    <row r="170" spans="1:22" x14ac:dyDescent="0.2">
      <c r="A170" s="16" t="s">
        <v>450</v>
      </c>
      <c r="B170" s="10">
        <v>0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</row>
    <row r="171" spans="1:22" x14ac:dyDescent="0.2">
      <c r="A171" s="16" t="s">
        <v>451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</row>
    <row r="172" spans="1:22" x14ac:dyDescent="0.2">
      <c r="A172" s="16" t="s">
        <v>452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</row>
    <row r="173" spans="1:22" x14ac:dyDescent="0.2">
      <c r="A173" s="16" t="s">
        <v>453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</row>
    <row r="174" spans="1:22" x14ac:dyDescent="0.2">
      <c r="A174" s="16" t="s">
        <v>454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</row>
    <row r="175" spans="1:22" x14ac:dyDescent="0.2">
      <c r="A175" s="16" t="s">
        <v>455</v>
      </c>
      <c r="B175" s="10">
        <v>0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</row>
    <row r="176" spans="1:22" x14ac:dyDescent="0.2">
      <c r="A176" s="16" t="s">
        <v>456</v>
      </c>
      <c r="B176" s="10">
        <v>0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</row>
    <row r="177" spans="1:22" x14ac:dyDescent="0.2">
      <c r="A177" s="16" t="s">
        <v>457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</row>
    <row r="178" spans="1:22" x14ac:dyDescent="0.2">
      <c r="A178" s="16" t="s">
        <v>458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</row>
    <row r="179" spans="1:22" x14ac:dyDescent="0.2">
      <c r="A179" s="16" t="s">
        <v>459</v>
      </c>
      <c r="B179" s="10">
        <v>0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</row>
    <row r="180" spans="1:22" x14ac:dyDescent="0.2">
      <c r="A180" s="16" t="s">
        <v>460</v>
      </c>
      <c r="B180" s="10">
        <v>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</row>
    <row r="181" spans="1:22" x14ac:dyDescent="0.2">
      <c r="A181" s="16" t="s">
        <v>461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</row>
    <row r="182" spans="1:22" x14ac:dyDescent="0.2">
      <c r="A182" s="16" t="s">
        <v>462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</row>
    <row r="183" spans="1:22" x14ac:dyDescent="0.2">
      <c r="A183" s="16" t="s">
        <v>463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</row>
    <row r="184" spans="1:22" x14ac:dyDescent="0.2">
      <c r="A184" s="16" t="s">
        <v>464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</row>
    <row r="185" spans="1:22" x14ac:dyDescent="0.2">
      <c r="A185" s="16" t="s">
        <v>465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</row>
    <row r="186" spans="1:22" x14ac:dyDescent="0.2">
      <c r="A186" s="16" t="s">
        <v>466</v>
      </c>
      <c r="B186" s="10">
        <v>0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</row>
    <row r="187" spans="1:22" x14ac:dyDescent="0.2">
      <c r="A187" s="16" t="s">
        <v>467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</row>
    <row r="188" spans="1:22" x14ac:dyDescent="0.2">
      <c r="A188" s="16" t="s">
        <v>468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</row>
    <row r="189" spans="1:22" x14ac:dyDescent="0.2">
      <c r="A189" s="16" t="s">
        <v>469</v>
      </c>
      <c r="B189" s="10">
        <v>1</v>
      </c>
      <c r="C189" s="10">
        <v>0</v>
      </c>
      <c r="D189" s="10">
        <v>0</v>
      </c>
      <c r="E189" s="10">
        <v>0</v>
      </c>
      <c r="F189" s="10">
        <v>1</v>
      </c>
      <c r="G189" s="10">
        <v>0</v>
      </c>
      <c r="H189" s="1">
        <v>0</v>
      </c>
      <c r="I189" s="1">
        <v>1</v>
      </c>
      <c r="J189" s="1">
        <v>0</v>
      </c>
      <c r="K189" s="1">
        <v>0</v>
      </c>
      <c r="L189" s="1">
        <v>0</v>
      </c>
      <c r="M189" s="1">
        <v>1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</row>
    <row r="190" spans="1:22" x14ac:dyDescent="0.2">
      <c r="A190" s="16" t="s">
        <v>470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</row>
    <row r="191" spans="1:22" x14ac:dyDescent="0.2">
      <c r="A191" s="16" t="s">
        <v>471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</row>
    <row r="192" spans="1:22" x14ac:dyDescent="0.2">
      <c r="A192" s="16" t="s">
        <v>472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</row>
    <row r="193" spans="1:22" x14ac:dyDescent="0.2">
      <c r="A193" s="16" t="s">
        <v>473</v>
      </c>
      <c r="B193" s="10">
        <v>2</v>
      </c>
      <c r="C193" s="10">
        <v>0</v>
      </c>
      <c r="D193" s="10">
        <v>0</v>
      </c>
      <c r="E193" s="10">
        <v>2</v>
      </c>
      <c r="F193" s="10">
        <v>0</v>
      </c>
      <c r="G193" s="10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2</v>
      </c>
      <c r="Q193" s="1">
        <v>0</v>
      </c>
      <c r="R193" s="1">
        <v>0</v>
      </c>
      <c r="S193" s="1">
        <v>2</v>
      </c>
      <c r="T193" s="1">
        <v>0</v>
      </c>
      <c r="U193" s="1">
        <v>0</v>
      </c>
      <c r="V193" s="1">
        <v>0</v>
      </c>
    </row>
    <row r="194" spans="1:22" x14ac:dyDescent="0.2">
      <c r="A194" s="16" t="s">
        <v>474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</row>
    <row r="195" spans="1:22" x14ac:dyDescent="0.2">
      <c r="A195" s="16" t="s">
        <v>475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</row>
    <row r="196" spans="1:22" x14ac:dyDescent="0.2">
      <c r="A196" s="16" t="s">
        <v>476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</row>
    <row r="197" spans="1:22" x14ac:dyDescent="0.2">
      <c r="A197" s="16" t="s">
        <v>477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</row>
    <row r="198" spans="1:22" x14ac:dyDescent="0.2">
      <c r="A198" s="16" t="s">
        <v>478</v>
      </c>
      <c r="B198" s="10">
        <v>1</v>
      </c>
      <c r="C198" s="10">
        <v>0</v>
      </c>
      <c r="D198" s="10">
        <v>1</v>
      </c>
      <c r="E198" s="10">
        <v>0</v>
      </c>
      <c r="F198" s="10">
        <v>0</v>
      </c>
      <c r="G198" s="10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1</v>
      </c>
      <c r="Q198" s="1">
        <v>0</v>
      </c>
      <c r="R198" s="1">
        <v>1</v>
      </c>
      <c r="S198" s="1">
        <v>0</v>
      </c>
      <c r="T198" s="1">
        <v>0</v>
      </c>
      <c r="U198" s="1">
        <v>0</v>
      </c>
      <c r="V198" s="1">
        <v>0</v>
      </c>
    </row>
    <row r="199" spans="1:22" x14ac:dyDescent="0.2">
      <c r="A199" s="16" t="s">
        <v>479</v>
      </c>
      <c r="B199" s="10">
        <v>2</v>
      </c>
      <c r="C199" s="10">
        <v>0</v>
      </c>
      <c r="D199" s="10">
        <v>0</v>
      </c>
      <c r="E199" s="10">
        <v>0</v>
      </c>
      <c r="F199" s="10">
        <v>1</v>
      </c>
      <c r="G199" s="10">
        <v>1</v>
      </c>
      <c r="H199" s="1">
        <v>0</v>
      </c>
      <c r="I199" s="1">
        <v>1</v>
      </c>
      <c r="J199" s="1">
        <v>0</v>
      </c>
      <c r="K199" s="1">
        <v>0</v>
      </c>
      <c r="L199" s="1">
        <v>0</v>
      </c>
      <c r="M199" s="1">
        <v>0</v>
      </c>
      <c r="N199" s="1">
        <v>1</v>
      </c>
      <c r="O199" s="1">
        <v>0</v>
      </c>
      <c r="P199" s="1">
        <v>1</v>
      </c>
      <c r="Q199" s="1">
        <v>0</v>
      </c>
      <c r="R199" s="1">
        <v>0</v>
      </c>
      <c r="S199" s="1">
        <v>0</v>
      </c>
      <c r="T199" s="1">
        <v>1</v>
      </c>
      <c r="U199" s="1">
        <v>0</v>
      </c>
      <c r="V199" s="1">
        <v>0</v>
      </c>
    </row>
    <row r="200" spans="1:22" x14ac:dyDescent="0.2">
      <c r="A200" s="16" t="s">
        <v>480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</row>
    <row r="201" spans="1:22" x14ac:dyDescent="0.2">
      <c r="A201" s="16" t="s">
        <v>481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</row>
    <row r="202" spans="1:22" x14ac:dyDescent="0.2">
      <c r="A202" s="16" t="s">
        <v>482</v>
      </c>
      <c r="B202" s="10">
        <v>1</v>
      </c>
      <c r="C202" s="10">
        <v>0</v>
      </c>
      <c r="D202" s="10">
        <v>1</v>
      </c>
      <c r="E202" s="10">
        <v>0</v>
      </c>
      <c r="F202" s="10">
        <v>0</v>
      </c>
      <c r="G202" s="10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1</v>
      </c>
      <c r="Q202" s="1">
        <v>0</v>
      </c>
      <c r="R202" s="1">
        <v>1</v>
      </c>
      <c r="S202" s="1">
        <v>0</v>
      </c>
      <c r="T202" s="1">
        <v>0</v>
      </c>
      <c r="U202" s="1">
        <v>0</v>
      </c>
      <c r="V202" s="1">
        <v>0</v>
      </c>
    </row>
    <row r="203" spans="1:22" x14ac:dyDescent="0.2">
      <c r="A203" s="16" t="s">
        <v>483</v>
      </c>
      <c r="B203" s="10">
        <v>1</v>
      </c>
      <c r="C203" s="10">
        <v>0</v>
      </c>
      <c r="D203" s="10">
        <v>1</v>
      </c>
      <c r="E203" s="10">
        <v>0</v>
      </c>
      <c r="F203" s="10">
        <v>0</v>
      </c>
      <c r="G203" s="10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1</v>
      </c>
      <c r="Q203" s="1">
        <v>0</v>
      </c>
      <c r="R203" s="1">
        <v>1</v>
      </c>
      <c r="S203" s="1">
        <v>0</v>
      </c>
      <c r="T203" s="1">
        <v>0</v>
      </c>
      <c r="U203" s="1">
        <v>0</v>
      </c>
      <c r="V203" s="1">
        <v>0</v>
      </c>
    </row>
    <row r="204" spans="1:22" x14ac:dyDescent="0.2">
      <c r="A204" s="16" t="s">
        <v>484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</row>
    <row r="205" spans="1:22" x14ac:dyDescent="0.2">
      <c r="A205" s="16" t="s">
        <v>485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</row>
    <row r="206" spans="1:22" x14ac:dyDescent="0.2">
      <c r="A206" s="16" t="s">
        <v>486</v>
      </c>
      <c r="B206" s="10">
        <v>0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</row>
    <row r="207" spans="1:22" x14ac:dyDescent="0.2">
      <c r="A207" s="16" t="s">
        <v>487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</row>
    <row r="208" spans="1:22" x14ac:dyDescent="0.2">
      <c r="A208" s="16" t="s">
        <v>488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</row>
    <row r="209" spans="1:22" x14ac:dyDescent="0.2">
      <c r="A209" s="16" t="s">
        <v>489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</row>
    <row r="210" spans="1:22" x14ac:dyDescent="0.2">
      <c r="A210" s="16" t="s">
        <v>490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</row>
    <row r="211" spans="1:22" x14ac:dyDescent="0.2">
      <c r="A211" s="16" t="s">
        <v>491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</row>
    <row r="212" spans="1:22" x14ac:dyDescent="0.2">
      <c r="A212" s="16" t="s">
        <v>492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</row>
    <row r="213" spans="1:22" x14ac:dyDescent="0.2">
      <c r="A213" s="16" t="s">
        <v>493</v>
      </c>
      <c r="B213" s="10">
        <v>1</v>
      </c>
      <c r="C213" s="10">
        <v>0</v>
      </c>
      <c r="D213" s="10">
        <v>1</v>
      </c>
      <c r="E213" s="10">
        <v>0</v>
      </c>
      <c r="F213" s="10">
        <v>0</v>
      </c>
      <c r="G213" s="10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1</v>
      </c>
      <c r="Q213" s="1">
        <v>0</v>
      </c>
      <c r="R213" s="1">
        <v>1</v>
      </c>
      <c r="S213" s="1">
        <v>0</v>
      </c>
      <c r="T213" s="1">
        <v>0</v>
      </c>
      <c r="U213" s="1">
        <v>0</v>
      </c>
      <c r="V213" s="1">
        <v>0</v>
      </c>
    </row>
    <row r="214" spans="1:22" x14ac:dyDescent="0.2">
      <c r="A214" s="16" t="s">
        <v>494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</row>
    <row r="215" spans="1:22" x14ac:dyDescent="0.2">
      <c r="A215" s="16" t="s">
        <v>495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</row>
    <row r="216" spans="1:22" x14ac:dyDescent="0.2">
      <c r="A216" s="16" t="s">
        <v>496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</row>
    <row r="217" spans="1:22" x14ac:dyDescent="0.2">
      <c r="A217" s="16" t="s">
        <v>242</v>
      </c>
      <c r="B217" s="10">
        <v>266</v>
      </c>
      <c r="C217" s="10">
        <v>176</v>
      </c>
      <c r="D217" s="10">
        <v>74</v>
      </c>
      <c r="E217" s="10">
        <v>6</v>
      </c>
      <c r="F217" s="10">
        <v>7</v>
      </c>
      <c r="G217" s="10">
        <v>2</v>
      </c>
      <c r="H217" s="1">
        <v>1</v>
      </c>
      <c r="I217" s="1">
        <v>127</v>
      </c>
      <c r="J217" s="1">
        <v>99</v>
      </c>
      <c r="K217" s="1">
        <v>23</v>
      </c>
      <c r="L217" s="1">
        <v>2</v>
      </c>
      <c r="M217" s="1">
        <v>1</v>
      </c>
      <c r="N217" s="1">
        <v>1</v>
      </c>
      <c r="O217" s="1">
        <v>1</v>
      </c>
      <c r="P217" s="1">
        <v>139</v>
      </c>
      <c r="Q217" s="1">
        <v>77</v>
      </c>
      <c r="R217" s="1">
        <v>51</v>
      </c>
      <c r="S217" s="1">
        <v>4</v>
      </c>
      <c r="T217" s="1">
        <v>6</v>
      </c>
      <c r="U217" s="1">
        <v>1</v>
      </c>
      <c r="V217" s="1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A3BA-7A98-4DDE-982D-48DF35BC8F27}">
  <dimension ref="A1:V296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22" x14ac:dyDescent="0.2">
      <c r="A1" s="16" t="s">
        <v>497</v>
      </c>
    </row>
    <row r="2" spans="1:22" x14ac:dyDescent="0.2">
      <c r="A2" s="16" t="s">
        <v>498</v>
      </c>
      <c r="B2" s="10" t="s">
        <v>112</v>
      </c>
    </row>
    <row r="3" spans="1:22" x14ac:dyDescent="0.2">
      <c r="B3" s="10" t="s">
        <v>2</v>
      </c>
      <c r="I3" s="1" t="s">
        <v>113</v>
      </c>
      <c r="P3" s="1" t="s">
        <v>114</v>
      </c>
    </row>
    <row r="4" spans="1:22" x14ac:dyDescent="0.2">
      <c r="B4" s="10" t="s">
        <v>244</v>
      </c>
      <c r="I4" s="1" t="s">
        <v>244</v>
      </c>
      <c r="P4" s="1" t="s">
        <v>244</v>
      </c>
    </row>
    <row r="5" spans="1:22" x14ac:dyDescent="0.2">
      <c r="B5" s="10" t="s">
        <v>2</v>
      </c>
      <c r="C5" s="10" t="s">
        <v>146</v>
      </c>
      <c r="D5" s="10" t="s">
        <v>147</v>
      </c>
      <c r="E5" s="10" t="s">
        <v>148</v>
      </c>
      <c r="F5" s="10" t="s">
        <v>149</v>
      </c>
      <c r="G5" s="10" t="s">
        <v>150</v>
      </c>
      <c r="H5" s="1" t="s">
        <v>128</v>
      </c>
      <c r="I5" s="1" t="s">
        <v>2</v>
      </c>
      <c r="J5" s="1" t="s">
        <v>146</v>
      </c>
      <c r="K5" s="1" t="s">
        <v>147</v>
      </c>
      <c r="L5" s="1" t="s">
        <v>148</v>
      </c>
      <c r="M5" s="1" t="s">
        <v>149</v>
      </c>
      <c r="N5" s="1" t="s">
        <v>150</v>
      </c>
      <c r="O5" s="1" t="s">
        <v>128</v>
      </c>
      <c r="P5" s="1" t="s">
        <v>2</v>
      </c>
      <c r="Q5" s="1" t="s">
        <v>146</v>
      </c>
      <c r="R5" s="1" t="s">
        <v>147</v>
      </c>
      <c r="S5" s="1" t="s">
        <v>148</v>
      </c>
      <c r="T5" s="1" t="s">
        <v>149</v>
      </c>
      <c r="U5" s="1" t="s">
        <v>150</v>
      </c>
      <c r="V5" s="1" t="s">
        <v>128</v>
      </c>
    </row>
    <row r="6" spans="1:22" x14ac:dyDescent="0.2">
      <c r="A6" s="16" t="s">
        <v>2</v>
      </c>
      <c r="B6" s="10">
        <v>523</v>
      </c>
      <c r="C6" s="10">
        <v>176</v>
      </c>
      <c r="D6" s="10">
        <v>242</v>
      </c>
      <c r="E6" s="10">
        <v>75</v>
      </c>
      <c r="F6" s="10">
        <v>24</v>
      </c>
      <c r="G6" s="10">
        <v>5</v>
      </c>
      <c r="H6" s="1">
        <v>1</v>
      </c>
      <c r="I6" s="1">
        <v>285</v>
      </c>
      <c r="J6" s="1">
        <v>99</v>
      </c>
      <c r="K6" s="1">
        <v>127</v>
      </c>
      <c r="L6" s="1">
        <v>41</v>
      </c>
      <c r="M6" s="1">
        <v>14</v>
      </c>
      <c r="N6" s="1">
        <v>3</v>
      </c>
      <c r="O6" s="1">
        <v>1</v>
      </c>
      <c r="P6" s="1">
        <v>238</v>
      </c>
      <c r="Q6" s="1">
        <v>77</v>
      </c>
      <c r="R6" s="1">
        <v>115</v>
      </c>
      <c r="S6" s="1">
        <v>34</v>
      </c>
      <c r="T6" s="1">
        <v>10</v>
      </c>
      <c r="U6" s="1">
        <v>2</v>
      </c>
      <c r="V6" s="1">
        <v>0</v>
      </c>
    </row>
    <row r="7" spans="1:22" x14ac:dyDescent="0.2">
      <c r="A7" s="16" t="s">
        <v>499</v>
      </c>
      <c r="B7" s="10">
        <v>1</v>
      </c>
      <c r="C7" s="10">
        <v>0</v>
      </c>
      <c r="D7" s="10">
        <v>0</v>
      </c>
      <c r="E7" s="10">
        <v>0</v>
      </c>
      <c r="F7" s="10">
        <v>0</v>
      </c>
      <c r="G7" s="10">
        <v>1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</row>
    <row r="8" spans="1:22" x14ac:dyDescent="0.2">
      <c r="A8" s="16" t="s">
        <v>500</v>
      </c>
      <c r="B8" s="10">
        <v>1</v>
      </c>
      <c r="C8" s="10">
        <v>0</v>
      </c>
      <c r="D8" s="10">
        <v>0</v>
      </c>
      <c r="E8" s="10">
        <v>1</v>
      </c>
      <c r="F8" s="10">
        <v>0</v>
      </c>
      <c r="G8" s="10">
        <v>0</v>
      </c>
      <c r="H8" s="1">
        <v>0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">
      <c r="A9" s="16" t="s">
        <v>501</v>
      </c>
      <c r="B9" s="10">
        <v>1</v>
      </c>
      <c r="C9" s="10">
        <v>0</v>
      </c>
      <c r="D9" s="10">
        <v>0</v>
      </c>
      <c r="E9" s="10">
        <v>0</v>
      </c>
      <c r="F9" s="10">
        <v>1</v>
      </c>
      <c r="G9" s="10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0</v>
      </c>
    </row>
    <row r="10" spans="1:22" x14ac:dyDescent="0.2">
      <c r="A10" s="16" t="s">
        <v>502</v>
      </c>
      <c r="B10" s="10">
        <v>1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</row>
    <row r="11" spans="1:22" x14ac:dyDescent="0.2">
      <c r="A11" s="16" t="s">
        <v>503</v>
      </c>
      <c r="B11" s="10">
        <v>11</v>
      </c>
      <c r="C11" s="10">
        <v>0</v>
      </c>
      <c r="D11" s="10">
        <v>6</v>
      </c>
      <c r="E11" s="10">
        <v>3</v>
      </c>
      <c r="F11" s="10">
        <v>2</v>
      </c>
      <c r="G11" s="10">
        <v>0</v>
      </c>
      <c r="H11" s="1">
        <v>0</v>
      </c>
      <c r="I11" s="1">
        <v>11</v>
      </c>
      <c r="J11" s="1">
        <v>0</v>
      </c>
      <c r="K11" s="1">
        <v>6</v>
      </c>
      <c r="L11" s="1">
        <v>3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</row>
    <row r="12" spans="1:22" x14ac:dyDescent="0.2">
      <c r="A12" s="16" t="s">
        <v>504</v>
      </c>
      <c r="B12" s="10">
        <v>1</v>
      </c>
      <c r="C12" s="10">
        <v>0</v>
      </c>
      <c r="D12" s="10">
        <v>0</v>
      </c>
      <c r="E12" s="10">
        <v>0</v>
      </c>
      <c r="F12" s="10">
        <v>1</v>
      </c>
      <c r="G12" s="10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">
      <c r="A13" s="16" t="s">
        <v>505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</row>
    <row r="14" spans="1:22" x14ac:dyDescent="0.2">
      <c r="A14" s="16" t="s">
        <v>506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</row>
    <row r="15" spans="1:22" x14ac:dyDescent="0.2">
      <c r="A15" s="16" t="s">
        <v>507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</row>
    <row r="16" spans="1:22" x14ac:dyDescent="0.2">
      <c r="A16" s="16" t="s">
        <v>508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</row>
    <row r="17" spans="1:22" x14ac:dyDescent="0.2">
      <c r="A17" s="16" t="s">
        <v>509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</row>
    <row r="18" spans="1:22" x14ac:dyDescent="0.2">
      <c r="A18" s="16" t="s">
        <v>510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</row>
    <row r="19" spans="1:22" x14ac:dyDescent="0.2">
      <c r="A19" s="16" t="s">
        <v>511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</row>
    <row r="20" spans="1:22" x14ac:dyDescent="0.2">
      <c r="A20" s="16" t="s">
        <v>512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</row>
    <row r="21" spans="1:22" x14ac:dyDescent="0.2">
      <c r="A21" s="16" t="s">
        <v>513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  <row r="22" spans="1:22" x14ac:dyDescent="0.2">
      <c r="A22" s="16" t="s">
        <v>514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</row>
    <row r="23" spans="1:22" x14ac:dyDescent="0.2">
      <c r="A23" s="16" t="s">
        <v>515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</row>
    <row r="24" spans="1:22" x14ac:dyDescent="0.2">
      <c r="A24" s="16" t="s">
        <v>516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</row>
    <row r="25" spans="1:22" x14ac:dyDescent="0.2">
      <c r="A25" s="16" t="s">
        <v>517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</row>
    <row r="26" spans="1:22" x14ac:dyDescent="0.2">
      <c r="A26" s="16" t="s">
        <v>518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</row>
    <row r="27" spans="1:22" x14ac:dyDescent="0.2">
      <c r="A27" s="16" t="s">
        <v>519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</row>
    <row r="28" spans="1:22" x14ac:dyDescent="0.2">
      <c r="A28" s="16" t="s">
        <v>520</v>
      </c>
      <c r="B28" s="10">
        <v>1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</row>
    <row r="29" spans="1:22" x14ac:dyDescent="0.2">
      <c r="A29" s="16" t="s">
        <v>521</v>
      </c>
      <c r="B29" s="10">
        <v>1</v>
      </c>
      <c r="C29" s="10">
        <v>0</v>
      </c>
      <c r="D29" s="10">
        <v>0</v>
      </c>
      <c r="E29" s="10">
        <v>0</v>
      </c>
      <c r="F29" s="10">
        <v>1</v>
      </c>
      <c r="G29" s="10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</row>
    <row r="30" spans="1:22" x14ac:dyDescent="0.2">
      <c r="A30" s="16" t="s">
        <v>522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</row>
    <row r="31" spans="1:22" x14ac:dyDescent="0.2">
      <c r="A31" s="16" t="s">
        <v>523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</row>
    <row r="32" spans="1:22" x14ac:dyDescent="0.2">
      <c r="A32" s="16" t="s">
        <v>524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</row>
    <row r="33" spans="1:22" x14ac:dyDescent="0.2">
      <c r="A33" s="16" t="s">
        <v>525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</row>
    <row r="34" spans="1:22" x14ac:dyDescent="0.2">
      <c r="A34" s="16" t="s">
        <v>526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</row>
    <row r="35" spans="1:22" x14ac:dyDescent="0.2">
      <c r="A35" s="16" t="s">
        <v>527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</row>
    <row r="36" spans="1:22" x14ac:dyDescent="0.2">
      <c r="A36" s="16" t="s">
        <v>528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A37" s="16" t="s">
        <v>529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A38" s="16" t="s">
        <v>530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</row>
    <row r="39" spans="1:22" x14ac:dyDescent="0.2">
      <c r="A39" s="16" t="s">
        <v>531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</row>
    <row r="40" spans="1:22" x14ac:dyDescent="0.2">
      <c r="A40" s="16" t="s">
        <v>532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</row>
    <row r="41" spans="1:22" x14ac:dyDescent="0.2">
      <c r="A41" s="16" t="s">
        <v>533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</row>
    <row r="42" spans="1:22" x14ac:dyDescent="0.2">
      <c r="A42" s="16" t="s">
        <v>534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</row>
    <row r="43" spans="1:22" x14ac:dyDescent="0.2">
      <c r="A43" s="16" t="s">
        <v>535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</row>
    <row r="44" spans="1:22" x14ac:dyDescent="0.2">
      <c r="A44" s="16" t="s">
        <v>536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</row>
    <row r="45" spans="1:22" x14ac:dyDescent="0.2">
      <c r="A45" s="16" t="s">
        <v>537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</row>
    <row r="46" spans="1:22" x14ac:dyDescent="0.2">
      <c r="A46" s="16" t="s">
        <v>538</v>
      </c>
      <c r="B46" s="10">
        <v>1</v>
      </c>
      <c r="C46" s="10">
        <v>0</v>
      </c>
      <c r="D46" s="10">
        <v>0</v>
      </c>
      <c r="E46" s="10">
        <v>0</v>
      </c>
      <c r="F46" s="10">
        <v>0</v>
      </c>
      <c r="G46" s="10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1</v>
      </c>
      <c r="V46" s="1">
        <v>0</v>
      </c>
    </row>
    <row r="47" spans="1:22" x14ac:dyDescent="0.2">
      <c r="A47" s="16" t="s">
        <v>539</v>
      </c>
      <c r="B47" s="10">
        <v>1</v>
      </c>
      <c r="C47" s="10">
        <v>0</v>
      </c>
      <c r="D47" s="10">
        <v>0</v>
      </c>
      <c r="E47" s="10">
        <v>0</v>
      </c>
      <c r="F47" s="10">
        <v>0</v>
      </c>
      <c r="G47" s="10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</row>
    <row r="48" spans="1:22" x14ac:dyDescent="0.2">
      <c r="A48" s="16" t="s">
        <v>540</v>
      </c>
      <c r="B48" s="10">
        <v>1</v>
      </c>
      <c r="C48" s="10">
        <v>0</v>
      </c>
      <c r="D48" s="10">
        <v>0</v>
      </c>
      <c r="E48" s="10">
        <v>1</v>
      </c>
      <c r="F48" s="10">
        <v>0</v>
      </c>
      <c r="G48" s="10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0</v>
      </c>
      <c r="R48" s="1">
        <v>0</v>
      </c>
      <c r="S48" s="1">
        <v>1</v>
      </c>
      <c r="T48" s="1">
        <v>0</v>
      </c>
      <c r="U48" s="1">
        <v>0</v>
      </c>
      <c r="V48" s="1">
        <v>0</v>
      </c>
    </row>
    <row r="49" spans="1:22" x14ac:dyDescent="0.2">
      <c r="A49" s="16" t="s">
        <v>541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</row>
    <row r="50" spans="1:22" x14ac:dyDescent="0.2">
      <c r="A50" s="16" t="s">
        <v>542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</row>
    <row r="51" spans="1:22" x14ac:dyDescent="0.2">
      <c r="A51" s="16" t="s">
        <v>543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</row>
    <row r="52" spans="1:22" x14ac:dyDescent="0.2">
      <c r="A52" s="16" t="s">
        <v>544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</row>
    <row r="53" spans="1:22" x14ac:dyDescent="0.2">
      <c r="A53" s="16" t="s">
        <v>545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x14ac:dyDescent="0.2">
      <c r="A54" s="16" t="s">
        <v>546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</row>
    <row r="55" spans="1:22" x14ac:dyDescent="0.2">
      <c r="A55" s="16" t="s">
        <v>547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</row>
    <row r="56" spans="1:22" x14ac:dyDescent="0.2">
      <c r="A56" s="16" t="s">
        <v>548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</row>
    <row r="57" spans="1:22" x14ac:dyDescent="0.2">
      <c r="A57" s="16" t="s">
        <v>549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</row>
    <row r="58" spans="1:22" x14ac:dyDescent="0.2">
      <c r="A58" s="16" t="s">
        <v>550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</row>
    <row r="59" spans="1:22" x14ac:dyDescent="0.2">
      <c r="A59" s="16" t="s">
        <v>551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</row>
    <row r="60" spans="1:22" x14ac:dyDescent="0.2">
      <c r="A60" s="16" t="s">
        <v>552</v>
      </c>
      <c r="B60" s="10">
        <v>1</v>
      </c>
      <c r="C60" s="10">
        <v>0</v>
      </c>
      <c r="D60" s="10">
        <v>0</v>
      </c>
      <c r="E60" s="10">
        <v>1</v>
      </c>
      <c r="F60" s="10">
        <v>0</v>
      </c>
      <c r="G60" s="10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1</v>
      </c>
      <c r="Q60" s="1">
        <v>0</v>
      </c>
      <c r="R60" s="1">
        <v>0</v>
      </c>
      <c r="S60" s="1">
        <v>1</v>
      </c>
      <c r="T60" s="1">
        <v>0</v>
      </c>
      <c r="U60" s="1">
        <v>0</v>
      </c>
      <c r="V60" s="1">
        <v>0</v>
      </c>
    </row>
    <row r="61" spans="1:22" x14ac:dyDescent="0.2">
      <c r="A61" s="16" t="s">
        <v>553</v>
      </c>
      <c r="B61" s="10">
        <v>1</v>
      </c>
      <c r="C61" s="10">
        <v>0</v>
      </c>
      <c r="D61" s="10">
        <v>0</v>
      </c>
      <c r="E61" s="10">
        <v>1</v>
      </c>
      <c r="F61" s="10">
        <v>0</v>
      </c>
      <c r="G61" s="10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0</v>
      </c>
      <c r="R61" s="1">
        <v>0</v>
      </c>
      <c r="S61" s="1">
        <v>1</v>
      </c>
      <c r="T61" s="1">
        <v>0</v>
      </c>
      <c r="U61" s="1">
        <v>0</v>
      </c>
      <c r="V61" s="1">
        <v>0</v>
      </c>
    </row>
    <row r="62" spans="1:22" x14ac:dyDescent="0.2">
      <c r="A62" s="16" t="s">
        <v>554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</row>
    <row r="63" spans="1:22" x14ac:dyDescent="0.2">
      <c r="A63" s="16" t="s">
        <v>555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</row>
    <row r="64" spans="1:22" x14ac:dyDescent="0.2">
      <c r="A64" s="16" t="s">
        <v>556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</row>
    <row r="65" spans="1:22" x14ac:dyDescent="0.2">
      <c r="A65" s="16" t="s">
        <v>557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</row>
    <row r="66" spans="1:22" x14ac:dyDescent="0.2">
      <c r="A66" s="16" t="s">
        <v>558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</row>
    <row r="67" spans="1:22" x14ac:dyDescent="0.2">
      <c r="A67" s="16" t="s">
        <v>559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</row>
    <row r="68" spans="1:22" x14ac:dyDescent="0.2">
      <c r="A68" s="16" t="s">
        <v>560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</row>
    <row r="69" spans="1:22" x14ac:dyDescent="0.2">
      <c r="A69" s="16" t="s">
        <v>561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</row>
    <row r="70" spans="1:22" x14ac:dyDescent="0.2">
      <c r="A70" s="16" t="s">
        <v>562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</row>
    <row r="71" spans="1:22" x14ac:dyDescent="0.2">
      <c r="A71" s="16" t="s">
        <v>563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</row>
    <row r="72" spans="1:22" x14ac:dyDescent="0.2">
      <c r="A72" s="16" t="s">
        <v>564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</row>
    <row r="73" spans="1:22" x14ac:dyDescent="0.2">
      <c r="A73" s="16" t="s">
        <v>565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</row>
    <row r="74" spans="1:22" x14ac:dyDescent="0.2">
      <c r="A74" s="16" t="s">
        <v>566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</row>
    <row r="75" spans="1:22" x14ac:dyDescent="0.2">
      <c r="A75" s="16" t="s">
        <v>567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</row>
    <row r="76" spans="1:22" x14ac:dyDescent="0.2">
      <c r="A76" s="16" t="s">
        <v>568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</row>
    <row r="77" spans="1:22" x14ac:dyDescent="0.2">
      <c r="A77" s="16" t="s">
        <v>569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</row>
    <row r="78" spans="1:22" x14ac:dyDescent="0.2">
      <c r="A78" s="16" t="s">
        <v>570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</row>
    <row r="79" spans="1:22" x14ac:dyDescent="0.2">
      <c r="A79" s="16" t="s">
        <v>571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</row>
    <row r="80" spans="1:22" x14ac:dyDescent="0.2">
      <c r="A80" s="16" t="s">
        <v>572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</row>
    <row r="81" spans="1:22" x14ac:dyDescent="0.2">
      <c r="A81" s="16" t="s">
        <v>573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</row>
    <row r="82" spans="1:22" x14ac:dyDescent="0.2">
      <c r="A82" s="16" t="s">
        <v>574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</row>
    <row r="83" spans="1:22" x14ac:dyDescent="0.2">
      <c r="A83" s="16" t="s">
        <v>575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</row>
    <row r="84" spans="1:22" x14ac:dyDescent="0.2">
      <c r="A84" s="16" t="s">
        <v>576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</row>
    <row r="85" spans="1:22" x14ac:dyDescent="0.2">
      <c r="A85" s="16" t="s">
        <v>577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</row>
    <row r="86" spans="1:22" x14ac:dyDescent="0.2">
      <c r="A86" s="16" t="s">
        <v>578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</row>
    <row r="87" spans="1:22" x14ac:dyDescent="0.2">
      <c r="A87" s="16" t="s">
        <v>579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</row>
    <row r="88" spans="1:22" x14ac:dyDescent="0.2">
      <c r="A88" s="16" t="s">
        <v>580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</row>
    <row r="89" spans="1:22" x14ac:dyDescent="0.2">
      <c r="A89" s="16" t="s">
        <v>581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</row>
    <row r="90" spans="1:22" x14ac:dyDescent="0.2">
      <c r="A90" s="16" t="s">
        <v>582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</row>
    <row r="91" spans="1:22" x14ac:dyDescent="0.2">
      <c r="A91" s="16" t="s">
        <v>583</v>
      </c>
      <c r="B91" s="10">
        <v>2</v>
      </c>
      <c r="C91" s="10">
        <v>0</v>
      </c>
      <c r="D91" s="10">
        <v>1</v>
      </c>
      <c r="E91" s="10">
        <v>0</v>
      </c>
      <c r="F91" s="10">
        <v>0</v>
      </c>
      <c r="G91" s="10">
        <v>1</v>
      </c>
      <c r="H91" s="1">
        <v>0</v>
      </c>
      <c r="I91" s="1">
        <v>1</v>
      </c>
      <c r="J91" s="1">
        <v>0</v>
      </c>
      <c r="K91" s="1">
        <v>0</v>
      </c>
      <c r="L91" s="1">
        <v>0</v>
      </c>
      <c r="M91" s="1">
        <v>0</v>
      </c>
      <c r="N91" s="1">
        <v>1</v>
      </c>
      <c r="O91" s="1">
        <v>0</v>
      </c>
      <c r="P91" s="1">
        <v>1</v>
      </c>
      <c r="Q91" s="1">
        <v>0</v>
      </c>
      <c r="R91" s="1">
        <v>1</v>
      </c>
      <c r="S91" s="1">
        <v>0</v>
      </c>
      <c r="T91" s="1">
        <v>0</v>
      </c>
      <c r="U91" s="1">
        <v>0</v>
      </c>
      <c r="V91" s="1">
        <v>0</v>
      </c>
    </row>
    <row r="92" spans="1:22" x14ac:dyDescent="0.2">
      <c r="A92" s="16" t="s">
        <v>584</v>
      </c>
      <c r="B92" s="10">
        <v>2</v>
      </c>
      <c r="C92" s="10">
        <v>0</v>
      </c>
      <c r="D92" s="10">
        <v>1</v>
      </c>
      <c r="E92" s="10">
        <v>0</v>
      </c>
      <c r="F92" s="10">
        <v>0</v>
      </c>
      <c r="G92" s="10">
        <v>1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>
        <v>1</v>
      </c>
      <c r="Q92" s="1">
        <v>0</v>
      </c>
      <c r="R92" s="1">
        <v>1</v>
      </c>
      <c r="S92" s="1">
        <v>0</v>
      </c>
      <c r="T92" s="1">
        <v>0</v>
      </c>
      <c r="U92" s="1">
        <v>0</v>
      </c>
      <c r="V92" s="1">
        <v>0</v>
      </c>
    </row>
    <row r="93" spans="1:22" x14ac:dyDescent="0.2">
      <c r="A93" s="16" t="s">
        <v>585</v>
      </c>
      <c r="B93" s="10">
        <v>2</v>
      </c>
      <c r="C93" s="10">
        <v>0</v>
      </c>
      <c r="D93" s="10">
        <v>1</v>
      </c>
      <c r="E93" s="10">
        <v>0</v>
      </c>
      <c r="F93" s="10">
        <v>0</v>
      </c>
      <c r="G93" s="10">
        <v>1</v>
      </c>
      <c r="H93" s="1">
        <v>0</v>
      </c>
      <c r="I93" s="1">
        <v>1</v>
      </c>
      <c r="J93" s="1">
        <v>0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>
        <v>1</v>
      </c>
      <c r="Q93" s="1">
        <v>0</v>
      </c>
      <c r="R93" s="1">
        <v>1</v>
      </c>
      <c r="S93" s="1">
        <v>0</v>
      </c>
      <c r="T93" s="1">
        <v>0</v>
      </c>
      <c r="U93" s="1">
        <v>0</v>
      </c>
      <c r="V93" s="1">
        <v>0</v>
      </c>
    </row>
    <row r="94" spans="1:22" x14ac:dyDescent="0.2">
      <c r="A94" s="16" t="s">
        <v>586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</row>
    <row r="95" spans="1:22" x14ac:dyDescent="0.2">
      <c r="A95" s="16" t="s">
        <v>587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</row>
    <row r="96" spans="1:22" x14ac:dyDescent="0.2">
      <c r="A96" s="16" t="s">
        <v>588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</row>
    <row r="97" spans="1:22" x14ac:dyDescent="0.2">
      <c r="A97" s="16" t="s">
        <v>589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</row>
    <row r="98" spans="1:22" x14ac:dyDescent="0.2">
      <c r="A98" s="16" t="s">
        <v>590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</row>
    <row r="99" spans="1:22" x14ac:dyDescent="0.2">
      <c r="A99" s="16" t="s">
        <v>591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</row>
    <row r="100" spans="1:22" x14ac:dyDescent="0.2">
      <c r="A100" s="16" t="s">
        <v>592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</row>
    <row r="101" spans="1:22" x14ac:dyDescent="0.2">
      <c r="A101" s="16" t="s">
        <v>593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</row>
    <row r="102" spans="1:22" x14ac:dyDescent="0.2">
      <c r="A102" s="16" t="s">
        <v>594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</row>
    <row r="103" spans="1:22" x14ac:dyDescent="0.2">
      <c r="A103" s="16" t="s">
        <v>595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</row>
    <row r="104" spans="1:22" x14ac:dyDescent="0.2">
      <c r="A104" s="16" t="s">
        <v>596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</row>
    <row r="105" spans="1:22" x14ac:dyDescent="0.2">
      <c r="A105" s="16" t="s">
        <v>597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</row>
    <row r="106" spans="1:22" x14ac:dyDescent="0.2">
      <c r="A106" s="16" t="s">
        <v>598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</row>
    <row r="107" spans="1:22" x14ac:dyDescent="0.2">
      <c r="A107" s="16" t="s">
        <v>599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</row>
    <row r="108" spans="1:22" x14ac:dyDescent="0.2">
      <c r="A108" s="16" t="s">
        <v>600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</row>
    <row r="109" spans="1:22" x14ac:dyDescent="0.2">
      <c r="A109" s="16" t="s">
        <v>601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</row>
    <row r="110" spans="1:22" x14ac:dyDescent="0.2">
      <c r="A110" s="16" t="s">
        <v>602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</row>
    <row r="111" spans="1:22" x14ac:dyDescent="0.2">
      <c r="A111" s="16" t="s">
        <v>603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</row>
    <row r="112" spans="1:22" x14ac:dyDescent="0.2">
      <c r="A112" s="16" t="s">
        <v>604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</row>
    <row r="113" spans="1:22" x14ac:dyDescent="0.2">
      <c r="A113" s="16" t="s">
        <v>605</v>
      </c>
      <c r="B113" s="10">
        <v>2</v>
      </c>
      <c r="C113" s="10">
        <v>0</v>
      </c>
      <c r="D113" s="10">
        <v>0</v>
      </c>
      <c r="E113" s="10">
        <v>2</v>
      </c>
      <c r="F113" s="10">
        <v>0</v>
      </c>
      <c r="G113" s="10">
        <v>0</v>
      </c>
      <c r="H113" s="1">
        <v>0</v>
      </c>
      <c r="I113" s="1">
        <v>1</v>
      </c>
      <c r="J113" s="1">
        <v>0</v>
      </c>
      <c r="K113" s="1">
        <v>0</v>
      </c>
      <c r="L113" s="1">
        <v>1</v>
      </c>
      <c r="M113" s="1">
        <v>0</v>
      </c>
      <c r="N113" s="1">
        <v>0</v>
      </c>
      <c r="O113" s="1">
        <v>0</v>
      </c>
      <c r="P113" s="1">
        <v>1</v>
      </c>
      <c r="Q113" s="1">
        <v>0</v>
      </c>
      <c r="R113" s="1">
        <v>0</v>
      </c>
      <c r="S113" s="1">
        <v>1</v>
      </c>
      <c r="T113" s="1">
        <v>0</v>
      </c>
      <c r="U113" s="1">
        <v>0</v>
      </c>
      <c r="V113" s="1">
        <v>0</v>
      </c>
    </row>
    <row r="114" spans="1:22" x14ac:dyDescent="0.2">
      <c r="A114" s="16" t="s">
        <v>606</v>
      </c>
      <c r="B114" s="10">
        <v>1</v>
      </c>
      <c r="C114" s="10">
        <v>0</v>
      </c>
      <c r="D114" s="10">
        <v>0</v>
      </c>
      <c r="E114" s="10">
        <v>0</v>
      </c>
      <c r="F114" s="10">
        <v>1</v>
      </c>
      <c r="G114" s="10">
        <v>0</v>
      </c>
      <c r="H114" s="1">
        <v>0</v>
      </c>
      <c r="I114" s="1">
        <v>1</v>
      </c>
      <c r="J114" s="1">
        <v>0</v>
      </c>
      <c r="K114" s="1">
        <v>0</v>
      </c>
      <c r="L114" s="1">
        <v>0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</row>
    <row r="115" spans="1:22" x14ac:dyDescent="0.2">
      <c r="A115" s="16" t="s">
        <v>607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</row>
    <row r="116" spans="1:22" x14ac:dyDescent="0.2">
      <c r="A116" s="16" t="s">
        <v>608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</row>
    <row r="117" spans="1:22" x14ac:dyDescent="0.2">
      <c r="A117" s="16" t="s">
        <v>609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</row>
    <row r="118" spans="1:22" x14ac:dyDescent="0.2">
      <c r="A118" s="16" t="s">
        <v>610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</row>
    <row r="119" spans="1:22" x14ac:dyDescent="0.2">
      <c r="A119" s="16" t="s">
        <v>611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</row>
    <row r="120" spans="1:22" x14ac:dyDescent="0.2">
      <c r="A120" s="16" t="s">
        <v>612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</row>
    <row r="121" spans="1:22" x14ac:dyDescent="0.2">
      <c r="A121" s="16" t="s">
        <v>613</v>
      </c>
      <c r="B121" s="10">
        <v>4</v>
      </c>
      <c r="C121" s="10">
        <v>0</v>
      </c>
      <c r="D121" s="10">
        <v>3</v>
      </c>
      <c r="E121" s="10">
        <v>1</v>
      </c>
      <c r="F121" s="10">
        <v>0</v>
      </c>
      <c r="G121" s="10">
        <v>0</v>
      </c>
      <c r="H121" s="1">
        <v>0</v>
      </c>
      <c r="I121" s="1">
        <v>2</v>
      </c>
      <c r="J121" s="1">
        <v>0</v>
      </c>
      <c r="K121" s="1">
        <v>1</v>
      </c>
      <c r="L121" s="1">
        <v>1</v>
      </c>
      <c r="M121" s="1">
        <v>0</v>
      </c>
      <c r="N121" s="1">
        <v>0</v>
      </c>
      <c r="O121" s="1">
        <v>0</v>
      </c>
      <c r="P121" s="1">
        <v>2</v>
      </c>
      <c r="Q121" s="1">
        <v>0</v>
      </c>
      <c r="R121" s="1">
        <v>2</v>
      </c>
      <c r="S121" s="1">
        <v>0</v>
      </c>
      <c r="T121" s="1">
        <v>0</v>
      </c>
      <c r="U121" s="1">
        <v>0</v>
      </c>
      <c r="V121" s="1">
        <v>0</v>
      </c>
    </row>
    <row r="122" spans="1:22" x14ac:dyDescent="0.2">
      <c r="A122" s="16" t="s">
        <v>614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</row>
    <row r="123" spans="1:22" x14ac:dyDescent="0.2">
      <c r="A123" s="16" t="s">
        <v>615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</row>
    <row r="124" spans="1:22" x14ac:dyDescent="0.2">
      <c r="A124" s="16" t="s">
        <v>616</v>
      </c>
      <c r="B124" s="10">
        <v>1</v>
      </c>
      <c r="C124" s="10">
        <v>0</v>
      </c>
      <c r="D124" s="10">
        <v>1</v>
      </c>
      <c r="E124" s="10">
        <v>0</v>
      </c>
      <c r="F124" s="10">
        <v>0</v>
      </c>
      <c r="G124" s="10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1</v>
      </c>
      <c r="Q124" s="1">
        <v>0</v>
      </c>
      <c r="R124" s="1">
        <v>1</v>
      </c>
      <c r="S124" s="1">
        <v>0</v>
      </c>
      <c r="T124" s="1">
        <v>0</v>
      </c>
      <c r="U124" s="1">
        <v>0</v>
      </c>
      <c r="V124" s="1">
        <v>0</v>
      </c>
    </row>
    <row r="125" spans="1:22" x14ac:dyDescent="0.2">
      <c r="A125" s="16" t="s">
        <v>617</v>
      </c>
      <c r="B125" s="10">
        <v>1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1</v>
      </c>
      <c r="Q125" s="1">
        <v>0</v>
      </c>
      <c r="R125" s="1">
        <v>1</v>
      </c>
      <c r="S125" s="1">
        <v>0</v>
      </c>
      <c r="T125" s="1">
        <v>0</v>
      </c>
      <c r="U125" s="1">
        <v>0</v>
      </c>
      <c r="V125" s="1">
        <v>0</v>
      </c>
    </row>
    <row r="126" spans="1:22" x14ac:dyDescent="0.2">
      <c r="A126" s="16" t="s">
        <v>618</v>
      </c>
      <c r="B126" s="10">
        <v>1</v>
      </c>
      <c r="C126" s="10">
        <v>0</v>
      </c>
      <c r="D126" s="10">
        <v>1</v>
      </c>
      <c r="E126" s="10">
        <v>0</v>
      </c>
      <c r="F126" s="10">
        <v>0</v>
      </c>
      <c r="G126" s="10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1</v>
      </c>
      <c r="Q126" s="1">
        <v>0</v>
      </c>
      <c r="R126" s="1">
        <v>1</v>
      </c>
      <c r="S126" s="1">
        <v>0</v>
      </c>
      <c r="T126" s="1">
        <v>0</v>
      </c>
      <c r="U126" s="1">
        <v>0</v>
      </c>
      <c r="V126" s="1">
        <v>0</v>
      </c>
    </row>
    <row r="127" spans="1:22" x14ac:dyDescent="0.2">
      <c r="A127" s="16" t="s">
        <v>619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</row>
    <row r="128" spans="1:22" x14ac:dyDescent="0.2">
      <c r="A128" s="16" t="s">
        <v>620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</row>
    <row r="129" spans="1:22" x14ac:dyDescent="0.2">
      <c r="A129" s="16" t="s">
        <v>621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</row>
    <row r="130" spans="1:22" x14ac:dyDescent="0.2">
      <c r="A130" s="16" t="s">
        <v>622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</row>
    <row r="131" spans="1:22" x14ac:dyDescent="0.2">
      <c r="A131" s="16" t="s">
        <v>623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</row>
    <row r="132" spans="1:22" x14ac:dyDescent="0.2">
      <c r="A132" s="16" t="s">
        <v>624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</row>
    <row r="133" spans="1:22" x14ac:dyDescent="0.2">
      <c r="A133" s="16" t="s">
        <v>625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</row>
    <row r="134" spans="1:22" x14ac:dyDescent="0.2">
      <c r="A134" s="16" t="s">
        <v>626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</row>
    <row r="135" spans="1:22" x14ac:dyDescent="0.2">
      <c r="A135" s="16" t="s">
        <v>627</v>
      </c>
      <c r="B135" s="10">
        <v>1</v>
      </c>
      <c r="C135" s="10">
        <v>0</v>
      </c>
      <c r="D135" s="10">
        <v>1</v>
      </c>
      <c r="E135" s="10">
        <v>0</v>
      </c>
      <c r="F135" s="10">
        <v>0</v>
      </c>
      <c r="G135" s="10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1</v>
      </c>
      <c r="Q135" s="1">
        <v>0</v>
      </c>
      <c r="R135" s="1">
        <v>1</v>
      </c>
      <c r="S135" s="1">
        <v>0</v>
      </c>
      <c r="T135" s="1">
        <v>0</v>
      </c>
      <c r="U135" s="1">
        <v>0</v>
      </c>
      <c r="V135" s="1">
        <v>0</v>
      </c>
    </row>
    <row r="136" spans="1:22" x14ac:dyDescent="0.2">
      <c r="A136" s="16" t="s">
        <v>628</v>
      </c>
      <c r="B136" s="10">
        <v>1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1</v>
      </c>
      <c r="Q136" s="1">
        <v>0</v>
      </c>
      <c r="R136" s="1">
        <v>1</v>
      </c>
      <c r="S136" s="1">
        <v>0</v>
      </c>
      <c r="T136" s="1">
        <v>0</v>
      </c>
      <c r="U136" s="1">
        <v>0</v>
      </c>
      <c r="V136" s="1">
        <v>0</v>
      </c>
    </row>
    <row r="137" spans="1:22" x14ac:dyDescent="0.2">
      <c r="A137" s="16" t="s">
        <v>629</v>
      </c>
      <c r="B137" s="10">
        <v>1</v>
      </c>
      <c r="C137" s="10">
        <v>0</v>
      </c>
      <c r="D137" s="10">
        <v>1</v>
      </c>
      <c r="E137" s="10">
        <v>0</v>
      </c>
      <c r="F137" s="10">
        <v>0</v>
      </c>
      <c r="G137" s="10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1">
        <v>1</v>
      </c>
      <c r="S137" s="1">
        <v>0</v>
      </c>
      <c r="T137" s="1">
        <v>0</v>
      </c>
      <c r="U137" s="1">
        <v>0</v>
      </c>
      <c r="V137" s="1">
        <v>0</v>
      </c>
    </row>
    <row r="138" spans="1:22" x14ac:dyDescent="0.2">
      <c r="A138" s="16" t="s">
        <v>630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</row>
    <row r="139" spans="1:22" x14ac:dyDescent="0.2">
      <c r="A139" s="16" t="s">
        <v>631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</row>
    <row r="140" spans="1:22" x14ac:dyDescent="0.2">
      <c r="A140" s="16" t="s">
        <v>632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</row>
    <row r="141" spans="1:22" x14ac:dyDescent="0.2">
      <c r="A141" s="16" t="s">
        <v>633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</row>
    <row r="142" spans="1:22" x14ac:dyDescent="0.2">
      <c r="A142" s="16" t="s">
        <v>634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</row>
    <row r="143" spans="1:22" x14ac:dyDescent="0.2">
      <c r="A143" s="16" t="s">
        <v>635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</row>
    <row r="144" spans="1:22" x14ac:dyDescent="0.2">
      <c r="A144" s="16" t="s">
        <v>636</v>
      </c>
      <c r="B144" s="10">
        <v>3</v>
      </c>
      <c r="C144" s="10">
        <v>0</v>
      </c>
      <c r="D144" s="10">
        <v>3</v>
      </c>
      <c r="E144" s="10">
        <v>0</v>
      </c>
      <c r="F144" s="10">
        <v>0</v>
      </c>
      <c r="G144" s="10">
        <v>0</v>
      </c>
      <c r="H144" s="1">
        <v>0</v>
      </c>
      <c r="I144" s="1">
        <v>2</v>
      </c>
      <c r="J144" s="1">
        <v>0</v>
      </c>
      <c r="K144" s="1">
        <v>2</v>
      </c>
      <c r="L144" s="1">
        <v>0</v>
      </c>
      <c r="M144" s="1">
        <v>0</v>
      </c>
      <c r="N144" s="1">
        <v>0</v>
      </c>
      <c r="O144" s="1">
        <v>0</v>
      </c>
      <c r="P144" s="1">
        <v>1</v>
      </c>
      <c r="Q144" s="1">
        <v>0</v>
      </c>
      <c r="R144" s="1">
        <v>1</v>
      </c>
      <c r="S144" s="1">
        <v>0</v>
      </c>
      <c r="T144" s="1">
        <v>0</v>
      </c>
      <c r="U144" s="1">
        <v>0</v>
      </c>
      <c r="V144" s="1">
        <v>0</v>
      </c>
    </row>
    <row r="145" spans="1:22" x14ac:dyDescent="0.2">
      <c r="A145" s="16" t="s">
        <v>637</v>
      </c>
      <c r="B145" s="10">
        <v>3</v>
      </c>
      <c r="C145" s="10">
        <v>0</v>
      </c>
      <c r="D145" s="10">
        <v>3</v>
      </c>
      <c r="E145" s="10">
        <v>0</v>
      </c>
      <c r="F145" s="10">
        <v>0</v>
      </c>
      <c r="G145" s="10">
        <v>0</v>
      </c>
      <c r="H145" s="1">
        <v>0</v>
      </c>
      <c r="I145" s="1">
        <v>2</v>
      </c>
      <c r="J145" s="1">
        <v>0</v>
      </c>
      <c r="K145" s="1">
        <v>2</v>
      </c>
      <c r="L145" s="1">
        <v>0</v>
      </c>
      <c r="M145" s="1">
        <v>0</v>
      </c>
      <c r="N145" s="1">
        <v>0</v>
      </c>
      <c r="O145" s="1">
        <v>0</v>
      </c>
      <c r="P145" s="1">
        <v>1</v>
      </c>
      <c r="Q145" s="1">
        <v>0</v>
      </c>
      <c r="R145" s="1">
        <v>1</v>
      </c>
      <c r="S145" s="1">
        <v>0</v>
      </c>
      <c r="T145" s="1">
        <v>0</v>
      </c>
      <c r="U145" s="1">
        <v>0</v>
      </c>
      <c r="V145" s="1">
        <v>0</v>
      </c>
    </row>
    <row r="146" spans="1:22" x14ac:dyDescent="0.2">
      <c r="A146" s="16" t="s">
        <v>638</v>
      </c>
      <c r="B146" s="10">
        <v>3</v>
      </c>
      <c r="C146" s="10">
        <v>0</v>
      </c>
      <c r="D146" s="10">
        <v>3</v>
      </c>
      <c r="E146" s="10">
        <v>0</v>
      </c>
      <c r="F146" s="10">
        <v>0</v>
      </c>
      <c r="G146" s="10">
        <v>0</v>
      </c>
      <c r="H146" s="1">
        <v>0</v>
      </c>
      <c r="I146" s="1">
        <v>2</v>
      </c>
      <c r="J146" s="1">
        <v>0</v>
      </c>
      <c r="K146" s="1">
        <v>2</v>
      </c>
      <c r="L146" s="1">
        <v>0</v>
      </c>
      <c r="M146" s="1">
        <v>0</v>
      </c>
      <c r="N146" s="1">
        <v>0</v>
      </c>
      <c r="O146" s="1">
        <v>0</v>
      </c>
      <c r="P146" s="1">
        <v>1</v>
      </c>
      <c r="Q146" s="1">
        <v>0</v>
      </c>
      <c r="R146" s="1">
        <v>1</v>
      </c>
      <c r="S146" s="1">
        <v>0</v>
      </c>
      <c r="T146" s="1">
        <v>0</v>
      </c>
      <c r="U146" s="1">
        <v>0</v>
      </c>
      <c r="V146" s="1">
        <v>0</v>
      </c>
    </row>
    <row r="147" spans="1:22" x14ac:dyDescent="0.2">
      <c r="A147" s="16" t="s">
        <v>639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</row>
    <row r="148" spans="1:22" x14ac:dyDescent="0.2">
      <c r="A148" s="16" t="s">
        <v>640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</row>
    <row r="149" spans="1:22" x14ac:dyDescent="0.2">
      <c r="A149" s="16" t="s">
        <v>641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</row>
    <row r="150" spans="1:22" x14ac:dyDescent="0.2">
      <c r="A150" s="16" t="s">
        <v>642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</row>
    <row r="151" spans="1:22" x14ac:dyDescent="0.2">
      <c r="A151" s="16" t="s">
        <v>643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</row>
    <row r="152" spans="1:22" x14ac:dyDescent="0.2">
      <c r="A152" s="16" t="s">
        <v>634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</row>
    <row r="153" spans="1:22" x14ac:dyDescent="0.2">
      <c r="A153" s="16" t="s">
        <v>644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</row>
    <row r="154" spans="1:22" x14ac:dyDescent="0.2">
      <c r="A154" s="16" t="s">
        <v>645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</row>
    <row r="155" spans="1:22" x14ac:dyDescent="0.2">
      <c r="A155" s="16" t="s">
        <v>646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</row>
    <row r="156" spans="1:22" x14ac:dyDescent="0.2">
      <c r="A156" s="16" t="s">
        <v>647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</row>
    <row r="157" spans="1:22" x14ac:dyDescent="0.2">
      <c r="A157" s="16" t="s">
        <v>648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</row>
    <row r="158" spans="1:22" x14ac:dyDescent="0.2">
      <c r="A158" s="16" t="s">
        <v>649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</row>
    <row r="159" spans="1:22" x14ac:dyDescent="0.2">
      <c r="A159" s="16" t="s">
        <v>650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</row>
    <row r="160" spans="1:22" x14ac:dyDescent="0.2">
      <c r="A160" s="16" t="s">
        <v>651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</row>
    <row r="161" spans="1:22" x14ac:dyDescent="0.2">
      <c r="A161" s="16" t="s">
        <v>652</v>
      </c>
      <c r="B161" s="10">
        <v>0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</row>
    <row r="162" spans="1:22" x14ac:dyDescent="0.2">
      <c r="A162" s="16" t="s">
        <v>653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</row>
    <row r="163" spans="1:22" x14ac:dyDescent="0.2">
      <c r="A163" s="16" t="s">
        <v>654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</row>
    <row r="164" spans="1:22" x14ac:dyDescent="0.2">
      <c r="A164" s="16" t="s">
        <v>655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</row>
    <row r="165" spans="1:22" x14ac:dyDescent="0.2">
      <c r="A165" s="16" t="s">
        <v>656</v>
      </c>
      <c r="B165" s="10">
        <v>0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</row>
    <row r="166" spans="1:22" x14ac:dyDescent="0.2">
      <c r="A166" s="16" t="s">
        <v>657</v>
      </c>
      <c r="B166" s="10">
        <v>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</row>
    <row r="167" spans="1:22" x14ac:dyDescent="0.2">
      <c r="A167" s="16" t="s">
        <v>658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</row>
    <row r="168" spans="1:22" x14ac:dyDescent="0.2">
      <c r="A168" s="16" t="s">
        <v>659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</row>
    <row r="169" spans="1:22" x14ac:dyDescent="0.2">
      <c r="A169" s="16" t="s">
        <v>660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</row>
    <row r="170" spans="1:22" x14ac:dyDescent="0.2">
      <c r="A170" s="16" t="s">
        <v>661</v>
      </c>
      <c r="B170" s="10">
        <v>0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</row>
    <row r="171" spans="1:22" x14ac:dyDescent="0.2">
      <c r="A171" s="16" t="s">
        <v>662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</row>
    <row r="172" spans="1:22" x14ac:dyDescent="0.2">
      <c r="A172" s="16" t="s">
        <v>663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</row>
    <row r="173" spans="1:22" x14ac:dyDescent="0.2">
      <c r="A173" s="16" t="s">
        <v>664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</row>
    <row r="174" spans="1:22" x14ac:dyDescent="0.2">
      <c r="A174" s="16" t="s">
        <v>665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</row>
    <row r="175" spans="1:22" x14ac:dyDescent="0.2">
      <c r="A175" s="16" t="s">
        <v>666</v>
      </c>
      <c r="B175" s="10">
        <v>0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</row>
    <row r="176" spans="1:22" x14ac:dyDescent="0.2">
      <c r="A176" s="16" t="s">
        <v>667</v>
      </c>
      <c r="B176" s="10">
        <v>0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</row>
    <row r="177" spans="1:22" x14ac:dyDescent="0.2">
      <c r="A177" s="16" t="s">
        <v>668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</row>
    <row r="178" spans="1:22" x14ac:dyDescent="0.2">
      <c r="A178" s="16" t="s">
        <v>669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</row>
    <row r="179" spans="1:22" x14ac:dyDescent="0.2">
      <c r="A179" s="16" t="s">
        <v>670</v>
      </c>
      <c r="B179" s="10">
        <v>0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</row>
    <row r="180" spans="1:22" x14ac:dyDescent="0.2">
      <c r="A180" s="16" t="s">
        <v>671</v>
      </c>
      <c r="B180" s="10">
        <v>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</row>
    <row r="181" spans="1:22" x14ac:dyDescent="0.2">
      <c r="A181" s="16" t="s">
        <v>672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</row>
    <row r="182" spans="1:22" x14ac:dyDescent="0.2">
      <c r="A182" s="16" t="s">
        <v>673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</row>
    <row r="183" spans="1:22" x14ac:dyDescent="0.2">
      <c r="A183" s="16" t="s">
        <v>674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</row>
    <row r="184" spans="1:22" x14ac:dyDescent="0.2">
      <c r="A184" s="16" t="s">
        <v>675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</row>
    <row r="185" spans="1:22" x14ac:dyDescent="0.2">
      <c r="A185" s="16" t="s">
        <v>676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</row>
    <row r="186" spans="1:22" x14ac:dyDescent="0.2">
      <c r="A186" s="16" t="s">
        <v>677</v>
      </c>
      <c r="B186" s="10">
        <v>0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</row>
    <row r="187" spans="1:22" x14ac:dyDescent="0.2">
      <c r="A187" s="16" t="s">
        <v>678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</row>
    <row r="188" spans="1:22" x14ac:dyDescent="0.2">
      <c r="A188" s="16" t="s">
        <v>679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</row>
    <row r="189" spans="1:22" x14ac:dyDescent="0.2">
      <c r="A189" s="16" t="s">
        <v>680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</row>
    <row r="190" spans="1:22" x14ac:dyDescent="0.2">
      <c r="A190" s="16" t="s">
        <v>681</v>
      </c>
      <c r="B190" s="10">
        <v>11</v>
      </c>
      <c r="C190" s="10">
        <v>0</v>
      </c>
      <c r="D190" s="10">
        <v>7</v>
      </c>
      <c r="E190" s="10">
        <v>4</v>
      </c>
      <c r="F190" s="10">
        <v>0</v>
      </c>
      <c r="G190" s="10">
        <v>0</v>
      </c>
      <c r="H190" s="1">
        <v>0</v>
      </c>
      <c r="I190" s="1">
        <v>9</v>
      </c>
      <c r="J190" s="1">
        <v>0</v>
      </c>
      <c r="K190" s="1">
        <v>6</v>
      </c>
      <c r="L190" s="1">
        <v>3</v>
      </c>
      <c r="M190" s="1">
        <v>0</v>
      </c>
      <c r="N190" s="1">
        <v>0</v>
      </c>
      <c r="O190" s="1">
        <v>0</v>
      </c>
      <c r="P190" s="1">
        <v>2</v>
      </c>
      <c r="Q190" s="1">
        <v>0</v>
      </c>
      <c r="R190" s="1">
        <v>1</v>
      </c>
      <c r="S190" s="1">
        <v>1</v>
      </c>
      <c r="T190" s="1">
        <v>0</v>
      </c>
      <c r="U190" s="1">
        <v>0</v>
      </c>
      <c r="V190" s="1">
        <v>0</v>
      </c>
    </row>
    <row r="191" spans="1:22" x14ac:dyDescent="0.2">
      <c r="A191" s="16" t="s">
        <v>682</v>
      </c>
      <c r="B191" s="10">
        <v>11</v>
      </c>
      <c r="C191" s="10">
        <v>0</v>
      </c>
      <c r="D191" s="10">
        <v>7</v>
      </c>
      <c r="E191" s="10">
        <v>4</v>
      </c>
      <c r="F191" s="10">
        <v>0</v>
      </c>
      <c r="G191" s="10">
        <v>0</v>
      </c>
      <c r="H191" s="1">
        <v>0</v>
      </c>
      <c r="I191" s="1">
        <v>9</v>
      </c>
      <c r="J191" s="1">
        <v>0</v>
      </c>
      <c r="K191" s="1">
        <v>6</v>
      </c>
      <c r="L191" s="1">
        <v>3</v>
      </c>
      <c r="M191" s="1">
        <v>0</v>
      </c>
      <c r="N191" s="1">
        <v>0</v>
      </c>
      <c r="O191" s="1">
        <v>0</v>
      </c>
      <c r="P191" s="1">
        <v>2</v>
      </c>
      <c r="Q191" s="1">
        <v>0</v>
      </c>
      <c r="R191" s="1">
        <v>1</v>
      </c>
      <c r="S191" s="1">
        <v>1</v>
      </c>
      <c r="T191" s="1">
        <v>0</v>
      </c>
      <c r="U191" s="1">
        <v>0</v>
      </c>
      <c r="V191" s="1">
        <v>0</v>
      </c>
    </row>
    <row r="192" spans="1:22" x14ac:dyDescent="0.2">
      <c r="A192" s="16" t="s">
        <v>683</v>
      </c>
      <c r="B192" s="10">
        <v>11</v>
      </c>
      <c r="C192" s="10">
        <v>0</v>
      </c>
      <c r="D192" s="10">
        <v>7</v>
      </c>
      <c r="E192" s="10">
        <v>4</v>
      </c>
      <c r="F192" s="10">
        <v>0</v>
      </c>
      <c r="G192" s="10">
        <v>0</v>
      </c>
      <c r="H192" s="1">
        <v>0</v>
      </c>
      <c r="I192" s="1">
        <v>9</v>
      </c>
      <c r="J192" s="1">
        <v>0</v>
      </c>
      <c r="K192" s="1">
        <v>6</v>
      </c>
      <c r="L192" s="1">
        <v>3</v>
      </c>
      <c r="M192" s="1">
        <v>0</v>
      </c>
      <c r="N192" s="1">
        <v>0</v>
      </c>
      <c r="O192" s="1">
        <v>0</v>
      </c>
      <c r="P192" s="1">
        <v>2</v>
      </c>
      <c r="Q192" s="1">
        <v>0</v>
      </c>
      <c r="R192" s="1">
        <v>1</v>
      </c>
      <c r="S192" s="1">
        <v>1</v>
      </c>
      <c r="T192" s="1">
        <v>0</v>
      </c>
      <c r="U192" s="1">
        <v>0</v>
      </c>
      <c r="V192" s="1">
        <v>0</v>
      </c>
    </row>
    <row r="193" spans="1:22" x14ac:dyDescent="0.2">
      <c r="A193" s="16" t="s">
        <v>684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</row>
    <row r="194" spans="1:22" x14ac:dyDescent="0.2">
      <c r="A194" s="16" t="s">
        <v>685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</row>
    <row r="195" spans="1:22" x14ac:dyDescent="0.2">
      <c r="A195" s="16" t="s">
        <v>686</v>
      </c>
      <c r="B195" s="10">
        <v>1</v>
      </c>
      <c r="C195" s="10">
        <v>0</v>
      </c>
      <c r="D195" s="10">
        <v>1</v>
      </c>
      <c r="E195" s="10">
        <v>0</v>
      </c>
      <c r="F195" s="10">
        <v>0</v>
      </c>
      <c r="G195" s="10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1</v>
      </c>
      <c r="Q195" s="1">
        <v>0</v>
      </c>
      <c r="R195" s="1">
        <v>1</v>
      </c>
      <c r="S195" s="1">
        <v>0</v>
      </c>
      <c r="T195" s="1">
        <v>0</v>
      </c>
      <c r="U195" s="1">
        <v>0</v>
      </c>
      <c r="V195" s="1">
        <v>0</v>
      </c>
    </row>
    <row r="196" spans="1:22" x14ac:dyDescent="0.2">
      <c r="A196" s="16" t="s">
        <v>687</v>
      </c>
      <c r="B196" s="10">
        <v>1</v>
      </c>
      <c r="C196" s="10">
        <v>0</v>
      </c>
      <c r="D196" s="10">
        <v>1</v>
      </c>
      <c r="E196" s="10">
        <v>0</v>
      </c>
      <c r="F196" s="10">
        <v>0</v>
      </c>
      <c r="G196" s="10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1</v>
      </c>
      <c r="Q196" s="1">
        <v>0</v>
      </c>
      <c r="R196" s="1">
        <v>1</v>
      </c>
      <c r="S196" s="1">
        <v>0</v>
      </c>
      <c r="T196" s="1">
        <v>0</v>
      </c>
      <c r="U196" s="1">
        <v>0</v>
      </c>
      <c r="V196" s="1">
        <v>0</v>
      </c>
    </row>
    <row r="197" spans="1:22" x14ac:dyDescent="0.2">
      <c r="A197" s="16" t="s">
        <v>688</v>
      </c>
      <c r="B197" s="10">
        <v>1</v>
      </c>
      <c r="C197" s="10">
        <v>0</v>
      </c>
      <c r="D197" s="10">
        <v>1</v>
      </c>
      <c r="E197" s="10">
        <v>0</v>
      </c>
      <c r="F197" s="10">
        <v>0</v>
      </c>
      <c r="G197" s="10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1</v>
      </c>
      <c r="Q197" s="1">
        <v>0</v>
      </c>
      <c r="R197" s="1">
        <v>1</v>
      </c>
      <c r="S197" s="1">
        <v>0</v>
      </c>
      <c r="T197" s="1">
        <v>0</v>
      </c>
      <c r="U197" s="1">
        <v>0</v>
      </c>
      <c r="V197" s="1">
        <v>0</v>
      </c>
    </row>
    <row r="198" spans="1:22" x14ac:dyDescent="0.2">
      <c r="A198" s="16" t="s">
        <v>689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</row>
    <row r="199" spans="1:22" x14ac:dyDescent="0.2">
      <c r="A199" s="16" t="s">
        <v>690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</row>
    <row r="200" spans="1:22" x14ac:dyDescent="0.2">
      <c r="A200" s="16" t="s">
        <v>691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</row>
    <row r="201" spans="1:22" x14ac:dyDescent="0.2">
      <c r="A201" s="16" t="s">
        <v>692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</row>
    <row r="202" spans="1:22" x14ac:dyDescent="0.2">
      <c r="A202" s="16" t="s">
        <v>693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</row>
    <row r="203" spans="1:22" x14ac:dyDescent="0.2">
      <c r="A203" s="16" t="s">
        <v>694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</row>
    <row r="204" spans="1:22" x14ac:dyDescent="0.2">
      <c r="A204" s="16" t="s">
        <v>695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</row>
    <row r="205" spans="1:22" x14ac:dyDescent="0.2">
      <c r="A205" s="16" t="s">
        <v>696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</row>
    <row r="206" spans="1:22" x14ac:dyDescent="0.2">
      <c r="A206" s="16" t="s">
        <v>697</v>
      </c>
      <c r="B206" s="10">
        <v>1</v>
      </c>
      <c r="C206" s="10">
        <v>0</v>
      </c>
      <c r="D206" s="10">
        <v>0</v>
      </c>
      <c r="E206" s="10">
        <v>1</v>
      </c>
      <c r="F206" s="10">
        <v>0</v>
      </c>
      <c r="G206" s="10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1</v>
      </c>
      <c r="Q206" s="1">
        <v>0</v>
      </c>
      <c r="R206" s="1">
        <v>0</v>
      </c>
      <c r="S206" s="1">
        <v>1</v>
      </c>
      <c r="T206" s="1">
        <v>0</v>
      </c>
      <c r="U206" s="1">
        <v>0</v>
      </c>
      <c r="V206" s="1">
        <v>0</v>
      </c>
    </row>
    <row r="207" spans="1:22" x14ac:dyDescent="0.2">
      <c r="A207" s="16" t="s">
        <v>698</v>
      </c>
      <c r="B207" s="10">
        <v>1</v>
      </c>
      <c r="C207" s="10">
        <v>0</v>
      </c>
      <c r="D207" s="10">
        <v>0</v>
      </c>
      <c r="E207" s="10">
        <v>1</v>
      </c>
      <c r="F207" s="10">
        <v>0</v>
      </c>
      <c r="G207" s="10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1</v>
      </c>
      <c r="Q207" s="1">
        <v>0</v>
      </c>
      <c r="R207" s="1">
        <v>0</v>
      </c>
      <c r="S207" s="1">
        <v>1</v>
      </c>
      <c r="T207" s="1">
        <v>0</v>
      </c>
      <c r="U207" s="1">
        <v>0</v>
      </c>
      <c r="V207" s="1">
        <v>0</v>
      </c>
    </row>
    <row r="208" spans="1:22" x14ac:dyDescent="0.2">
      <c r="A208" s="16" t="s">
        <v>699</v>
      </c>
      <c r="B208" s="10">
        <v>1</v>
      </c>
      <c r="C208" s="10">
        <v>0</v>
      </c>
      <c r="D208" s="10">
        <v>0</v>
      </c>
      <c r="E208" s="10">
        <v>1</v>
      </c>
      <c r="F208" s="10">
        <v>0</v>
      </c>
      <c r="G208" s="10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1</v>
      </c>
      <c r="Q208" s="1">
        <v>0</v>
      </c>
      <c r="R208" s="1">
        <v>0</v>
      </c>
      <c r="S208" s="1">
        <v>1</v>
      </c>
      <c r="T208" s="1">
        <v>0</v>
      </c>
      <c r="U208" s="1">
        <v>0</v>
      </c>
      <c r="V208" s="1">
        <v>0</v>
      </c>
    </row>
    <row r="209" spans="1:22" x14ac:dyDescent="0.2">
      <c r="A209" s="16" t="s">
        <v>700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</row>
    <row r="210" spans="1:22" x14ac:dyDescent="0.2">
      <c r="A210" s="16" t="s">
        <v>701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</row>
    <row r="211" spans="1:22" x14ac:dyDescent="0.2">
      <c r="A211" s="16" t="s">
        <v>702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</row>
    <row r="212" spans="1:22" x14ac:dyDescent="0.2">
      <c r="A212" s="16" t="s">
        <v>703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</row>
    <row r="213" spans="1:22" x14ac:dyDescent="0.2">
      <c r="A213" s="16" t="s">
        <v>704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</row>
    <row r="214" spans="1:22" x14ac:dyDescent="0.2">
      <c r="A214" s="16" t="s">
        <v>705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</row>
    <row r="215" spans="1:22" x14ac:dyDescent="0.2">
      <c r="A215" s="16" t="s">
        <v>706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</row>
    <row r="216" spans="1:22" x14ac:dyDescent="0.2">
      <c r="A216" s="16" t="s">
        <v>707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</row>
    <row r="217" spans="1:22" x14ac:dyDescent="0.2">
      <c r="A217" s="16" t="s">
        <v>708</v>
      </c>
      <c r="B217" s="10">
        <v>0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</row>
    <row r="218" spans="1:22" x14ac:dyDescent="0.2">
      <c r="A218" s="16" t="s">
        <v>709</v>
      </c>
      <c r="B218" s="10">
        <v>157</v>
      </c>
      <c r="C218" s="10">
        <v>0</v>
      </c>
      <c r="D218" s="10">
        <v>107</v>
      </c>
      <c r="E218" s="10">
        <v>42</v>
      </c>
      <c r="F218" s="10">
        <v>8</v>
      </c>
      <c r="G218" s="10">
        <v>0</v>
      </c>
      <c r="H218" s="1">
        <v>0</v>
      </c>
      <c r="I218" s="1">
        <v>89</v>
      </c>
      <c r="J218" s="1">
        <v>0</v>
      </c>
      <c r="K218" s="1">
        <v>63</v>
      </c>
      <c r="L218" s="1">
        <v>21</v>
      </c>
      <c r="M218" s="1">
        <v>5</v>
      </c>
      <c r="N218" s="1">
        <v>0</v>
      </c>
      <c r="O218" s="1">
        <v>0</v>
      </c>
      <c r="P218" s="1">
        <v>68</v>
      </c>
      <c r="Q218" s="1">
        <v>0</v>
      </c>
      <c r="R218" s="1">
        <v>44</v>
      </c>
      <c r="S218" s="1">
        <v>21</v>
      </c>
      <c r="T218" s="1">
        <v>3</v>
      </c>
      <c r="U218" s="1">
        <v>0</v>
      </c>
      <c r="V218" s="1">
        <v>0</v>
      </c>
    </row>
    <row r="219" spans="1:22" x14ac:dyDescent="0.2">
      <c r="A219" s="16" t="s">
        <v>710</v>
      </c>
      <c r="B219" s="10">
        <v>157</v>
      </c>
      <c r="C219" s="10">
        <v>0</v>
      </c>
      <c r="D219" s="10">
        <v>107</v>
      </c>
      <c r="E219" s="10">
        <v>42</v>
      </c>
      <c r="F219" s="10">
        <v>8</v>
      </c>
      <c r="G219" s="10">
        <v>0</v>
      </c>
      <c r="H219" s="1">
        <v>0</v>
      </c>
      <c r="I219" s="1">
        <v>89</v>
      </c>
      <c r="J219" s="1">
        <v>0</v>
      </c>
      <c r="K219" s="1">
        <v>63</v>
      </c>
      <c r="L219" s="1">
        <v>21</v>
      </c>
      <c r="M219" s="1">
        <v>5</v>
      </c>
      <c r="N219" s="1">
        <v>0</v>
      </c>
      <c r="O219" s="1">
        <v>0</v>
      </c>
      <c r="P219" s="1">
        <v>68</v>
      </c>
      <c r="Q219" s="1">
        <v>0</v>
      </c>
      <c r="R219" s="1">
        <v>44</v>
      </c>
      <c r="S219" s="1">
        <v>21</v>
      </c>
      <c r="T219" s="1">
        <v>3</v>
      </c>
      <c r="U219" s="1">
        <v>0</v>
      </c>
      <c r="V219" s="1">
        <v>0</v>
      </c>
    </row>
    <row r="220" spans="1:22" x14ac:dyDescent="0.2">
      <c r="A220" s="16" t="s">
        <v>711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</row>
    <row r="221" spans="1:22" x14ac:dyDescent="0.2">
      <c r="A221" s="16" t="s">
        <v>712</v>
      </c>
      <c r="B221" s="10">
        <v>1</v>
      </c>
      <c r="C221" s="10">
        <v>0</v>
      </c>
      <c r="D221" s="10">
        <v>1</v>
      </c>
      <c r="E221" s="10">
        <v>0</v>
      </c>
      <c r="F221" s="10">
        <v>0</v>
      </c>
      <c r="G221" s="10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1</v>
      </c>
      <c r="Q221" s="1">
        <v>0</v>
      </c>
      <c r="R221" s="1">
        <v>1</v>
      </c>
      <c r="S221" s="1">
        <v>0</v>
      </c>
      <c r="T221" s="1">
        <v>0</v>
      </c>
      <c r="U221" s="1">
        <v>0</v>
      </c>
      <c r="V221" s="1">
        <v>0</v>
      </c>
    </row>
    <row r="222" spans="1:22" x14ac:dyDescent="0.2">
      <c r="A222" s="16" t="s">
        <v>713</v>
      </c>
      <c r="B222" s="10">
        <v>1</v>
      </c>
      <c r="C222" s="10">
        <v>0</v>
      </c>
      <c r="D222" s="10">
        <v>1</v>
      </c>
      <c r="E222" s="10">
        <v>0</v>
      </c>
      <c r="F222" s="10">
        <v>0</v>
      </c>
      <c r="G222" s="10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1</v>
      </c>
      <c r="Q222" s="1">
        <v>0</v>
      </c>
      <c r="R222" s="1">
        <v>1</v>
      </c>
      <c r="S222" s="1">
        <v>0</v>
      </c>
      <c r="T222" s="1">
        <v>0</v>
      </c>
      <c r="U222" s="1">
        <v>0</v>
      </c>
      <c r="V222" s="1">
        <v>0</v>
      </c>
    </row>
    <row r="223" spans="1:22" x14ac:dyDescent="0.2">
      <c r="A223" s="16" t="s">
        <v>714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</row>
    <row r="224" spans="1:22" x14ac:dyDescent="0.2">
      <c r="A224" s="16" t="s">
        <v>715</v>
      </c>
      <c r="B224" s="10">
        <v>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</row>
    <row r="225" spans="1:22" x14ac:dyDescent="0.2">
      <c r="A225" s="16" t="s">
        <v>716</v>
      </c>
      <c r="B225" s="10">
        <v>0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</row>
    <row r="226" spans="1:22" x14ac:dyDescent="0.2">
      <c r="A226" s="16" t="s">
        <v>717</v>
      </c>
      <c r="B226" s="10">
        <v>3</v>
      </c>
      <c r="C226" s="10">
        <v>0</v>
      </c>
      <c r="D226" s="10">
        <v>3</v>
      </c>
      <c r="E226" s="10">
        <v>0</v>
      </c>
      <c r="F226" s="10">
        <v>0</v>
      </c>
      <c r="G226" s="10">
        <v>0</v>
      </c>
      <c r="H226" s="1">
        <v>0</v>
      </c>
      <c r="I226" s="1">
        <v>2</v>
      </c>
      <c r="J226" s="1">
        <v>0</v>
      </c>
      <c r="K226" s="1">
        <v>2</v>
      </c>
      <c r="L226" s="1">
        <v>0</v>
      </c>
      <c r="M226" s="1">
        <v>0</v>
      </c>
      <c r="N226" s="1">
        <v>0</v>
      </c>
      <c r="O226" s="1">
        <v>0</v>
      </c>
      <c r="P226" s="1">
        <v>1</v>
      </c>
      <c r="Q226" s="1">
        <v>0</v>
      </c>
      <c r="R226" s="1">
        <v>1</v>
      </c>
      <c r="S226" s="1">
        <v>0</v>
      </c>
      <c r="T226" s="1">
        <v>0</v>
      </c>
      <c r="U226" s="1">
        <v>0</v>
      </c>
      <c r="V226" s="1">
        <v>0</v>
      </c>
    </row>
    <row r="227" spans="1:22" x14ac:dyDescent="0.2">
      <c r="A227" s="16" t="s">
        <v>718</v>
      </c>
      <c r="B227" s="10">
        <v>0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</row>
    <row r="228" spans="1:22" x14ac:dyDescent="0.2">
      <c r="A228" s="16" t="s">
        <v>719</v>
      </c>
      <c r="B228" s="10">
        <v>0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</row>
    <row r="229" spans="1:22" x14ac:dyDescent="0.2">
      <c r="A229" s="16" t="s">
        <v>720</v>
      </c>
      <c r="B229" s="10">
        <v>0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</row>
    <row r="230" spans="1:22" x14ac:dyDescent="0.2">
      <c r="A230" s="16" t="s">
        <v>721</v>
      </c>
      <c r="B230" s="10">
        <v>0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</row>
    <row r="231" spans="1:22" x14ac:dyDescent="0.2">
      <c r="A231" s="16" t="s">
        <v>722</v>
      </c>
      <c r="B231" s="10">
        <v>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</row>
    <row r="232" spans="1:22" x14ac:dyDescent="0.2">
      <c r="A232" s="16" t="s">
        <v>723</v>
      </c>
      <c r="B232" s="10">
        <v>0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</row>
    <row r="233" spans="1:22" x14ac:dyDescent="0.2">
      <c r="A233" s="16" t="s">
        <v>724</v>
      </c>
      <c r="B233" s="10">
        <v>0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</row>
    <row r="234" spans="1:22" x14ac:dyDescent="0.2">
      <c r="A234" s="16" t="s">
        <v>725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</row>
    <row r="235" spans="1:22" x14ac:dyDescent="0.2">
      <c r="A235" s="16" t="s">
        <v>726</v>
      </c>
      <c r="B235" s="10">
        <v>0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</row>
    <row r="236" spans="1:22" x14ac:dyDescent="0.2">
      <c r="A236" s="16" t="s">
        <v>727</v>
      </c>
      <c r="B236" s="10">
        <v>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</row>
    <row r="237" spans="1:22" x14ac:dyDescent="0.2">
      <c r="A237" s="16" t="s">
        <v>728</v>
      </c>
      <c r="B237" s="10">
        <v>0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</row>
    <row r="238" spans="1:22" x14ac:dyDescent="0.2">
      <c r="A238" s="16" t="s">
        <v>729</v>
      </c>
      <c r="B238" s="10">
        <v>0</v>
      </c>
      <c r="C238" s="10">
        <v>0</v>
      </c>
      <c r="D238" s="10">
        <v>0</v>
      </c>
      <c r="E238" s="10">
        <v>0</v>
      </c>
      <c r="F238" s="10">
        <v>0</v>
      </c>
      <c r="G238" s="10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</row>
    <row r="239" spans="1:22" x14ac:dyDescent="0.2">
      <c r="A239" s="16" t="s">
        <v>730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</row>
    <row r="240" spans="1:22" x14ac:dyDescent="0.2">
      <c r="A240" s="16" t="s">
        <v>731</v>
      </c>
      <c r="B240" s="10">
        <v>0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</row>
    <row r="241" spans="1:22" x14ac:dyDescent="0.2">
      <c r="A241" s="16" t="s">
        <v>732</v>
      </c>
      <c r="B241" s="10">
        <v>1</v>
      </c>
      <c r="C241" s="10">
        <v>0</v>
      </c>
      <c r="D241" s="10">
        <v>1</v>
      </c>
      <c r="E241" s="10">
        <v>0</v>
      </c>
      <c r="F241" s="10">
        <v>0</v>
      </c>
      <c r="G241" s="10">
        <v>0</v>
      </c>
      <c r="H241" s="1">
        <v>0</v>
      </c>
      <c r="I241" s="1">
        <v>1</v>
      </c>
      <c r="J241" s="1">
        <v>0</v>
      </c>
      <c r="K241" s="1">
        <v>1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</row>
    <row r="242" spans="1:22" x14ac:dyDescent="0.2">
      <c r="A242" s="16" t="s">
        <v>733</v>
      </c>
      <c r="B242" s="10">
        <v>1</v>
      </c>
      <c r="C242" s="10">
        <v>0</v>
      </c>
      <c r="D242" s="10">
        <v>1</v>
      </c>
      <c r="E242" s="10">
        <v>0</v>
      </c>
      <c r="F242" s="10">
        <v>0</v>
      </c>
      <c r="G242" s="10">
        <v>0</v>
      </c>
      <c r="H242" s="1">
        <v>0</v>
      </c>
      <c r="I242" s="1">
        <v>1</v>
      </c>
      <c r="J242" s="1">
        <v>0</v>
      </c>
      <c r="K242" s="1">
        <v>1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</row>
    <row r="243" spans="1:22" x14ac:dyDescent="0.2">
      <c r="A243" s="16" t="s">
        <v>734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</row>
    <row r="244" spans="1:22" x14ac:dyDescent="0.2">
      <c r="A244" s="16" t="s">
        <v>735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</row>
    <row r="245" spans="1:22" x14ac:dyDescent="0.2">
      <c r="A245" s="16" t="s">
        <v>736</v>
      </c>
      <c r="B245" s="10">
        <v>0</v>
      </c>
      <c r="C245" s="10">
        <v>0</v>
      </c>
      <c r="D245" s="10">
        <v>0</v>
      </c>
      <c r="E245" s="10">
        <v>0</v>
      </c>
      <c r="F245" s="10">
        <v>0</v>
      </c>
      <c r="G245" s="10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</row>
    <row r="246" spans="1:22" x14ac:dyDescent="0.2">
      <c r="A246" s="16" t="s">
        <v>737</v>
      </c>
      <c r="B246" s="10">
        <v>0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</row>
    <row r="247" spans="1:22" x14ac:dyDescent="0.2">
      <c r="A247" s="16" t="s">
        <v>738</v>
      </c>
      <c r="B247" s="10">
        <v>0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</row>
    <row r="248" spans="1:22" x14ac:dyDescent="0.2">
      <c r="A248" s="16" t="s">
        <v>739</v>
      </c>
      <c r="B248" s="10">
        <v>0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</row>
    <row r="249" spans="1:22" x14ac:dyDescent="0.2">
      <c r="A249" s="16" t="s">
        <v>740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</row>
    <row r="250" spans="1:22" x14ac:dyDescent="0.2">
      <c r="A250" s="16" t="s">
        <v>741</v>
      </c>
      <c r="B250" s="10">
        <v>0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</row>
    <row r="251" spans="1:22" x14ac:dyDescent="0.2">
      <c r="A251" s="16" t="s">
        <v>742</v>
      </c>
      <c r="B251" s="10">
        <v>0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</row>
    <row r="252" spans="1:22" x14ac:dyDescent="0.2">
      <c r="A252" s="16" t="s">
        <v>743</v>
      </c>
      <c r="B252" s="10">
        <v>0</v>
      </c>
      <c r="C252" s="10">
        <v>0</v>
      </c>
      <c r="D252" s="10">
        <v>0</v>
      </c>
      <c r="E252" s="10">
        <v>0</v>
      </c>
      <c r="F252" s="10">
        <v>0</v>
      </c>
      <c r="G252" s="10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</row>
    <row r="253" spans="1:22" x14ac:dyDescent="0.2">
      <c r="A253" s="16" t="s">
        <v>744</v>
      </c>
      <c r="B253" s="10">
        <v>0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</row>
    <row r="254" spans="1:22" x14ac:dyDescent="0.2">
      <c r="A254" s="16" t="s">
        <v>745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</row>
    <row r="255" spans="1:22" x14ac:dyDescent="0.2">
      <c r="A255" s="16" t="s">
        <v>746</v>
      </c>
      <c r="B255" s="10">
        <v>0</v>
      </c>
      <c r="C255" s="10">
        <v>0</v>
      </c>
      <c r="D255" s="10">
        <v>0</v>
      </c>
      <c r="E255" s="10">
        <v>0</v>
      </c>
      <c r="F255" s="10">
        <v>0</v>
      </c>
      <c r="G255" s="10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</row>
    <row r="256" spans="1:22" x14ac:dyDescent="0.2">
      <c r="A256" s="16" t="s">
        <v>747</v>
      </c>
      <c r="B256" s="10">
        <v>0</v>
      </c>
      <c r="C256" s="10">
        <v>0</v>
      </c>
      <c r="D256" s="10">
        <v>0</v>
      </c>
      <c r="E256" s="10">
        <v>0</v>
      </c>
      <c r="F256" s="10">
        <v>0</v>
      </c>
      <c r="G256" s="10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</row>
    <row r="257" spans="1:22" x14ac:dyDescent="0.2">
      <c r="A257" s="16" t="s">
        <v>748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</row>
    <row r="258" spans="1:22" x14ac:dyDescent="0.2">
      <c r="A258" s="16" t="s">
        <v>749</v>
      </c>
      <c r="B258" s="10">
        <v>0</v>
      </c>
      <c r="C258" s="10">
        <v>0</v>
      </c>
      <c r="D258" s="10">
        <v>0</v>
      </c>
      <c r="E258" s="10">
        <v>0</v>
      </c>
      <c r="F258" s="10">
        <v>0</v>
      </c>
      <c r="G258" s="10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</row>
    <row r="259" spans="1:22" x14ac:dyDescent="0.2">
      <c r="A259" s="16" t="s">
        <v>750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</row>
    <row r="260" spans="1:22" x14ac:dyDescent="0.2">
      <c r="A260" s="16" t="s">
        <v>751</v>
      </c>
      <c r="B260" s="10">
        <v>0</v>
      </c>
      <c r="C260" s="10">
        <v>0</v>
      </c>
      <c r="D260" s="10">
        <v>0</v>
      </c>
      <c r="E260" s="10">
        <v>0</v>
      </c>
      <c r="F260" s="10">
        <v>0</v>
      </c>
      <c r="G260" s="10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</row>
    <row r="261" spans="1:22" x14ac:dyDescent="0.2">
      <c r="A261" s="16" t="s">
        <v>752</v>
      </c>
      <c r="B261" s="10">
        <v>0</v>
      </c>
      <c r="C261" s="10">
        <v>0</v>
      </c>
      <c r="D261" s="10">
        <v>0</v>
      </c>
      <c r="E261" s="10">
        <v>0</v>
      </c>
      <c r="F261" s="10">
        <v>0</v>
      </c>
      <c r="G261" s="10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</row>
    <row r="262" spans="1:22" x14ac:dyDescent="0.2">
      <c r="A262" s="16" t="s">
        <v>753</v>
      </c>
      <c r="B262" s="10">
        <v>0</v>
      </c>
      <c r="C262" s="10">
        <v>0</v>
      </c>
      <c r="D262" s="10">
        <v>0</v>
      </c>
      <c r="E262" s="10">
        <v>0</v>
      </c>
      <c r="F262" s="10">
        <v>0</v>
      </c>
      <c r="G262" s="10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</row>
    <row r="263" spans="1:22" x14ac:dyDescent="0.2">
      <c r="A263" s="16" t="s">
        <v>754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</row>
    <row r="264" spans="1:22" x14ac:dyDescent="0.2">
      <c r="A264" s="16" t="s">
        <v>755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</row>
    <row r="265" spans="1:22" x14ac:dyDescent="0.2">
      <c r="A265" s="16" t="s">
        <v>756</v>
      </c>
      <c r="B265" s="10">
        <v>0</v>
      </c>
      <c r="C265" s="10">
        <v>0</v>
      </c>
      <c r="D265" s="10">
        <v>0</v>
      </c>
      <c r="E265" s="10">
        <v>0</v>
      </c>
      <c r="F265" s="10">
        <v>0</v>
      </c>
      <c r="G265" s="10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</row>
    <row r="266" spans="1:22" x14ac:dyDescent="0.2">
      <c r="A266" s="16" t="s">
        <v>757</v>
      </c>
      <c r="B266" s="10">
        <v>0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</row>
    <row r="267" spans="1:22" x14ac:dyDescent="0.2">
      <c r="A267" s="16" t="s">
        <v>758</v>
      </c>
      <c r="B267" s="10">
        <v>0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</row>
    <row r="268" spans="1:22" x14ac:dyDescent="0.2">
      <c r="A268" s="16" t="s">
        <v>759</v>
      </c>
      <c r="B268" s="10">
        <v>0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</row>
    <row r="269" spans="1:22" x14ac:dyDescent="0.2">
      <c r="A269" s="16" t="s">
        <v>760</v>
      </c>
      <c r="B269" s="10">
        <v>0</v>
      </c>
      <c r="C269" s="10">
        <v>0</v>
      </c>
      <c r="D269" s="10">
        <v>0</v>
      </c>
      <c r="E269" s="10">
        <v>0</v>
      </c>
      <c r="F269" s="10">
        <v>0</v>
      </c>
      <c r="G269" s="10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</row>
    <row r="270" spans="1:22" x14ac:dyDescent="0.2">
      <c r="A270" s="16" t="s">
        <v>761</v>
      </c>
      <c r="B270" s="10">
        <v>0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</row>
    <row r="271" spans="1:22" x14ac:dyDescent="0.2">
      <c r="A271" s="16" t="s">
        <v>762</v>
      </c>
      <c r="B271" s="10">
        <v>0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</row>
    <row r="272" spans="1:22" x14ac:dyDescent="0.2">
      <c r="A272" s="16" t="s">
        <v>763</v>
      </c>
      <c r="B272" s="10">
        <v>0</v>
      </c>
      <c r="C272" s="10">
        <v>0</v>
      </c>
      <c r="D272" s="10">
        <v>0</v>
      </c>
      <c r="E272" s="10">
        <v>0</v>
      </c>
      <c r="F272" s="10">
        <v>0</v>
      </c>
      <c r="G272" s="10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</row>
    <row r="273" spans="1:22" x14ac:dyDescent="0.2">
      <c r="A273" s="16" t="s">
        <v>764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</row>
    <row r="274" spans="1:22" x14ac:dyDescent="0.2">
      <c r="A274" s="16" t="s">
        <v>765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</row>
    <row r="275" spans="1:22" x14ac:dyDescent="0.2">
      <c r="A275" s="16" t="s">
        <v>766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</row>
    <row r="276" spans="1:22" x14ac:dyDescent="0.2">
      <c r="A276" s="16" t="s">
        <v>767</v>
      </c>
      <c r="B276" s="10">
        <v>0</v>
      </c>
      <c r="C276" s="10">
        <v>0</v>
      </c>
      <c r="D276" s="10">
        <v>0</v>
      </c>
      <c r="E276" s="10">
        <v>0</v>
      </c>
      <c r="F276" s="10">
        <v>0</v>
      </c>
      <c r="G276" s="10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</row>
    <row r="277" spans="1:22" x14ac:dyDescent="0.2">
      <c r="A277" s="16" t="s">
        <v>768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</row>
    <row r="278" spans="1:22" x14ac:dyDescent="0.2">
      <c r="A278" s="16" t="s">
        <v>769</v>
      </c>
      <c r="B278" s="10">
        <v>0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</row>
    <row r="279" spans="1:22" x14ac:dyDescent="0.2">
      <c r="A279" s="16" t="s">
        <v>770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</row>
    <row r="280" spans="1:22" x14ac:dyDescent="0.2">
      <c r="A280" s="16" t="s">
        <v>771</v>
      </c>
      <c r="B280" s="10">
        <v>0</v>
      </c>
      <c r="C280" s="10">
        <v>0</v>
      </c>
      <c r="D280" s="10">
        <v>0</v>
      </c>
      <c r="E280" s="10">
        <v>0</v>
      </c>
      <c r="F280" s="10">
        <v>0</v>
      </c>
      <c r="G280" s="10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</row>
    <row r="281" spans="1:22" x14ac:dyDescent="0.2">
      <c r="A281" s="16" t="s">
        <v>772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  <c r="G281" s="10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</row>
    <row r="282" spans="1:22" x14ac:dyDescent="0.2">
      <c r="A282" s="16" t="s">
        <v>773</v>
      </c>
      <c r="B282" s="10">
        <v>0</v>
      </c>
      <c r="C282" s="10">
        <v>0</v>
      </c>
      <c r="D282" s="10">
        <v>0</v>
      </c>
      <c r="E282" s="10">
        <v>0</v>
      </c>
      <c r="F282" s="10">
        <v>0</v>
      </c>
      <c r="G282" s="10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</row>
    <row r="283" spans="1:22" x14ac:dyDescent="0.2">
      <c r="A283" s="16" t="s">
        <v>774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</row>
    <row r="284" spans="1:22" x14ac:dyDescent="0.2">
      <c r="A284" s="16" t="s">
        <v>775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</row>
    <row r="285" spans="1:22" x14ac:dyDescent="0.2">
      <c r="A285" s="16" t="s">
        <v>776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  <c r="G285" s="10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</row>
    <row r="286" spans="1:22" x14ac:dyDescent="0.2">
      <c r="A286" s="16" t="s">
        <v>777</v>
      </c>
      <c r="B286" s="10">
        <v>0</v>
      </c>
      <c r="C286" s="10">
        <v>0</v>
      </c>
      <c r="D286" s="10">
        <v>0</v>
      </c>
      <c r="E286" s="10">
        <v>0</v>
      </c>
      <c r="F286" s="10">
        <v>0</v>
      </c>
      <c r="G286" s="10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</row>
    <row r="287" spans="1:22" x14ac:dyDescent="0.2">
      <c r="A287" s="16" t="s">
        <v>778</v>
      </c>
      <c r="B287" s="10">
        <v>0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</row>
    <row r="288" spans="1:22" x14ac:dyDescent="0.2">
      <c r="A288" s="16" t="s">
        <v>775</v>
      </c>
      <c r="B288" s="10">
        <v>0</v>
      </c>
      <c r="C288" s="10">
        <v>0</v>
      </c>
      <c r="D288" s="10">
        <v>0</v>
      </c>
      <c r="E288" s="10">
        <v>0</v>
      </c>
      <c r="F288" s="10">
        <v>0</v>
      </c>
      <c r="G288" s="10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</row>
    <row r="289" spans="1:22" x14ac:dyDescent="0.2">
      <c r="A289" s="16" t="s">
        <v>779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</row>
    <row r="290" spans="1:22" x14ac:dyDescent="0.2">
      <c r="A290" s="16" t="s">
        <v>780</v>
      </c>
      <c r="B290" s="10">
        <v>0</v>
      </c>
      <c r="C290" s="10">
        <v>0</v>
      </c>
      <c r="D290" s="10">
        <v>0</v>
      </c>
      <c r="E290" s="10">
        <v>0</v>
      </c>
      <c r="F290" s="10">
        <v>0</v>
      </c>
      <c r="G290" s="10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</row>
    <row r="291" spans="1:22" x14ac:dyDescent="0.2">
      <c r="A291" s="16" t="s">
        <v>781</v>
      </c>
      <c r="B291" s="10">
        <v>48</v>
      </c>
      <c r="C291" s="10">
        <v>0</v>
      </c>
      <c r="D291" s="10">
        <v>33</v>
      </c>
      <c r="E291" s="10">
        <v>13</v>
      </c>
      <c r="F291" s="10">
        <v>2</v>
      </c>
      <c r="G291" s="10">
        <v>0</v>
      </c>
      <c r="H291" s="1">
        <v>0</v>
      </c>
      <c r="I291" s="1">
        <v>34</v>
      </c>
      <c r="J291" s="1">
        <v>0</v>
      </c>
      <c r="K291" s="1">
        <v>23</v>
      </c>
      <c r="L291" s="1">
        <v>9</v>
      </c>
      <c r="M291" s="1">
        <v>2</v>
      </c>
      <c r="N291" s="1">
        <v>0</v>
      </c>
      <c r="O291" s="1">
        <v>0</v>
      </c>
      <c r="P291" s="1">
        <v>14</v>
      </c>
      <c r="Q291" s="1">
        <v>0</v>
      </c>
      <c r="R291" s="1">
        <v>10</v>
      </c>
      <c r="S291" s="1">
        <v>4</v>
      </c>
      <c r="T291" s="1">
        <v>0</v>
      </c>
      <c r="U291" s="1">
        <v>0</v>
      </c>
      <c r="V291" s="1">
        <v>0</v>
      </c>
    </row>
    <row r="292" spans="1:22" x14ac:dyDescent="0.2">
      <c r="A292" s="16" t="s">
        <v>782</v>
      </c>
      <c r="B292" s="10">
        <v>48</v>
      </c>
      <c r="C292" s="10">
        <v>0</v>
      </c>
      <c r="D292" s="10">
        <v>33</v>
      </c>
      <c r="E292" s="10">
        <v>13</v>
      </c>
      <c r="F292" s="10">
        <v>2</v>
      </c>
      <c r="G292" s="10">
        <v>0</v>
      </c>
      <c r="H292" s="1">
        <v>0</v>
      </c>
      <c r="I292" s="1">
        <v>34</v>
      </c>
      <c r="J292" s="1">
        <v>0</v>
      </c>
      <c r="K292" s="1">
        <v>23</v>
      </c>
      <c r="L292" s="1">
        <v>9</v>
      </c>
      <c r="M292" s="1">
        <v>2</v>
      </c>
      <c r="N292" s="1">
        <v>0</v>
      </c>
      <c r="O292" s="1">
        <v>0</v>
      </c>
      <c r="P292" s="1">
        <v>14</v>
      </c>
      <c r="Q292" s="1">
        <v>0</v>
      </c>
      <c r="R292" s="1">
        <v>10</v>
      </c>
      <c r="S292" s="1">
        <v>4</v>
      </c>
      <c r="T292" s="1">
        <v>0</v>
      </c>
      <c r="U292" s="1">
        <v>0</v>
      </c>
      <c r="V292" s="1">
        <v>0</v>
      </c>
    </row>
    <row r="293" spans="1:22" x14ac:dyDescent="0.2">
      <c r="A293" s="16" t="s">
        <v>783</v>
      </c>
      <c r="B293" s="10">
        <v>0</v>
      </c>
      <c r="C293" s="10">
        <v>0</v>
      </c>
      <c r="D293" s="10">
        <v>0</v>
      </c>
      <c r="E293" s="10">
        <v>0</v>
      </c>
      <c r="F293" s="10">
        <v>0</v>
      </c>
      <c r="G293" s="10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</row>
    <row r="294" spans="1:22" x14ac:dyDescent="0.2">
      <c r="A294" s="16" t="s">
        <v>784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</row>
    <row r="295" spans="1:22" x14ac:dyDescent="0.2">
      <c r="A295" s="16" t="s">
        <v>496</v>
      </c>
      <c r="B295" s="10">
        <v>0</v>
      </c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</row>
    <row r="296" spans="1:22" x14ac:dyDescent="0.2">
      <c r="A296" s="16" t="s">
        <v>242</v>
      </c>
      <c r="B296" s="10">
        <v>266</v>
      </c>
      <c r="C296" s="10">
        <v>176</v>
      </c>
      <c r="D296" s="10">
        <v>74</v>
      </c>
      <c r="E296" s="10">
        <v>6</v>
      </c>
      <c r="F296" s="10">
        <v>7</v>
      </c>
      <c r="G296" s="10">
        <v>2</v>
      </c>
      <c r="H296" s="1">
        <v>1</v>
      </c>
      <c r="I296" s="1">
        <v>127</v>
      </c>
      <c r="J296" s="1">
        <v>99</v>
      </c>
      <c r="K296" s="1">
        <v>23</v>
      </c>
      <c r="L296" s="1">
        <v>2</v>
      </c>
      <c r="M296" s="1">
        <v>1</v>
      </c>
      <c r="N296" s="1">
        <v>1</v>
      </c>
      <c r="O296" s="1">
        <v>1</v>
      </c>
      <c r="P296" s="1">
        <v>139</v>
      </c>
      <c r="Q296" s="1">
        <v>77</v>
      </c>
      <c r="R296" s="1">
        <v>51</v>
      </c>
      <c r="S296" s="1">
        <v>4</v>
      </c>
      <c r="T296" s="1">
        <v>6</v>
      </c>
      <c r="U296" s="1">
        <v>1</v>
      </c>
      <c r="V296" s="1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2848A-1417-4EEA-9EAD-0AC1EAFE226E}">
  <dimension ref="A1:G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785</v>
      </c>
    </row>
    <row r="2" spans="1:7" x14ac:dyDescent="0.2">
      <c r="B2" s="10" t="s">
        <v>786</v>
      </c>
    </row>
    <row r="3" spans="1:7" x14ac:dyDescent="0.2">
      <c r="B3" s="10" t="s">
        <v>2</v>
      </c>
      <c r="C3" s="10" t="s">
        <v>787</v>
      </c>
      <c r="D3" s="10" t="s">
        <v>788</v>
      </c>
      <c r="E3" s="10" t="s">
        <v>789</v>
      </c>
      <c r="F3" s="10" t="s">
        <v>790</v>
      </c>
      <c r="G3" s="10" t="s">
        <v>213</v>
      </c>
    </row>
    <row r="4" spans="1:7" x14ac:dyDescent="0.2">
      <c r="A4" s="16" t="s">
        <v>143</v>
      </c>
    </row>
    <row r="5" spans="1:7" x14ac:dyDescent="0.2">
      <c r="A5" s="16" t="s">
        <v>144</v>
      </c>
    </row>
    <row r="6" spans="1:7" x14ac:dyDescent="0.2">
      <c r="A6" s="16" t="s">
        <v>145</v>
      </c>
    </row>
    <row r="7" spans="1:7" x14ac:dyDescent="0.2">
      <c r="A7" s="16" t="s">
        <v>2</v>
      </c>
      <c r="B7" s="10">
        <v>523</v>
      </c>
      <c r="C7" s="10">
        <v>245</v>
      </c>
      <c r="D7" s="10">
        <v>10</v>
      </c>
      <c r="E7" s="10">
        <v>0</v>
      </c>
      <c r="F7" s="10">
        <v>0</v>
      </c>
      <c r="G7" s="10">
        <v>268</v>
      </c>
    </row>
    <row r="8" spans="1:7" x14ac:dyDescent="0.2">
      <c r="A8" s="16" t="s">
        <v>146</v>
      </c>
      <c r="B8" s="10">
        <v>176</v>
      </c>
      <c r="C8" s="10">
        <v>0</v>
      </c>
      <c r="D8" s="10">
        <v>0</v>
      </c>
      <c r="E8" s="10">
        <v>0</v>
      </c>
      <c r="F8" s="10">
        <v>0</v>
      </c>
      <c r="G8" s="10">
        <v>176</v>
      </c>
    </row>
    <row r="9" spans="1:7" x14ac:dyDescent="0.2">
      <c r="A9" s="16" t="s">
        <v>147</v>
      </c>
      <c r="B9" s="10">
        <v>242</v>
      </c>
      <c r="C9" s="10">
        <v>164</v>
      </c>
      <c r="D9" s="10">
        <v>2</v>
      </c>
      <c r="E9" s="10">
        <v>0</v>
      </c>
      <c r="F9" s="10">
        <v>0</v>
      </c>
      <c r="G9" s="10">
        <v>76</v>
      </c>
    </row>
    <row r="10" spans="1:7" x14ac:dyDescent="0.2">
      <c r="A10" s="16" t="s">
        <v>148</v>
      </c>
      <c r="B10" s="10">
        <v>75</v>
      </c>
      <c r="C10" s="10">
        <v>66</v>
      </c>
      <c r="D10" s="10">
        <v>3</v>
      </c>
      <c r="E10" s="10">
        <v>0</v>
      </c>
      <c r="F10" s="10">
        <v>0</v>
      </c>
      <c r="G10" s="10">
        <v>6</v>
      </c>
    </row>
    <row r="11" spans="1:7" x14ac:dyDescent="0.2">
      <c r="A11" s="16" t="s">
        <v>149</v>
      </c>
      <c r="B11" s="10">
        <v>24</v>
      </c>
      <c r="C11" s="10">
        <v>15</v>
      </c>
      <c r="D11" s="10">
        <v>2</v>
      </c>
      <c r="E11" s="10">
        <v>0</v>
      </c>
      <c r="F11" s="10">
        <v>0</v>
      </c>
      <c r="G11" s="10">
        <v>7</v>
      </c>
    </row>
    <row r="12" spans="1:7" x14ac:dyDescent="0.2">
      <c r="A12" s="16" t="s">
        <v>150</v>
      </c>
      <c r="B12" s="10">
        <v>5</v>
      </c>
      <c r="C12" s="10">
        <v>0</v>
      </c>
      <c r="D12" s="10">
        <v>3</v>
      </c>
      <c r="E12" s="10">
        <v>0</v>
      </c>
      <c r="F12" s="10">
        <v>0</v>
      </c>
      <c r="G12" s="10">
        <v>2</v>
      </c>
    </row>
    <row r="13" spans="1:7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</row>
    <row r="14" spans="1:7" x14ac:dyDescent="0.2">
      <c r="A14" s="16" t="s">
        <v>20</v>
      </c>
      <c r="B14" s="10">
        <v>20.3</v>
      </c>
      <c r="C14" s="10">
        <v>26.2</v>
      </c>
      <c r="D14" s="10">
        <v>45</v>
      </c>
      <c r="E14" s="10">
        <v>0</v>
      </c>
      <c r="F14" s="10">
        <v>0</v>
      </c>
      <c r="G14" s="10">
        <v>11.4</v>
      </c>
    </row>
    <row r="15" spans="1:7" x14ac:dyDescent="0.2">
      <c r="A15" s="16" t="s">
        <v>151</v>
      </c>
    </row>
    <row r="16" spans="1:7" x14ac:dyDescent="0.2">
      <c r="A16" s="16" t="s">
        <v>145</v>
      </c>
    </row>
    <row r="17" spans="1:7" x14ac:dyDescent="0.2">
      <c r="A17" s="16" t="s">
        <v>2</v>
      </c>
      <c r="B17" s="10">
        <v>285</v>
      </c>
      <c r="C17" s="10">
        <v>153</v>
      </c>
      <c r="D17" s="10">
        <v>5</v>
      </c>
      <c r="E17" s="10">
        <v>0</v>
      </c>
      <c r="F17" s="10">
        <v>0</v>
      </c>
      <c r="G17" s="10">
        <v>127</v>
      </c>
    </row>
    <row r="18" spans="1:7" x14ac:dyDescent="0.2">
      <c r="A18" s="16" t="s">
        <v>146</v>
      </c>
      <c r="B18" s="10">
        <v>99</v>
      </c>
      <c r="C18" s="10">
        <v>0</v>
      </c>
      <c r="D18" s="10">
        <v>0</v>
      </c>
      <c r="E18" s="10">
        <v>0</v>
      </c>
      <c r="F18" s="10">
        <v>0</v>
      </c>
      <c r="G18" s="10">
        <v>99</v>
      </c>
    </row>
    <row r="19" spans="1:7" x14ac:dyDescent="0.2">
      <c r="A19" s="16" t="s">
        <v>147</v>
      </c>
      <c r="B19" s="10">
        <v>127</v>
      </c>
      <c r="C19" s="10">
        <v>103</v>
      </c>
      <c r="D19" s="10">
        <v>1</v>
      </c>
      <c r="E19" s="10">
        <v>0</v>
      </c>
      <c r="F19" s="10">
        <v>0</v>
      </c>
      <c r="G19" s="10">
        <v>23</v>
      </c>
    </row>
    <row r="20" spans="1:7" x14ac:dyDescent="0.2">
      <c r="A20" s="16" t="s">
        <v>148</v>
      </c>
      <c r="B20" s="10">
        <v>41</v>
      </c>
      <c r="C20" s="10">
        <v>38</v>
      </c>
      <c r="D20" s="10">
        <v>1</v>
      </c>
      <c r="E20" s="10">
        <v>0</v>
      </c>
      <c r="F20" s="10">
        <v>0</v>
      </c>
      <c r="G20" s="10">
        <v>2</v>
      </c>
    </row>
    <row r="21" spans="1:7" x14ac:dyDescent="0.2">
      <c r="A21" s="16" t="s">
        <v>149</v>
      </c>
      <c r="B21" s="10">
        <v>14</v>
      </c>
      <c r="C21" s="10">
        <v>12</v>
      </c>
      <c r="D21" s="10">
        <v>1</v>
      </c>
      <c r="E21" s="10">
        <v>0</v>
      </c>
      <c r="F21" s="10">
        <v>0</v>
      </c>
      <c r="G21" s="10">
        <v>1</v>
      </c>
    </row>
    <row r="22" spans="1:7" x14ac:dyDescent="0.2">
      <c r="A22" s="16" t="s">
        <v>150</v>
      </c>
      <c r="B22" s="10">
        <v>3</v>
      </c>
      <c r="C22" s="10">
        <v>0</v>
      </c>
      <c r="D22" s="10">
        <v>2</v>
      </c>
      <c r="E22" s="10">
        <v>0</v>
      </c>
      <c r="F22" s="10">
        <v>0</v>
      </c>
      <c r="G22" s="10">
        <v>1</v>
      </c>
    </row>
    <row r="23" spans="1:7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0</v>
      </c>
      <c r="F23" s="10">
        <v>0</v>
      </c>
      <c r="G23" s="10">
        <v>1</v>
      </c>
    </row>
    <row r="24" spans="1:7" x14ac:dyDescent="0.2">
      <c r="A24" s="16" t="s">
        <v>20</v>
      </c>
      <c r="B24" s="10">
        <v>20.100000000000001</v>
      </c>
      <c r="C24" s="10">
        <v>26.1</v>
      </c>
      <c r="D24" s="10">
        <v>52.5</v>
      </c>
      <c r="E24" s="10">
        <v>0</v>
      </c>
      <c r="F24" s="10">
        <v>0</v>
      </c>
      <c r="G24" s="10">
        <v>9.6</v>
      </c>
    </row>
    <row r="25" spans="1:7" x14ac:dyDescent="0.2">
      <c r="A25" s="16" t="s">
        <v>152</v>
      </c>
    </row>
    <row r="26" spans="1:7" x14ac:dyDescent="0.2">
      <c r="A26" s="16" t="s">
        <v>145</v>
      </c>
    </row>
    <row r="27" spans="1:7" x14ac:dyDescent="0.2">
      <c r="A27" s="16" t="s">
        <v>2</v>
      </c>
      <c r="B27" s="10">
        <v>238</v>
      </c>
      <c r="C27" s="10">
        <v>92</v>
      </c>
      <c r="D27" s="10">
        <v>5</v>
      </c>
      <c r="E27" s="10">
        <v>0</v>
      </c>
      <c r="F27" s="10">
        <v>0</v>
      </c>
      <c r="G27" s="10">
        <v>141</v>
      </c>
    </row>
    <row r="28" spans="1:7" x14ac:dyDescent="0.2">
      <c r="A28" s="16" t="s">
        <v>146</v>
      </c>
      <c r="B28" s="10">
        <v>77</v>
      </c>
      <c r="C28" s="10">
        <v>0</v>
      </c>
      <c r="D28" s="10">
        <v>0</v>
      </c>
      <c r="E28" s="10">
        <v>0</v>
      </c>
      <c r="F28" s="10">
        <v>0</v>
      </c>
      <c r="G28" s="10">
        <v>77</v>
      </c>
    </row>
    <row r="29" spans="1:7" x14ac:dyDescent="0.2">
      <c r="A29" s="16" t="s">
        <v>147</v>
      </c>
      <c r="B29" s="10">
        <v>115</v>
      </c>
      <c r="C29" s="10">
        <v>61</v>
      </c>
      <c r="D29" s="10">
        <v>1</v>
      </c>
      <c r="E29" s="10">
        <v>0</v>
      </c>
      <c r="F29" s="10">
        <v>0</v>
      </c>
      <c r="G29" s="10">
        <v>53</v>
      </c>
    </row>
    <row r="30" spans="1:7" x14ac:dyDescent="0.2">
      <c r="A30" s="16" t="s">
        <v>148</v>
      </c>
      <c r="B30" s="10">
        <v>34</v>
      </c>
      <c r="C30" s="10">
        <v>28</v>
      </c>
      <c r="D30" s="10">
        <v>2</v>
      </c>
      <c r="E30" s="10">
        <v>0</v>
      </c>
      <c r="F30" s="10">
        <v>0</v>
      </c>
      <c r="G30" s="10">
        <v>4</v>
      </c>
    </row>
    <row r="31" spans="1:7" x14ac:dyDescent="0.2">
      <c r="A31" s="16" t="s">
        <v>149</v>
      </c>
      <c r="B31" s="10">
        <v>10</v>
      </c>
      <c r="C31" s="10">
        <v>3</v>
      </c>
      <c r="D31" s="10">
        <v>1</v>
      </c>
      <c r="E31" s="10">
        <v>0</v>
      </c>
      <c r="F31" s="10">
        <v>0</v>
      </c>
      <c r="G31" s="10">
        <v>6</v>
      </c>
    </row>
    <row r="32" spans="1:7" x14ac:dyDescent="0.2">
      <c r="A32" s="16" t="s">
        <v>150</v>
      </c>
      <c r="B32" s="10">
        <v>2</v>
      </c>
      <c r="C32" s="10">
        <v>0</v>
      </c>
      <c r="D32" s="10">
        <v>1</v>
      </c>
      <c r="E32" s="10">
        <v>0</v>
      </c>
      <c r="F32" s="10">
        <v>0</v>
      </c>
      <c r="G32" s="10">
        <v>1</v>
      </c>
    </row>
    <row r="33" spans="1:7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16" t="s">
        <v>20</v>
      </c>
      <c r="B34" s="10">
        <v>20.5</v>
      </c>
      <c r="C34" s="10">
        <v>26.3</v>
      </c>
      <c r="D34" s="10">
        <v>41.3</v>
      </c>
      <c r="E34" s="10">
        <v>0</v>
      </c>
      <c r="F34" s="10">
        <v>0</v>
      </c>
      <c r="G34" s="10">
        <v>13.7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AE57-9B57-46D6-8399-E5822E49C67F}">
  <dimension ref="A1:S31"/>
  <sheetViews>
    <sheetView workbookViewId="0">
      <selection activeCell="E24" sqref="E24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9" x14ac:dyDescent="0.2">
      <c r="A1" s="16" t="s">
        <v>791</v>
      </c>
    </row>
    <row r="2" spans="1:19" x14ac:dyDescent="0.2">
      <c r="B2" s="10" t="s">
        <v>792</v>
      </c>
      <c r="F2" s="10" t="s">
        <v>793</v>
      </c>
      <c r="M2" s="1" t="s">
        <v>279</v>
      </c>
    </row>
    <row r="3" spans="1:19" x14ac:dyDescent="0.2">
      <c r="B3" s="10" t="s">
        <v>2</v>
      </c>
      <c r="C3" s="10" t="s">
        <v>794</v>
      </c>
      <c r="D3" s="10" t="s">
        <v>795</v>
      </c>
      <c r="E3" s="10" t="s">
        <v>213</v>
      </c>
      <c r="F3" s="10" t="s">
        <v>2</v>
      </c>
      <c r="G3" s="10" t="s">
        <v>796</v>
      </c>
      <c r="H3" s="1" t="s">
        <v>797</v>
      </c>
      <c r="I3" s="1" t="s">
        <v>798</v>
      </c>
      <c r="J3" s="1" t="s">
        <v>799</v>
      </c>
      <c r="K3" s="1" t="s">
        <v>800</v>
      </c>
      <c r="L3" s="1" t="s">
        <v>20</v>
      </c>
      <c r="M3" s="1" t="s">
        <v>2</v>
      </c>
      <c r="N3" s="1" t="s">
        <v>281</v>
      </c>
      <c r="O3" s="1" t="s">
        <v>282</v>
      </c>
      <c r="P3" s="1" t="s">
        <v>283</v>
      </c>
      <c r="Q3" s="1" t="s">
        <v>284</v>
      </c>
      <c r="R3" s="1" t="s">
        <v>285</v>
      </c>
      <c r="S3" s="1" t="s">
        <v>20</v>
      </c>
    </row>
    <row r="4" spans="1:19" x14ac:dyDescent="0.2">
      <c r="A4" s="16" t="s">
        <v>143</v>
      </c>
    </row>
    <row r="5" spans="1:19" x14ac:dyDescent="0.2">
      <c r="A5" s="16" t="s">
        <v>144</v>
      </c>
    </row>
    <row r="6" spans="1:19" x14ac:dyDescent="0.2">
      <c r="A6" s="16" t="s">
        <v>145</v>
      </c>
    </row>
    <row r="7" spans="1:19" x14ac:dyDescent="0.2">
      <c r="A7" s="16" t="s">
        <v>2</v>
      </c>
      <c r="B7" s="10">
        <v>523</v>
      </c>
      <c r="C7" s="10">
        <v>203</v>
      </c>
      <c r="D7" s="10">
        <v>101</v>
      </c>
      <c r="E7" s="10">
        <v>219</v>
      </c>
      <c r="F7" s="10">
        <v>207</v>
      </c>
      <c r="G7" s="10">
        <v>23</v>
      </c>
      <c r="H7" s="1">
        <v>20</v>
      </c>
      <c r="I7" s="1">
        <v>14</v>
      </c>
      <c r="J7" s="1">
        <v>19</v>
      </c>
      <c r="K7" s="1">
        <v>131</v>
      </c>
      <c r="L7" s="1">
        <v>50.4</v>
      </c>
      <c r="M7" s="1">
        <v>206</v>
      </c>
      <c r="N7" s="1">
        <v>1</v>
      </c>
      <c r="O7" s="1">
        <v>6</v>
      </c>
      <c r="P7" s="1">
        <v>1</v>
      </c>
      <c r="Q7" s="1">
        <v>193</v>
      </c>
      <c r="R7" s="1">
        <v>5</v>
      </c>
      <c r="S7" s="1">
        <v>40.5</v>
      </c>
    </row>
    <row r="8" spans="1:19" x14ac:dyDescent="0.2">
      <c r="A8" s="16" t="s">
        <v>146</v>
      </c>
      <c r="B8" s="10">
        <v>176</v>
      </c>
      <c r="C8" s="10">
        <v>0</v>
      </c>
      <c r="D8" s="10">
        <v>1</v>
      </c>
      <c r="E8" s="10">
        <v>175</v>
      </c>
      <c r="F8" s="10">
        <v>0</v>
      </c>
      <c r="G8" s="10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6" t="s">
        <v>147</v>
      </c>
      <c r="B9" s="10">
        <v>242</v>
      </c>
      <c r="C9" s="10">
        <v>125</v>
      </c>
      <c r="D9" s="10">
        <v>81</v>
      </c>
      <c r="E9" s="10">
        <v>36</v>
      </c>
      <c r="F9" s="10">
        <v>129</v>
      </c>
      <c r="G9" s="10">
        <v>17</v>
      </c>
      <c r="H9" s="1">
        <v>14</v>
      </c>
      <c r="I9" s="1">
        <v>10</v>
      </c>
      <c r="J9" s="1">
        <v>10</v>
      </c>
      <c r="K9" s="1">
        <v>78</v>
      </c>
      <c r="L9" s="1">
        <v>50.3</v>
      </c>
      <c r="M9" s="1">
        <v>128</v>
      </c>
      <c r="N9" s="1">
        <v>1</v>
      </c>
      <c r="O9" s="1">
        <v>4</v>
      </c>
      <c r="P9" s="1">
        <v>1</v>
      </c>
      <c r="Q9" s="1">
        <v>119</v>
      </c>
      <c r="R9" s="1">
        <v>3</v>
      </c>
      <c r="S9" s="1">
        <v>40.5</v>
      </c>
    </row>
    <row r="10" spans="1:19" x14ac:dyDescent="0.2">
      <c r="A10" s="16" t="s">
        <v>148</v>
      </c>
      <c r="B10" s="10">
        <v>75</v>
      </c>
      <c r="C10" s="10">
        <v>63</v>
      </c>
      <c r="D10" s="10">
        <v>11</v>
      </c>
      <c r="E10" s="10">
        <v>1</v>
      </c>
      <c r="F10" s="10">
        <v>63</v>
      </c>
      <c r="G10" s="10">
        <v>5</v>
      </c>
      <c r="H10" s="1">
        <v>3</v>
      </c>
      <c r="I10" s="1">
        <v>4</v>
      </c>
      <c r="J10" s="1">
        <v>8</v>
      </c>
      <c r="K10" s="1">
        <v>43</v>
      </c>
      <c r="L10" s="1">
        <v>50.5</v>
      </c>
      <c r="M10" s="1">
        <v>63</v>
      </c>
      <c r="N10" s="1">
        <v>0</v>
      </c>
      <c r="O10" s="1">
        <v>1</v>
      </c>
      <c r="P10" s="1">
        <v>0</v>
      </c>
      <c r="Q10" s="1">
        <v>61</v>
      </c>
      <c r="R10" s="1">
        <v>1</v>
      </c>
      <c r="S10" s="1">
        <v>40.5</v>
      </c>
    </row>
    <row r="11" spans="1:19" x14ac:dyDescent="0.2">
      <c r="A11" s="16" t="s">
        <v>149</v>
      </c>
      <c r="B11" s="10">
        <v>24</v>
      </c>
      <c r="C11" s="10">
        <v>14</v>
      </c>
      <c r="D11" s="10">
        <v>5</v>
      </c>
      <c r="E11" s="10">
        <v>5</v>
      </c>
      <c r="F11" s="10">
        <v>14</v>
      </c>
      <c r="G11" s="10">
        <v>1</v>
      </c>
      <c r="H11" s="1">
        <v>2</v>
      </c>
      <c r="I11" s="1">
        <v>0</v>
      </c>
      <c r="J11" s="1">
        <v>1</v>
      </c>
      <c r="K11" s="1">
        <v>10</v>
      </c>
      <c r="L11" s="1">
        <v>50.6</v>
      </c>
      <c r="M11" s="1">
        <v>14</v>
      </c>
      <c r="N11" s="1">
        <v>0</v>
      </c>
      <c r="O11" s="1">
        <v>1</v>
      </c>
      <c r="P11" s="1">
        <v>0</v>
      </c>
      <c r="Q11" s="1">
        <v>12</v>
      </c>
      <c r="R11" s="1">
        <v>1</v>
      </c>
      <c r="S11" s="1">
        <v>40.5</v>
      </c>
    </row>
    <row r="12" spans="1:19" x14ac:dyDescent="0.2">
      <c r="A12" s="16" t="s">
        <v>150</v>
      </c>
      <c r="B12" s="10">
        <v>5</v>
      </c>
      <c r="C12" s="10">
        <v>1</v>
      </c>
      <c r="D12" s="10">
        <v>2</v>
      </c>
      <c r="E12" s="10">
        <v>2</v>
      </c>
      <c r="F12" s="10">
        <v>1</v>
      </c>
      <c r="G12" s="10">
        <v>0</v>
      </c>
      <c r="H12" s="1">
        <v>1</v>
      </c>
      <c r="I12" s="1">
        <v>0</v>
      </c>
      <c r="J12" s="1">
        <v>0</v>
      </c>
      <c r="K12" s="1">
        <v>0</v>
      </c>
      <c r="L12" s="1">
        <v>20.5</v>
      </c>
      <c r="M12" s="1">
        <v>1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  <c r="S12" s="1">
        <v>40.5</v>
      </c>
    </row>
    <row r="13" spans="1:19" x14ac:dyDescent="0.2">
      <c r="A13" s="16" t="s">
        <v>128</v>
      </c>
      <c r="B13" s="10">
        <v>1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6" t="s">
        <v>151</v>
      </c>
    </row>
    <row r="15" spans="1:19" x14ac:dyDescent="0.2">
      <c r="A15" s="16" t="s">
        <v>145</v>
      </c>
    </row>
    <row r="16" spans="1:19" x14ac:dyDescent="0.2">
      <c r="A16" s="16" t="s">
        <v>2</v>
      </c>
      <c r="B16" s="10">
        <v>285</v>
      </c>
      <c r="C16" s="10">
        <v>131</v>
      </c>
      <c r="D16" s="10">
        <v>36</v>
      </c>
      <c r="E16" s="10">
        <v>118</v>
      </c>
      <c r="F16" s="10">
        <v>133</v>
      </c>
      <c r="G16" s="10">
        <v>14</v>
      </c>
      <c r="H16" s="1">
        <v>7</v>
      </c>
      <c r="I16" s="1">
        <v>10</v>
      </c>
      <c r="J16" s="1">
        <v>12</v>
      </c>
      <c r="K16" s="1">
        <v>90</v>
      </c>
      <c r="L16" s="1">
        <v>50.5</v>
      </c>
      <c r="M16" s="1">
        <v>132</v>
      </c>
      <c r="N16" s="1">
        <v>1</v>
      </c>
      <c r="O16" s="1">
        <v>1</v>
      </c>
      <c r="P16" s="1">
        <v>1</v>
      </c>
      <c r="Q16" s="1">
        <v>126</v>
      </c>
      <c r="R16" s="1">
        <v>3</v>
      </c>
      <c r="S16" s="1">
        <v>40.5</v>
      </c>
    </row>
    <row r="17" spans="1:19" x14ac:dyDescent="0.2">
      <c r="A17" s="16" t="s">
        <v>146</v>
      </c>
      <c r="B17" s="10">
        <v>99</v>
      </c>
      <c r="C17" s="10">
        <v>0</v>
      </c>
      <c r="D17" s="10">
        <v>0</v>
      </c>
      <c r="E17" s="10">
        <v>99</v>
      </c>
      <c r="F17" s="10">
        <v>0</v>
      </c>
      <c r="G17" s="10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6" t="s">
        <v>147</v>
      </c>
      <c r="B18" s="10">
        <v>127</v>
      </c>
      <c r="C18" s="10">
        <v>85</v>
      </c>
      <c r="D18" s="10">
        <v>26</v>
      </c>
      <c r="E18" s="10">
        <v>16</v>
      </c>
      <c r="F18" s="10">
        <v>87</v>
      </c>
      <c r="G18" s="10">
        <v>10</v>
      </c>
      <c r="H18" s="1">
        <v>4</v>
      </c>
      <c r="I18" s="1">
        <v>8</v>
      </c>
      <c r="J18" s="1">
        <v>7</v>
      </c>
      <c r="K18" s="1">
        <v>58</v>
      </c>
      <c r="L18" s="1">
        <v>50.5</v>
      </c>
      <c r="M18" s="1">
        <v>86</v>
      </c>
      <c r="N18" s="1">
        <v>1</v>
      </c>
      <c r="O18" s="1">
        <v>1</v>
      </c>
      <c r="P18" s="1">
        <v>1</v>
      </c>
      <c r="Q18" s="1">
        <v>82</v>
      </c>
      <c r="R18" s="1">
        <v>1</v>
      </c>
      <c r="S18" s="1">
        <v>40.5</v>
      </c>
    </row>
    <row r="19" spans="1:19" x14ac:dyDescent="0.2">
      <c r="A19" s="16" t="s">
        <v>148</v>
      </c>
      <c r="B19" s="10">
        <v>41</v>
      </c>
      <c r="C19" s="10">
        <v>34</v>
      </c>
      <c r="D19" s="10">
        <v>7</v>
      </c>
      <c r="E19" s="10">
        <v>0</v>
      </c>
      <c r="F19" s="10">
        <v>34</v>
      </c>
      <c r="G19" s="10">
        <v>3</v>
      </c>
      <c r="H19" s="1">
        <v>1</v>
      </c>
      <c r="I19" s="1">
        <v>2</v>
      </c>
      <c r="J19" s="1">
        <v>4</v>
      </c>
      <c r="K19" s="1">
        <v>24</v>
      </c>
      <c r="L19" s="1">
        <v>50.6</v>
      </c>
      <c r="M19" s="1">
        <v>34</v>
      </c>
      <c r="N19" s="1">
        <v>0</v>
      </c>
      <c r="O19" s="1">
        <v>0</v>
      </c>
      <c r="P19" s="1">
        <v>0</v>
      </c>
      <c r="Q19" s="1">
        <v>33</v>
      </c>
      <c r="R19" s="1">
        <v>1</v>
      </c>
      <c r="S19" s="1">
        <v>40.5</v>
      </c>
    </row>
    <row r="20" spans="1:19" x14ac:dyDescent="0.2">
      <c r="A20" s="16" t="s">
        <v>149</v>
      </c>
      <c r="B20" s="10">
        <v>14</v>
      </c>
      <c r="C20" s="10">
        <v>11</v>
      </c>
      <c r="D20" s="10">
        <v>1</v>
      </c>
      <c r="E20" s="10">
        <v>2</v>
      </c>
      <c r="F20" s="10">
        <v>11</v>
      </c>
      <c r="G20" s="10">
        <v>1</v>
      </c>
      <c r="H20" s="1">
        <v>1</v>
      </c>
      <c r="I20" s="1">
        <v>0</v>
      </c>
      <c r="J20" s="1">
        <v>1</v>
      </c>
      <c r="K20" s="1">
        <v>8</v>
      </c>
      <c r="L20" s="1">
        <v>50.6</v>
      </c>
      <c r="M20" s="1">
        <v>11</v>
      </c>
      <c r="N20" s="1">
        <v>0</v>
      </c>
      <c r="O20" s="1">
        <v>0</v>
      </c>
      <c r="P20" s="1">
        <v>0</v>
      </c>
      <c r="Q20" s="1">
        <v>10</v>
      </c>
      <c r="R20" s="1">
        <v>1</v>
      </c>
      <c r="S20" s="1">
        <v>40.5</v>
      </c>
    </row>
    <row r="21" spans="1:19" x14ac:dyDescent="0.2">
      <c r="A21" s="16" t="s">
        <v>150</v>
      </c>
      <c r="B21" s="10">
        <v>3</v>
      </c>
      <c r="C21" s="10">
        <v>1</v>
      </c>
      <c r="D21" s="10">
        <v>1</v>
      </c>
      <c r="E21" s="10">
        <v>1</v>
      </c>
      <c r="F21" s="10">
        <v>1</v>
      </c>
      <c r="G21" s="10">
        <v>0</v>
      </c>
      <c r="H21" s="1">
        <v>1</v>
      </c>
      <c r="I21" s="1">
        <v>0</v>
      </c>
      <c r="J21" s="1">
        <v>0</v>
      </c>
      <c r="K21" s="1">
        <v>0</v>
      </c>
      <c r="L21" s="1">
        <v>20.5</v>
      </c>
      <c r="M21" s="1">
        <v>1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40.5</v>
      </c>
    </row>
    <row r="22" spans="1:19" x14ac:dyDescent="0.2">
      <c r="A22" s="16" t="s">
        <v>128</v>
      </c>
      <c r="B22" s="10">
        <v>1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6" t="s">
        <v>152</v>
      </c>
    </row>
    <row r="24" spans="1:19" x14ac:dyDescent="0.2">
      <c r="A24" s="16" t="s">
        <v>145</v>
      </c>
    </row>
    <row r="25" spans="1:19" x14ac:dyDescent="0.2">
      <c r="A25" s="16" t="s">
        <v>2</v>
      </c>
      <c r="B25" s="10">
        <v>238</v>
      </c>
      <c r="C25" s="10">
        <v>72</v>
      </c>
      <c r="D25" s="10">
        <v>65</v>
      </c>
      <c r="E25" s="10">
        <v>101</v>
      </c>
      <c r="F25" s="10">
        <v>74</v>
      </c>
      <c r="G25" s="10">
        <v>9</v>
      </c>
      <c r="H25" s="1">
        <v>13</v>
      </c>
      <c r="I25" s="1">
        <v>4</v>
      </c>
      <c r="J25" s="1">
        <v>7</v>
      </c>
      <c r="K25" s="1">
        <v>41</v>
      </c>
      <c r="L25" s="1">
        <v>50.2</v>
      </c>
      <c r="M25" s="1">
        <v>74</v>
      </c>
      <c r="N25" s="1">
        <v>0</v>
      </c>
      <c r="O25" s="1">
        <v>5</v>
      </c>
      <c r="P25" s="1">
        <v>0</v>
      </c>
      <c r="Q25" s="1">
        <v>67</v>
      </c>
      <c r="R25" s="1">
        <v>2</v>
      </c>
      <c r="S25" s="1">
        <v>40.5</v>
      </c>
    </row>
    <row r="26" spans="1:19" x14ac:dyDescent="0.2">
      <c r="A26" s="16" t="s">
        <v>146</v>
      </c>
      <c r="B26" s="10">
        <v>77</v>
      </c>
      <c r="C26" s="10">
        <v>0</v>
      </c>
      <c r="D26" s="10">
        <v>1</v>
      </c>
      <c r="E26" s="10">
        <v>76</v>
      </c>
      <c r="F26" s="10">
        <v>0</v>
      </c>
      <c r="G26" s="10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6" t="s">
        <v>147</v>
      </c>
      <c r="B27" s="10">
        <v>115</v>
      </c>
      <c r="C27" s="10">
        <v>40</v>
      </c>
      <c r="D27" s="10">
        <v>55</v>
      </c>
      <c r="E27" s="10">
        <v>20</v>
      </c>
      <c r="F27" s="10">
        <v>42</v>
      </c>
      <c r="G27" s="10">
        <v>7</v>
      </c>
      <c r="H27" s="1">
        <v>10</v>
      </c>
      <c r="I27" s="1">
        <v>2</v>
      </c>
      <c r="J27" s="1">
        <v>3</v>
      </c>
      <c r="K27" s="1">
        <v>20</v>
      </c>
      <c r="L27" s="1">
        <v>46.7</v>
      </c>
      <c r="M27" s="1">
        <v>42</v>
      </c>
      <c r="N27" s="1">
        <v>0</v>
      </c>
      <c r="O27" s="1">
        <v>3</v>
      </c>
      <c r="P27" s="1">
        <v>0</v>
      </c>
      <c r="Q27" s="1">
        <v>37</v>
      </c>
      <c r="R27" s="1">
        <v>2</v>
      </c>
      <c r="S27" s="1">
        <v>40.5</v>
      </c>
    </row>
    <row r="28" spans="1:19" x14ac:dyDescent="0.2">
      <c r="A28" s="16" t="s">
        <v>148</v>
      </c>
      <c r="B28" s="10">
        <v>34</v>
      </c>
      <c r="C28" s="10">
        <v>29</v>
      </c>
      <c r="D28" s="10">
        <v>4</v>
      </c>
      <c r="E28" s="10">
        <v>1</v>
      </c>
      <c r="F28" s="10">
        <v>29</v>
      </c>
      <c r="G28" s="10">
        <v>2</v>
      </c>
      <c r="H28" s="1">
        <v>2</v>
      </c>
      <c r="I28" s="1">
        <v>2</v>
      </c>
      <c r="J28" s="1">
        <v>4</v>
      </c>
      <c r="K28" s="1">
        <v>19</v>
      </c>
      <c r="L28" s="1">
        <v>50.5</v>
      </c>
      <c r="M28" s="1">
        <v>29</v>
      </c>
      <c r="N28" s="1">
        <v>0</v>
      </c>
      <c r="O28" s="1">
        <v>1</v>
      </c>
      <c r="P28" s="1">
        <v>0</v>
      </c>
      <c r="Q28" s="1">
        <v>28</v>
      </c>
      <c r="R28" s="1">
        <v>0</v>
      </c>
      <c r="S28" s="1">
        <v>40.5</v>
      </c>
    </row>
    <row r="29" spans="1:19" x14ac:dyDescent="0.2">
      <c r="A29" s="16" t="s">
        <v>149</v>
      </c>
      <c r="B29" s="10">
        <v>10</v>
      </c>
      <c r="C29" s="10">
        <v>3</v>
      </c>
      <c r="D29" s="10">
        <v>4</v>
      </c>
      <c r="E29" s="10">
        <v>3</v>
      </c>
      <c r="F29" s="10">
        <v>3</v>
      </c>
      <c r="G29" s="10">
        <v>0</v>
      </c>
      <c r="H29" s="1">
        <v>1</v>
      </c>
      <c r="I29" s="1">
        <v>0</v>
      </c>
      <c r="J29" s="1">
        <v>0</v>
      </c>
      <c r="K29" s="1">
        <v>2</v>
      </c>
      <c r="L29" s="1">
        <v>50.5</v>
      </c>
      <c r="M29" s="1">
        <v>3</v>
      </c>
      <c r="N29" s="1">
        <v>0</v>
      </c>
      <c r="O29" s="1">
        <v>1</v>
      </c>
      <c r="P29" s="1">
        <v>0</v>
      </c>
      <c r="Q29" s="1">
        <v>2</v>
      </c>
      <c r="R29" s="1">
        <v>0</v>
      </c>
      <c r="S29" s="1">
        <v>40.299999999999997</v>
      </c>
    </row>
    <row r="30" spans="1:19" x14ac:dyDescent="0.2">
      <c r="A30" s="16" t="s">
        <v>150</v>
      </c>
      <c r="B30" s="10">
        <v>2</v>
      </c>
      <c r="C30" s="10">
        <v>0</v>
      </c>
      <c r="D30" s="10">
        <v>1</v>
      </c>
      <c r="E30" s="10">
        <v>1</v>
      </c>
      <c r="F30" s="10">
        <v>0</v>
      </c>
      <c r="G30" s="10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1CF2-2F6F-40C0-BA64-E9A8099B9283}">
  <dimension ref="A1:K28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1" x14ac:dyDescent="0.2">
      <c r="A1" s="16" t="s">
        <v>801</v>
      </c>
    </row>
    <row r="2" spans="1:11" x14ac:dyDescent="0.2">
      <c r="B2" s="10" t="s">
        <v>802</v>
      </c>
    </row>
    <row r="3" spans="1:11" x14ac:dyDescent="0.2">
      <c r="B3" s="10" t="s">
        <v>2</v>
      </c>
      <c r="C3" s="10" t="s">
        <v>803</v>
      </c>
      <c r="D3" s="10" t="s">
        <v>804</v>
      </c>
      <c r="E3" s="10" t="s">
        <v>805</v>
      </c>
      <c r="F3" s="10" t="s">
        <v>806</v>
      </c>
      <c r="G3" s="10" t="s">
        <v>807</v>
      </c>
      <c r="H3" s="1" t="s">
        <v>808</v>
      </c>
      <c r="I3" s="1" t="s">
        <v>809</v>
      </c>
      <c r="J3" s="1" t="s">
        <v>810</v>
      </c>
      <c r="K3" s="1" t="s">
        <v>20</v>
      </c>
    </row>
    <row r="4" spans="1:11" x14ac:dyDescent="0.2">
      <c r="A4" s="16" t="s">
        <v>143</v>
      </c>
    </row>
    <row r="5" spans="1:11" x14ac:dyDescent="0.2">
      <c r="A5" s="16" t="s">
        <v>144</v>
      </c>
    </row>
    <row r="6" spans="1:11" x14ac:dyDescent="0.2">
      <c r="A6" s="16" t="s">
        <v>145</v>
      </c>
    </row>
    <row r="7" spans="1:11" x14ac:dyDescent="0.2">
      <c r="A7" s="16" t="s">
        <v>2</v>
      </c>
      <c r="B7" s="10">
        <v>205</v>
      </c>
      <c r="C7" s="10">
        <v>26</v>
      </c>
      <c r="D7" s="10">
        <v>21</v>
      </c>
      <c r="E7" s="10">
        <v>19</v>
      </c>
      <c r="F7" s="10">
        <v>40</v>
      </c>
      <c r="G7" s="10">
        <v>36</v>
      </c>
      <c r="H7" s="1">
        <v>41</v>
      </c>
      <c r="I7" s="1">
        <v>14</v>
      </c>
      <c r="J7" s="1">
        <v>8</v>
      </c>
      <c r="K7" s="1">
        <v>17281.3</v>
      </c>
    </row>
    <row r="8" spans="1:11" x14ac:dyDescent="0.2">
      <c r="A8" s="16" t="s">
        <v>147</v>
      </c>
      <c r="B8" s="10">
        <v>128</v>
      </c>
      <c r="C8" s="10">
        <v>18</v>
      </c>
      <c r="D8" s="10">
        <v>14</v>
      </c>
      <c r="E8" s="10">
        <v>13</v>
      </c>
      <c r="F8" s="10">
        <v>24</v>
      </c>
      <c r="G8" s="10">
        <v>18</v>
      </c>
      <c r="H8" s="1">
        <v>26</v>
      </c>
      <c r="I8" s="1">
        <v>9</v>
      </c>
      <c r="J8" s="1">
        <v>6</v>
      </c>
      <c r="K8" s="1">
        <v>16979.2</v>
      </c>
    </row>
    <row r="9" spans="1:11" x14ac:dyDescent="0.2">
      <c r="A9" s="16" t="s">
        <v>148</v>
      </c>
      <c r="B9" s="10">
        <v>62</v>
      </c>
      <c r="C9" s="10">
        <v>6</v>
      </c>
      <c r="D9" s="10">
        <v>5</v>
      </c>
      <c r="E9" s="10">
        <v>4</v>
      </c>
      <c r="F9" s="10">
        <v>13</v>
      </c>
      <c r="G9" s="10">
        <v>18</v>
      </c>
      <c r="H9" s="1">
        <v>9</v>
      </c>
      <c r="I9" s="1">
        <v>5</v>
      </c>
      <c r="J9" s="1">
        <v>2</v>
      </c>
      <c r="K9" s="1">
        <v>17916.7</v>
      </c>
    </row>
    <row r="10" spans="1:11" x14ac:dyDescent="0.2">
      <c r="A10" s="16" t="s">
        <v>149</v>
      </c>
      <c r="B10" s="10">
        <v>14</v>
      </c>
      <c r="C10" s="10">
        <v>2</v>
      </c>
      <c r="D10" s="10">
        <v>1</v>
      </c>
      <c r="E10" s="10">
        <v>2</v>
      </c>
      <c r="F10" s="10">
        <v>3</v>
      </c>
      <c r="G10" s="10">
        <v>0</v>
      </c>
      <c r="H10" s="1">
        <v>6</v>
      </c>
      <c r="I10" s="1">
        <v>0</v>
      </c>
      <c r="J10" s="1">
        <v>0</v>
      </c>
      <c r="K10" s="1">
        <v>16666.7</v>
      </c>
    </row>
    <row r="11" spans="1:11" x14ac:dyDescent="0.2">
      <c r="A11" s="16" t="s">
        <v>150</v>
      </c>
      <c r="B11" s="10">
        <v>1</v>
      </c>
      <c r="C11" s="10">
        <v>0</v>
      </c>
      <c r="D11" s="10">
        <v>1</v>
      </c>
      <c r="E11" s="10">
        <v>0</v>
      </c>
      <c r="F11" s="10">
        <v>0</v>
      </c>
      <c r="G11" s="10">
        <v>0</v>
      </c>
      <c r="H11" s="1">
        <v>0</v>
      </c>
      <c r="I11" s="1">
        <v>0</v>
      </c>
      <c r="J11" s="1">
        <v>0</v>
      </c>
      <c r="K11" s="1">
        <v>7500</v>
      </c>
    </row>
    <row r="12" spans="1:11" x14ac:dyDescent="0.2">
      <c r="A12" s="16" t="s">
        <v>20</v>
      </c>
      <c r="B12" s="10">
        <v>27</v>
      </c>
      <c r="C12" s="10">
        <v>25.8</v>
      </c>
      <c r="D12" s="10">
        <v>26.3</v>
      </c>
      <c r="E12" s="10">
        <v>26</v>
      </c>
      <c r="F12" s="10">
        <v>27.5</v>
      </c>
      <c r="G12" s="10">
        <v>30</v>
      </c>
      <c r="H12" s="1">
        <v>26.8</v>
      </c>
      <c r="I12" s="1">
        <v>26.7</v>
      </c>
      <c r="J12" s="1">
        <v>25</v>
      </c>
      <c r="K12" s="1">
        <v>0</v>
      </c>
    </row>
    <row r="13" spans="1:11" x14ac:dyDescent="0.2">
      <c r="A13" s="16" t="s">
        <v>151</v>
      </c>
    </row>
    <row r="14" spans="1:11" x14ac:dyDescent="0.2">
      <c r="A14" s="16" t="s">
        <v>145</v>
      </c>
    </row>
    <row r="15" spans="1:11" x14ac:dyDescent="0.2">
      <c r="A15" s="16" t="s">
        <v>2</v>
      </c>
      <c r="B15" s="10">
        <v>131</v>
      </c>
      <c r="C15" s="10">
        <v>15</v>
      </c>
      <c r="D15" s="10">
        <v>9</v>
      </c>
      <c r="E15" s="10">
        <v>12</v>
      </c>
      <c r="F15" s="10">
        <v>26</v>
      </c>
      <c r="G15" s="10">
        <v>20</v>
      </c>
      <c r="H15" s="1">
        <v>31</v>
      </c>
      <c r="I15" s="1">
        <v>10</v>
      </c>
      <c r="J15" s="1">
        <v>8</v>
      </c>
      <c r="K15" s="1">
        <v>17937.5</v>
      </c>
    </row>
    <row r="16" spans="1:11" x14ac:dyDescent="0.2">
      <c r="A16" s="16" t="s">
        <v>147</v>
      </c>
      <c r="B16" s="10">
        <v>86</v>
      </c>
      <c r="C16" s="10">
        <v>10</v>
      </c>
      <c r="D16" s="10">
        <v>6</v>
      </c>
      <c r="E16" s="10">
        <v>8</v>
      </c>
      <c r="F16" s="10">
        <v>17</v>
      </c>
      <c r="G16" s="10">
        <v>9</v>
      </c>
      <c r="H16" s="1">
        <v>23</v>
      </c>
      <c r="I16" s="1">
        <v>7</v>
      </c>
      <c r="J16" s="1">
        <v>6</v>
      </c>
      <c r="K16" s="1">
        <v>18055.599999999999</v>
      </c>
    </row>
    <row r="17" spans="1:11" x14ac:dyDescent="0.2">
      <c r="A17" s="16" t="s">
        <v>148</v>
      </c>
      <c r="B17" s="10">
        <v>33</v>
      </c>
      <c r="C17" s="10">
        <v>4</v>
      </c>
      <c r="D17" s="10">
        <v>1</v>
      </c>
      <c r="E17" s="10">
        <v>2</v>
      </c>
      <c r="F17" s="10">
        <v>7</v>
      </c>
      <c r="G17" s="10">
        <v>11</v>
      </c>
      <c r="H17" s="1">
        <v>3</v>
      </c>
      <c r="I17" s="1">
        <v>3</v>
      </c>
      <c r="J17" s="1">
        <v>2</v>
      </c>
      <c r="K17" s="1">
        <v>18068.2</v>
      </c>
    </row>
    <row r="18" spans="1:11" x14ac:dyDescent="0.2">
      <c r="A18" s="16" t="s">
        <v>149</v>
      </c>
      <c r="B18" s="10">
        <v>11</v>
      </c>
      <c r="C18" s="10">
        <v>1</v>
      </c>
      <c r="D18" s="10">
        <v>1</v>
      </c>
      <c r="E18" s="10">
        <v>2</v>
      </c>
      <c r="F18" s="10">
        <v>2</v>
      </c>
      <c r="G18" s="10">
        <v>0</v>
      </c>
      <c r="H18" s="1">
        <v>5</v>
      </c>
      <c r="I18" s="1">
        <v>0</v>
      </c>
      <c r="J18" s="1">
        <v>0</v>
      </c>
      <c r="K18" s="1">
        <v>16875</v>
      </c>
    </row>
    <row r="19" spans="1:11" x14ac:dyDescent="0.2">
      <c r="A19" s="16" t="s">
        <v>150</v>
      </c>
      <c r="B19" s="10">
        <v>1</v>
      </c>
      <c r="C19" s="10">
        <v>0</v>
      </c>
      <c r="D19" s="10">
        <v>1</v>
      </c>
      <c r="E19" s="10">
        <v>0</v>
      </c>
      <c r="F19" s="10">
        <v>0</v>
      </c>
      <c r="G19" s="10">
        <v>0</v>
      </c>
      <c r="H19" s="1">
        <v>0</v>
      </c>
      <c r="I19" s="1">
        <v>0</v>
      </c>
      <c r="J19" s="1">
        <v>0</v>
      </c>
      <c r="K19" s="1">
        <v>7500</v>
      </c>
    </row>
    <row r="20" spans="1:11" x14ac:dyDescent="0.2">
      <c r="A20" s="16" t="s">
        <v>20</v>
      </c>
      <c r="B20" s="10">
        <v>26.4</v>
      </c>
      <c r="C20" s="10">
        <v>26.3</v>
      </c>
      <c r="D20" s="10">
        <v>26.3</v>
      </c>
      <c r="E20" s="10">
        <v>26.3</v>
      </c>
      <c r="F20" s="10">
        <v>26.5</v>
      </c>
      <c r="G20" s="10">
        <v>31.4</v>
      </c>
      <c r="H20" s="1">
        <v>25.1</v>
      </c>
      <c r="I20" s="1">
        <v>25.7</v>
      </c>
      <c r="J20" s="1">
        <v>25</v>
      </c>
      <c r="K20" s="1">
        <v>0</v>
      </c>
    </row>
    <row r="21" spans="1:11" x14ac:dyDescent="0.2">
      <c r="A21" s="16" t="s">
        <v>152</v>
      </c>
    </row>
    <row r="22" spans="1:11" x14ac:dyDescent="0.2">
      <c r="A22" s="16" t="s">
        <v>145</v>
      </c>
    </row>
    <row r="23" spans="1:11" x14ac:dyDescent="0.2">
      <c r="A23" s="16" t="s">
        <v>2</v>
      </c>
      <c r="B23" s="10">
        <v>74</v>
      </c>
      <c r="C23" s="10">
        <v>11</v>
      </c>
      <c r="D23" s="10">
        <v>12</v>
      </c>
      <c r="E23" s="10">
        <v>7</v>
      </c>
      <c r="F23" s="10">
        <v>14</v>
      </c>
      <c r="G23" s="10">
        <v>16</v>
      </c>
      <c r="H23" s="1">
        <v>10</v>
      </c>
      <c r="I23" s="1">
        <v>4</v>
      </c>
      <c r="J23" s="1">
        <v>0</v>
      </c>
      <c r="K23" s="1">
        <v>16250</v>
      </c>
    </row>
    <row r="24" spans="1:11" x14ac:dyDescent="0.2">
      <c r="A24" s="16" t="s">
        <v>147</v>
      </c>
      <c r="B24" s="10">
        <v>42</v>
      </c>
      <c r="C24" s="10">
        <v>8</v>
      </c>
      <c r="D24" s="10">
        <v>8</v>
      </c>
      <c r="E24" s="10">
        <v>5</v>
      </c>
      <c r="F24" s="10">
        <v>7</v>
      </c>
      <c r="G24" s="10">
        <v>9</v>
      </c>
      <c r="H24" s="1">
        <v>3</v>
      </c>
      <c r="I24" s="1">
        <v>2</v>
      </c>
      <c r="J24" s="1">
        <v>0</v>
      </c>
      <c r="K24" s="1">
        <v>15000</v>
      </c>
    </row>
    <row r="25" spans="1:11" x14ac:dyDescent="0.2">
      <c r="A25" s="16" t="s">
        <v>148</v>
      </c>
      <c r="B25" s="10">
        <v>29</v>
      </c>
      <c r="C25" s="10">
        <v>2</v>
      </c>
      <c r="D25" s="10">
        <v>4</v>
      </c>
      <c r="E25" s="10">
        <v>2</v>
      </c>
      <c r="F25" s="10">
        <v>6</v>
      </c>
      <c r="G25" s="10">
        <v>7</v>
      </c>
      <c r="H25" s="1">
        <v>6</v>
      </c>
      <c r="I25" s="1">
        <v>2</v>
      </c>
      <c r="J25" s="1">
        <v>0</v>
      </c>
      <c r="K25" s="1">
        <v>17678.599999999999</v>
      </c>
    </row>
    <row r="26" spans="1:11" x14ac:dyDescent="0.2">
      <c r="A26" s="16" t="s">
        <v>149</v>
      </c>
      <c r="B26" s="10">
        <v>3</v>
      </c>
      <c r="C26" s="10">
        <v>1</v>
      </c>
      <c r="D26" s="10">
        <v>0</v>
      </c>
      <c r="E26" s="10">
        <v>0</v>
      </c>
      <c r="F26" s="10">
        <v>1</v>
      </c>
      <c r="G26" s="10">
        <v>0</v>
      </c>
      <c r="H26" s="1">
        <v>1</v>
      </c>
      <c r="I26" s="1">
        <v>0</v>
      </c>
      <c r="J26" s="1">
        <v>0</v>
      </c>
      <c r="K26" s="1">
        <v>16250</v>
      </c>
    </row>
    <row r="27" spans="1:11" x14ac:dyDescent="0.2">
      <c r="A27" s="16" t="s">
        <v>150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6" t="s">
        <v>20</v>
      </c>
      <c r="B28" s="10">
        <v>28.2</v>
      </c>
      <c r="C28" s="10">
        <v>25.3</v>
      </c>
      <c r="D28" s="10">
        <v>26.3</v>
      </c>
      <c r="E28" s="10">
        <v>25.5</v>
      </c>
      <c r="F28" s="10">
        <v>30</v>
      </c>
      <c r="G28" s="10">
        <v>28.3</v>
      </c>
      <c r="H28" s="1">
        <v>35</v>
      </c>
      <c r="I28" s="1">
        <v>30</v>
      </c>
      <c r="J28" s="1">
        <v>0</v>
      </c>
      <c r="K28" s="1"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672F0-95A1-49A6-98CB-6483708C0577}">
  <dimension ref="A1:G31"/>
  <sheetViews>
    <sheetView workbookViewId="0">
      <selection activeCell="D17" sqref="D17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811</v>
      </c>
    </row>
    <row r="2" spans="1:7" x14ac:dyDescent="0.2">
      <c r="B2" s="10" t="s">
        <v>812</v>
      </c>
    </row>
    <row r="3" spans="1:7" x14ac:dyDescent="0.2">
      <c r="B3" s="10" t="s">
        <v>2</v>
      </c>
      <c r="C3" s="10" t="s">
        <v>274</v>
      </c>
      <c r="D3" s="10" t="s">
        <v>813</v>
      </c>
      <c r="E3" s="10" t="s">
        <v>104</v>
      </c>
      <c r="F3" s="10" t="s">
        <v>814</v>
      </c>
      <c r="G3" s="10" t="s">
        <v>815</v>
      </c>
    </row>
    <row r="4" spans="1:7" x14ac:dyDescent="0.2">
      <c r="A4" s="16" t="s">
        <v>143</v>
      </c>
    </row>
    <row r="5" spans="1:7" x14ac:dyDescent="0.2">
      <c r="A5" s="16" t="s">
        <v>144</v>
      </c>
    </row>
    <row r="6" spans="1:7" x14ac:dyDescent="0.2">
      <c r="A6" s="16" t="s">
        <v>145</v>
      </c>
    </row>
    <row r="7" spans="1:7" x14ac:dyDescent="0.2">
      <c r="A7" s="16" t="s">
        <v>2</v>
      </c>
      <c r="B7" s="10">
        <v>523</v>
      </c>
      <c r="C7" s="10">
        <v>500</v>
      </c>
      <c r="D7" s="10">
        <v>14</v>
      </c>
      <c r="E7" s="10">
        <v>7</v>
      </c>
      <c r="F7" s="10">
        <v>1</v>
      </c>
      <c r="G7" s="10">
        <v>1</v>
      </c>
    </row>
    <row r="8" spans="1:7" x14ac:dyDescent="0.2">
      <c r="A8" s="16" t="s">
        <v>146</v>
      </c>
      <c r="B8" s="10">
        <v>176</v>
      </c>
      <c r="C8" s="10">
        <v>175</v>
      </c>
      <c r="D8" s="10">
        <v>1</v>
      </c>
      <c r="E8" s="10">
        <v>0</v>
      </c>
      <c r="F8" s="10">
        <v>0</v>
      </c>
      <c r="G8" s="10">
        <v>0</v>
      </c>
    </row>
    <row r="9" spans="1:7" x14ac:dyDescent="0.2">
      <c r="A9" s="16" t="s">
        <v>147</v>
      </c>
      <c r="B9" s="10">
        <v>242</v>
      </c>
      <c r="C9" s="10">
        <v>224</v>
      </c>
      <c r="D9" s="10">
        <v>12</v>
      </c>
      <c r="E9" s="10">
        <v>5</v>
      </c>
      <c r="F9" s="10">
        <v>0</v>
      </c>
      <c r="G9" s="10">
        <v>1</v>
      </c>
    </row>
    <row r="10" spans="1:7" x14ac:dyDescent="0.2">
      <c r="A10" s="16" t="s">
        <v>148</v>
      </c>
      <c r="B10" s="10">
        <v>75</v>
      </c>
      <c r="C10" s="10">
        <v>72</v>
      </c>
      <c r="D10" s="10">
        <v>0</v>
      </c>
      <c r="E10" s="10">
        <v>2</v>
      </c>
      <c r="F10" s="10">
        <v>1</v>
      </c>
      <c r="G10" s="10">
        <v>0</v>
      </c>
    </row>
    <row r="11" spans="1:7" x14ac:dyDescent="0.2">
      <c r="A11" s="16" t="s">
        <v>149</v>
      </c>
      <c r="B11" s="10">
        <v>24</v>
      </c>
      <c r="C11" s="10">
        <v>23</v>
      </c>
      <c r="D11" s="10">
        <v>1</v>
      </c>
      <c r="E11" s="10">
        <v>0</v>
      </c>
      <c r="F11" s="10">
        <v>0</v>
      </c>
      <c r="G11" s="10">
        <v>0</v>
      </c>
    </row>
    <row r="12" spans="1:7" x14ac:dyDescent="0.2">
      <c r="A12" s="16" t="s">
        <v>150</v>
      </c>
      <c r="B12" s="10">
        <v>5</v>
      </c>
      <c r="C12" s="10">
        <v>5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128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6" t="s">
        <v>151</v>
      </c>
    </row>
    <row r="15" spans="1:7" x14ac:dyDescent="0.2">
      <c r="A15" s="16" t="s">
        <v>145</v>
      </c>
    </row>
    <row r="16" spans="1:7" x14ac:dyDescent="0.2">
      <c r="A16" s="16" t="s">
        <v>2</v>
      </c>
      <c r="B16" s="10">
        <v>285</v>
      </c>
      <c r="C16" s="10">
        <v>274</v>
      </c>
      <c r="D16" s="10">
        <v>9</v>
      </c>
      <c r="E16" s="10">
        <v>2</v>
      </c>
      <c r="F16" s="10">
        <v>0</v>
      </c>
      <c r="G16" s="10">
        <v>0</v>
      </c>
    </row>
    <row r="17" spans="1:7" x14ac:dyDescent="0.2">
      <c r="A17" s="16" t="s">
        <v>146</v>
      </c>
      <c r="B17" s="10">
        <v>99</v>
      </c>
      <c r="C17" s="10">
        <v>98</v>
      </c>
      <c r="D17" s="10">
        <v>1</v>
      </c>
      <c r="E17" s="10">
        <v>0</v>
      </c>
      <c r="F17" s="10">
        <v>0</v>
      </c>
      <c r="G17" s="10">
        <v>0</v>
      </c>
    </row>
    <row r="18" spans="1:7" x14ac:dyDescent="0.2">
      <c r="A18" s="16" t="s">
        <v>147</v>
      </c>
      <c r="B18" s="10">
        <v>127</v>
      </c>
      <c r="C18" s="10">
        <v>118</v>
      </c>
      <c r="D18" s="10">
        <v>7</v>
      </c>
      <c r="E18" s="10">
        <v>2</v>
      </c>
      <c r="F18" s="10">
        <v>0</v>
      </c>
      <c r="G18" s="10">
        <v>0</v>
      </c>
    </row>
    <row r="19" spans="1:7" x14ac:dyDescent="0.2">
      <c r="A19" s="16" t="s">
        <v>148</v>
      </c>
      <c r="B19" s="10">
        <v>41</v>
      </c>
      <c r="C19" s="10">
        <v>41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">
      <c r="A20" s="16" t="s">
        <v>149</v>
      </c>
      <c r="B20" s="10">
        <v>14</v>
      </c>
      <c r="C20" s="10">
        <v>13</v>
      </c>
      <c r="D20" s="10">
        <v>1</v>
      </c>
      <c r="E20" s="10">
        <v>0</v>
      </c>
      <c r="F20" s="10">
        <v>0</v>
      </c>
      <c r="G20" s="10">
        <v>0</v>
      </c>
    </row>
    <row r="21" spans="1:7" x14ac:dyDescent="0.2">
      <c r="A21" s="16" t="s">
        <v>150</v>
      </c>
      <c r="B21" s="10">
        <v>3</v>
      </c>
      <c r="C21" s="10">
        <v>3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6" t="s">
        <v>128</v>
      </c>
      <c r="B22" s="10">
        <v>1</v>
      </c>
      <c r="C22" s="10">
        <v>1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">
      <c r="A23" s="16" t="s">
        <v>152</v>
      </c>
    </row>
    <row r="24" spans="1:7" x14ac:dyDescent="0.2">
      <c r="A24" s="16" t="s">
        <v>145</v>
      </c>
    </row>
    <row r="25" spans="1:7" x14ac:dyDescent="0.2">
      <c r="A25" s="16" t="s">
        <v>2</v>
      </c>
      <c r="B25" s="10">
        <v>238</v>
      </c>
      <c r="C25" s="10">
        <v>226</v>
      </c>
      <c r="D25" s="10">
        <v>5</v>
      </c>
      <c r="E25" s="10">
        <v>5</v>
      </c>
      <c r="F25" s="10">
        <v>1</v>
      </c>
      <c r="G25" s="10">
        <v>1</v>
      </c>
    </row>
    <row r="26" spans="1:7" x14ac:dyDescent="0.2">
      <c r="A26" s="16" t="s">
        <v>146</v>
      </c>
      <c r="B26" s="10">
        <v>77</v>
      </c>
      <c r="C26" s="10">
        <v>77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6" t="s">
        <v>147</v>
      </c>
      <c r="B27" s="10">
        <v>115</v>
      </c>
      <c r="C27" s="10">
        <v>106</v>
      </c>
      <c r="D27" s="10">
        <v>5</v>
      </c>
      <c r="E27" s="10">
        <v>3</v>
      </c>
      <c r="F27" s="10">
        <v>0</v>
      </c>
      <c r="G27" s="10">
        <v>1</v>
      </c>
    </row>
    <row r="28" spans="1:7" x14ac:dyDescent="0.2">
      <c r="A28" s="16" t="s">
        <v>148</v>
      </c>
      <c r="B28" s="10">
        <v>34</v>
      </c>
      <c r="C28" s="10">
        <v>31</v>
      </c>
      <c r="D28" s="10">
        <v>0</v>
      </c>
      <c r="E28" s="10">
        <v>2</v>
      </c>
      <c r="F28" s="10">
        <v>1</v>
      </c>
      <c r="G28" s="10">
        <v>0</v>
      </c>
    </row>
    <row r="29" spans="1:7" x14ac:dyDescent="0.2">
      <c r="A29" s="16" t="s">
        <v>149</v>
      </c>
      <c r="B29" s="10">
        <v>10</v>
      </c>
      <c r="C29" s="10">
        <v>10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6" t="s">
        <v>150</v>
      </c>
      <c r="B30" s="10">
        <v>2</v>
      </c>
      <c r="C30" s="10">
        <v>2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16" t="s">
        <v>128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7970-420C-4C76-9211-E6D0D759248B}">
  <dimension ref="A1:K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1" x14ac:dyDescent="0.2">
      <c r="A1" s="16" t="s">
        <v>816</v>
      </c>
    </row>
    <row r="2" spans="1:11" x14ac:dyDescent="0.2">
      <c r="B2" s="10" t="s">
        <v>817</v>
      </c>
    </row>
    <row r="3" spans="1:11" x14ac:dyDescent="0.2">
      <c r="B3" s="10" t="s">
        <v>2</v>
      </c>
      <c r="C3" s="10" t="s">
        <v>803</v>
      </c>
      <c r="D3" s="10" t="s">
        <v>804</v>
      </c>
      <c r="E3" s="10" t="s">
        <v>805</v>
      </c>
      <c r="F3" s="10" t="s">
        <v>806</v>
      </c>
      <c r="G3" s="10" t="s">
        <v>807</v>
      </c>
      <c r="H3" s="1" t="s">
        <v>808</v>
      </c>
      <c r="I3" s="1" t="s">
        <v>809</v>
      </c>
      <c r="J3" s="1" t="s">
        <v>810</v>
      </c>
      <c r="K3" s="1" t="s">
        <v>20</v>
      </c>
    </row>
    <row r="4" spans="1:11" x14ac:dyDescent="0.2">
      <c r="A4" s="16" t="s">
        <v>143</v>
      </c>
    </row>
    <row r="5" spans="1:11" x14ac:dyDescent="0.2">
      <c r="A5" s="16" t="s">
        <v>144</v>
      </c>
    </row>
    <row r="6" spans="1:11" x14ac:dyDescent="0.2">
      <c r="A6" s="16" t="s">
        <v>145</v>
      </c>
    </row>
    <row r="7" spans="1:11" x14ac:dyDescent="0.2">
      <c r="A7" s="16" t="s">
        <v>2</v>
      </c>
      <c r="B7" s="10">
        <v>223</v>
      </c>
      <c r="C7" s="10">
        <v>39</v>
      </c>
      <c r="D7" s="10">
        <v>21</v>
      </c>
      <c r="E7" s="10">
        <v>21</v>
      </c>
      <c r="F7" s="10">
        <v>15</v>
      </c>
      <c r="G7" s="10">
        <v>32</v>
      </c>
      <c r="H7" s="1">
        <v>44</v>
      </c>
      <c r="I7" s="1">
        <v>28</v>
      </c>
      <c r="J7" s="1">
        <v>23</v>
      </c>
      <c r="K7" s="1">
        <v>18710.900000000001</v>
      </c>
    </row>
    <row r="8" spans="1:11" x14ac:dyDescent="0.2">
      <c r="A8" s="16" t="s">
        <v>146</v>
      </c>
      <c r="B8" s="10">
        <v>5</v>
      </c>
      <c r="C8" s="10">
        <v>5</v>
      </c>
      <c r="D8" s="10">
        <v>0</v>
      </c>
      <c r="E8" s="10">
        <v>0</v>
      </c>
      <c r="F8" s="10">
        <v>0</v>
      </c>
      <c r="G8" s="10">
        <v>0</v>
      </c>
      <c r="H8" s="1">
        <v>0</v>
      </c>
      <c r="I8" s="1">
        <v>0</v>
      </c>
      <c r="J8" s="1">
        <v>0</v>
      </c>
      <c r="K8" s="1">
        <v>2500.5</v>
      </c>
    </row>
    <row r="9" spans="1:11" x14ac:dyDescent="0.2">
      <c r="A9" s="16" t="s">
        <v>147</v>
      </c>
      <c r="B9" s="10">
        <v>136</v>
      </c>
      <c r="C9" s="10">
        <v>23</v>
      </c>
      <c r="D9" s="10">
        <v>13</v>
      </c>
      <c r="E9" s="10">
        <v>16</v>
      </c>
      <c r="F9" s="10">
        <v>10</v>
      </c>
      <c r="G9" s="10">
        <v>16</v>
      </c>
      <c r="H9" s="1">
        <v>26</v>
      </c>
      <c r="I9" s="1">
        <v>16</v>
      </c>
      <c r="J9" s="1">
        <v>16</v>
      </c>
      <c r="K9" s="1">
        <v>18437.5</v>
      </c>
    </row>
    <row r="10" spans="1:11" x14ac:dyDescent="0.2">
      <c r="A10" s="16" t="s">
        <v>148</v>
      </c>
      <c r="B10" s="10">
        <v>64</v>
      </c>
      <c r="C10" s="10">
        <v>6</v>
      </c>
      <c r="D10" s="10">
        <v>6</v>
      </c>
      <c r="E10" s="10">
        <v>3</v>
      </c>
      <c r="F10" s="10">
        <v>4</v>
      </c>
      <c r="G10" s="10">
        <v>14</v>
      </c>
      <c r="H10" s="1">
        <v>16</v>
      </c>
      <c r="I10" s="1">
        <v>9</v>
      </c>
      <c r="J10" s="1">
        <v>6</v>
      </c>
      <c r="K10" s="1">
        <v>19821.400000000001</v>
      </c>
    </row>
    <row r="11" spans="1:11" x14ac:dyDescent="0.2">
      <c r="A11" s="16" t="s">
        <v>149</v>
      </c>
      <c r="B11" s="10">
        <v>14</v>
      </c>
      <c r="C11" s="10">
        <v>2</v>
      </c>
      <c r="D11" s="10">
        <v>1</v>
      </c>
      <c r="E11" s="10">
        <v>2</v>
      </c>
      <c r="F11" s="10">
        <v>1</v>
      </c>
      <c r="G11" s="10">
        <v>2</v>
      </c>
      <c r="H11" s="1">
        <v>2</v>
      </c>
      <c r="I11" s="1">
        <v>3</v>
      </c>
      <c r="J11" s="1">
        <v>1</v>
      </c>
      <c r="K11" s="1">
        <v>18750</v>
      </c>
    </row>
    <row r="12" spans="1:11" x14ac:dyDescent="0.2">
      <c r="A12" s="16" t="s">
        <v>150</v>
      </c>
      <c r="B12" s="10">
        <v>4</v>
      </c>
      <c r="C12" s="10">
        <v>3</v>
      </c>
      <c r="D12" s="10">
        <v>1</v>
      </c>
      <c r="E12" s="10">
        <v>0</v>
      </c>
      <c r="F12" s="10">
        <v>0</v>
      </c>
      <c r="G12" s="10">
        <v>0</v>
      </c>
      <c r="H12" s="1">
        <v>0</v>
      </c>
      <c r="I12" s="1">
        <v>0</v>
      </c>
      <c r="J12" s="1">
        <v>0</v>
      </c>
      <c r="K12" s="1">
        <v>3333.7</v>
      </c>
    </row>
    <row r="13" spans="1:11" x14ac:dyDescent="0.2">
      <c r="A13" s="16" t="s">
        <v>128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6" t="s">
        <v>20</v>
      </c>
      <c r="B14" s="10">
        <v>26.7</v>
      </c>
      <c r="C14" s="10">
        <v>24.5</v>
      </c>
      <c r="D14" s="10">
        <v>27.1</v>
      </c>
      <c r="E14" s="10">
        <v>24.8</v>
      </c>
      <c r="F14" s="10">
        <v>26.3</v>
      </c>
      <c r="G14" s="10">
        <v>30</v>
      </c>
      <c r="H14" s="1">
        <v>27.7</v>
      </c>
      <c r="I14" s="1">
        <v>28.1</v>
      </c>
      <c r="J14" s="1">
        <v>25.8</v>
      </c>
      <c r="K14" s="1">
        <v>0</v>
      </c>
    </row>
    <row r="15" spans="1:11" x14ac:dyDescent="0.2">
      <c r="A15" s="16" t="s">
        <v>151</v>
      </c>
    </row>
    <row r="16" spans="1:11" x14ac:dyDescent="0.2">
      <c r="A16" s="16" t="s">
        <v>145</v>
      </c>
    </row>
    <row r="17" spans="1:11" x14ac:dyDescent="0.2">
      <c r="A17" s="16" t="s">
        <v>2</v>
      </c>
      <c r="B17" s="10">
        <v>138</v>
      </c>
      <c r="C17" s="10">
        <v>20</v>
      </c>
      <c r="D17" s="10">
        <v>8</v>
      </c>
      <c r="E17" s="10">
        <v>13</v>
      </c>
      <c r="F17" s="10">
        <v>12</v>
      </c>
      <c r="G17" s="10">
        <v>18</v>
      </c>
      <c r="H17" s="1">
        <v>30</v>
      </c>
      <c r="I17" s="1">
        <v>19</v>
      </c>
      <c r="J17" s="1">
        <v>18</v>
      </c>
      <c r="K17" s="1">
        <v>19722.2</v>
      </c>
    </row>
    <row r="18" spans="1:11" x14ac:dyDescent="0.2">
      <c r="A18" s="16" t="s">
        <v>146</v>
      </c>
      <c r="B18" s="10">
        <v>2</v>
      </c>
      <c r="C18" s="10">
        <v>2</v>
      </c>
      <c r="D18" s="10">
        <v>0</v>
      </c>
      <c r="E18" s="10">
        <v>0</v>
      </c>
      <c r="F18" s="10">
        <v>0</v>
      </c>
      <c r="G18" s="10">
        <v>0</v>
      </c>
      <c r="H18" s="1">
        <v>0</v>
      </c>
      <c r="I18" s="1">
        <v>0</v>
      </c>
      <c r="J18" s="1">
        <v>0</v>
      </c>
      <c r="K18" s="1">
        <v>2500.5</v>
      </c>
    </row>
    <row r="19" spans="1:11" x14ac:dyDescent="0.2">
      <c r="A19" s="16" t="s">
        <v>147</v>
      </c>
      <c r="B19" s="10">
        <v>89</v>
      </c>
      <c r="C19" s="10">
        <v>12</v>
      </c>
      <c r="D19" s="10">
        <v>5</v>
      </c>
      <c r="E19" s="10">
        <v>9</v>
      </c>
      <c r="F19" s="10">
        <v>9</v>
      </c>
      <c r="G19" s="10">
        <v>10</v>
      </c>
      <c r="H19" s="1">
        <v>18</v>
      </c>
      <c r="I19" s="1">
        <v>12</v>
      </c>
      <c r="J19" s="1">
        <v>14</v>
      </c>
      <c r="K19" s="1">
        <v>19875</v>
      </c>
    </row>
    <row r="20" spans="1:11" x14ac:dyDescent="0.2">
      <c r="A20" s="16" t="s">
        <v>148</v>
      </c>
      <c r="B20" s="10">
        <v>34</v>
      </c>
      <c r="C20" s="10">
        <v>4</v>
      </c>
      <c r="D20" s="10">
        <v>1</v>
      </c>
      <c r="E20" s="10">
        <v>2</v>
      </c>
      <c r="F20" s="10">
        <v>3</v>
      </c>
      <c r="G20" s="10">
        <v>6</v>
      </c>
      <c r="H20" s="1">
        <v>10</v>
      </c>
      <c r="I20" s="1">
        <v>5</v>
      </c>
      <c r="J20" s="1">
        <v>3</v>
      </c>
      <c r="K20" s="1">
        <v>20250</v>
      </c>
    </row>
    <row r="21" spans="1:11" x14ac:dyDescent="0.2">
      <c r="A21" s="16" t="s">
        <v>149</v>
      </c>
      <c r="B21" s="10">
        <v>11</v>
      </c>
      <c r="C21" s="10">
        <v>1</v>
      </c>
      <c r="D21" s="10">
        <v>1</v>
      </c>
      <c r="E21" s="10">
        <v>2</v>
      </c>
      <c r="F21" s="10">
        <v>0</v>
      </c>
      <c r="G21" s="10">
        <v>2</v>
      </c>
      <c r="H21" s="1">
        <v>2</v>
      </c>
      <c r="I21" s="1">
        <v>2</v>
      </c>
      <c r="J21" s="1">
        <v>1</v>
      </c>
      <c r="K21" s="1">
        <v>19375</v>
      </c>
    </row>
    <row r="22" spans="1:11" x14ac:dyDescent="0.2">
      <c r="A22" s="16" t="s">
        <v>150</v>
      </c>
      <c r="B22" s="10">
        <v>2</v>
      </c>
      <c r="C22" s="10">
        <v>1</v>
      </c>
      <c r="D22" s="10">
        <v>1</v>
      </c>
      <c r="E22" s="10">
        <v>0</v>
      </c>
      <c r="F22" s="10">
        <v>0</v>
      </c>
      <c r="G22" s="10">
        <v>0</v>
      </c>
      <c r="H22" s="1">
        <v>0</v>
      </c>
      <c r="I22" s="1">
        <v>0</v>
      </c>
      <c r="J22" s="1">
        <v>0</v>
      </c>
      <c r="K22" s="1">
        <v>5000</v>
      </c>
    </row>
    <row r="23" spans="1:11" x14ac:dyDescent="0.2">
      <c r="A23" s="16" t="s">
        <v>128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6" t="s">
        <v>20</v>
      </c>
      <c r="B24" s="10">
        <v>26.3</v>
      </c>
      <c r="C24" s="10">
        <v>25</v>
      </c>
      <c r="D24" s="10">
        <v>27</v>
      </c>
      <c r="E24" s="10">
        <v>25.8</v>
      </c>
      <c r="F24" s="10">
        <v>25</v>
      </c>
      <c r="G24" s="10">
        <v>28.5</v>
      </c>
      <c r="H24" s="1">
        <v>27.5</v>
      </c>
      <c r="I24" s="1">
        <v>26.9</v>
      </c>
      <c r="J24" s="1">
        <v>24.6</v>
      </c>
      <c r="K24" s="1">
        <v>0</v>
      </c>
    </row>
    <row r="25" spans="1:11" x14ac:dyDescent="0.2">
      <c r="A25" s="16" t="s">
        <v>152</v>
      </c>
    </row>
    <row r="26" spans="1:11" x14ac:dyDescent="0.2">
      <c r="A26" s="16" t="s">
        <v>145</v>
      </c>
    </row>
    <row r="27" spans="1:11" x14ac:dyDescent="0.2">
      <c r="A27" s="16" t="s">
        <v>2</v>
      </c>
      <c r="B27" s="10">
        <v>85</v>
      </c>
      <c r="C27" s="10">
        <v>19</v>
      </c>
      <c r="D27" s="10">
        <v>13</v>
      </c>
      <c r="E27" s="10">
        <v>8</v>
      </c>
      <c r="F27" s="10">
        <v>3</v>
      </c>
      <c r="G27" s="10">
        <v>14</v>
      </c>
      <c r="H27" s="1">
        <v>14</v>
      </c>
      <c r="I27" s="1">
        <v>9</v>
      </c>
      <c r="J27" s="1">
        <v>5</v>
      </c>
      <c r="K27" s="1">
        <v>17083.3</v>
      </c>
    </row>
    <row r="28" spans="1:11" x14ac:dyDescent="0.2">
      <c r="A28" s="16" t="s">
        <v>146</v>
      </c>
      <c r="B28" s="10">
        <v>3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">
        <v>0</v>
      </c>
      <c r="I28" s="1">
        <v>0</v>
      </c>
      <c r="J28" s="1">
        <v>0</v>
      </c>
      <c r="K28" s="1">
        <v>2500.5</v>
      </c>
    </row>
    <row r="29" spans="1:11" x14ac:dyDescent="0.2">
      <c r="A29" s="16" t="s">
        <v>147</v>
      </c>
      <c r="B29" s="10">
        <v>47</v>
      </c>
      <c r="C29" s="10">
        <v>11</v>
      </c>
      <c r="D29" s="10">
        <v>8</v>
      </c>
      <c r="E29" s="10">
        <v>7</v>
      </c>
      <c r="F29" s="10">
        <v>1</v>
      </c>
      <c r="G29" s="10">
        <v>6</v>
      </c>
      <c r="H29" s="1">
        <v>8</v>
      </c>
      <c r="I29" s="1">
        <v>4</v>
      </c>
      <c r="J29" s="1">
        <v>2</v>
      </c>
      <c r="K29" s="1">
        <v>13214.3</v>
      </c>
    </row>
    <row r="30" spans="1:11" x14ac:dyDescent="0.2">
      <c r="A30" s="16" t="s">
        <v>148</v>
      </c>
      <c r="B30" s="10">
        <v>30</v>
      </c>
      <c r="C30" s="10">
        <v>2</v>
      </c>
      <c r="D30" s="10">
        <v>5</v>
      </c>
      <c r="E30" s="10">
        <v>1</v>
      </c>
      <c r="F30" s="10">
        <v>1</v>
      </c>
      <c r="G30" s="10">
        <v>8</v>
      </c>
      <c r="H30" s="1">
        <v>6</v>
      </c>
      <c r="I30" s="1">
        <v>4</v>
      </c>
      <c r="J30" s="1">
        <v>3</v>
      </c>
      <c r="K30" s="1">
        <v>19375</v>
      </c>
    </row>
    <row r="31" spans="1:11" x14ac:dyDescent="0.2">
      <c r="A31" s="16" t="s">
        <v>149</v>
      </c>
      <c r="B31" s="10">
        <v>3</v>
      </c>
      <c r="C31" s="10">
        <v>1</v>
      </c>
      <c r="D31" s="10">
        <v>0</v>
      </c>
      <c r="E31" s="10">
        <v>0</v>
      </c>
      <c r="F31" s="10">
        <v>1</v>
      </c>
      <c r="G31" s="10">
        <v>0</v>
      </c>
      <c r="H31" s="1">
        <v>0</v>
      </c>
      <c r="I31" s="1">
        <v>1</v>
      </c>
      <c r="J31" s="1">
        <v>0</v>
      </c>
      <c r="K31" s="1">
        <v>16250</v>
      </c>
    </row>
    <row r="32" spans="1:11" x14ac:dyDescent="0.2">
      <c r="A32" s="16" t="s">
        <v>150</v>
      </c>
      <c r="B32" s="10">
        <v>2</v>
      </c>
      <c r="C32" s="10">
        <v>2</v>
      </c>
      <c r="D32" s="10">
        <v>0</v>
      </c>
      <c r="E32" s="10">
        <v>0</v>
      </c>
      <c r="F32" s="10">
        <v>0</v>
      </c>
      <c r="G32" s="10">
        <v>0</v>
      </c>
      <c r="H32" s="1">
        <v>0</v>
      </c>
      <c r="I32" s="1">
        <v>0</v>
      </c>
      <c r="J32" s="1">
        <v>0</v>
      </c>
      <c r="K32" s="1">
        <v>2500.5</v>
      </c>
    </row>
    <row r="33" spans="1:11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6" t="s">
        <v>20</v>
      </c>
      <c r="B34" s="10">
        <v>27.6</v>
      </c>
      <c r="C34" s="10">
        <v>23.9</v>
      </c>
      <c r="D34" s="10">
        <v>27.2</v>
      </c>
      <c r="E34" s="10">
        <v>23.6</v>
      </c>
      <c r="F34" s="10">
        <v>37.5</v>
      </c>
      <c r="G34" s="10">
        <v>31.9</v>
      </c>
      <c r="H34" s="1">
        <v>28.1</v>
      </c>
      <c r="I34" s="1">
        <v>31.9</v>
      </c>
      <c r="J34" s="1">
        <v>32.5</v>
      </c>
      <c r="K34" s="1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CFCD-8F57-4008-B226-749062C34228}">
  <dimension ref="A1:L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2" x14ac:dyDescent="0.2">
      <c r="A1" s="16" t="s">
        <v>818</v>
      </c>
    </row>
    <row r="2" spans="1:12" x14ac:dyDescent="0.2">
      <c r="B2" s="10" t="s">
        <v>819</v>
      </c>
      <c r="G2" s="10" t="s">
        <v>820</v>
      </c>
    </row>
    <row r="3" spans="1:12" x14ac:dyDescent="0.2">
      <c r="B3" s="10" t="s">
        <v>2</v>
      </c>
      <c r="C3" s="10" t="s">
        <v>821</v>
      </c>
      <c r="D3" s="10" t="s">
        <v>822</v>
      </c>
      <c r="E3" s="10" t="s">
        <v>823</v>
      </c>
      <c r="F3" s="10" t="s">
        <v>37</v>
      </c>
      <c r="G3" s="10" t="s">
        <v>2</v>
      </c>
      <c r="H3" s="1" t="s">
        <v>274</v>
      </c>
      <c r="I3" s="1" t="s">
        <v>68</v>
      </c>
      <c r="J3" s="1" t="s">
        <v>69</v>
      </c>
      <c r="K3" s="1" t="s">
        <v>824</v>
      </c>
      <c r="L3" s="1" t="s">
        <v>825</v>
      </c>
    </row>
    <row r="4" spans="1:12" x14ac:dyDescent="0.2">
      <c r="A4" s="16" t="s">
        <v>143</v>
      </c>
    </row>
    <row r="5" spans="1:12" x14ac:dyDescent="0.2">
      <c r="A5" s="16" t="s">
        <v>144</v>
      </c>
    </row>
    <row r="6" spans="1:12" x14ac:dyDescent="0.2">
      <c r="A6" s="16" t="s">
        <v>145</v>
      </c>
    </row>
    <row r="7" spans="1:12" x14ac:dyDescent="0.2">
      <c r="A7" s="16" t="s">
        <v>2</v>
      </c>
      <c r="B7" s="10">
        <v>521</v>
      </c>
      <c r="C7" s="10">
        <v>192</v>
      </c>
      <c r="D7" s="10">
        <v>5</v>
      </c>
      <c r="E7" s="10">
        <v>126</v>
      </c>
      <c r="F7" s="10">
        <v>198</v>
      </c>
      <c r="G7" s="10">
        <v>523</v>
      </c>
      <c r="H7" s="1">
        <v>332</v>
      </c>
      <c r="I7" s="1">
        <v>116</v>
      </c>
      <c r="J7" s="1">
        <v>44</v>
      </c>
      <c r="K7" s="1">
        <v>29</v>
      </c>
      <c r="L7" s="1">
        <v>2</v>
      </c>
    </row>
    <row r="8" spans="1:12" x14ac:dyDescent="0.2">
      <c r="A8" s="16" t="s">
        <v>146</v>
      </c>
      <c r="B8" s="10">
        <v>174</v>
      </c>
      <c r="C8" s="10">
        <v>4</v>
      </c>
      <c r="D8" s="10">
        <v>2</v>
      </c>
      <c r="E8" s="10">
        <v>77</v>
      </c>
      <c r="F8" s="10">
        <v>91</v>
      </c>
      <c r="G8" s="10">
        <v>176</v>
      </c>
      <c r="H8" s="1">
        <v>175</v>
      </c>
      <c r="I8" s="1">
        <v>1</v>
      </c>
      <c r="J8" s="1">
        <v>0</v>
      </c>
      <c r="K8" s="1">
        <v>0</v>
      </c>
      <c r="L8" s="1">
        <v>0</v>
      </c>
    </row>
    <row r="9" spans="1:12" x14ac:dyDescent="0.2">
      <c r="A9" s="16" t="s">
        <v>147</v>
      </c>
      <c r="B9" s="10">
        <v>242</v>
      </c>
      <c r="C9" s="10">
        <v>117</v>
      </c>
      <c r="D9" s="10">
        <v>2</v>
      </c>
      <c r="E9" s="10">
        <v>37</v>
      </c>
      <c r="F9" s="10">
        <v>86</v>
      </c>
      <c r="G9" s="10">
        <v>242</v>
      </c>
      <c r="H9" s="1">
        <v>123</v>
      </c>
      <c r="I9" s="1">
        <v>78</v>
      </c>
      <c r="J9" s="1">
        <v>27</v>
      </c>
      <c r="K9" s="1">
        <v>13</v>
      </c>
      <c r="L9" s="1">
        <v>1</v>
      </c>
    </row>
    <row r="10" spans="1:12" x14ac:dyDescent="0.2">
      <c r="A10" s="16" t="s">
        <v>148</v>
      </c>
      <c r="B10" s="10">
        <v>75</v>
      </c>
      <c r="C10" s="10">
        <v>58</v>
      </c>
      <c r="D10" s="10">
        <v>1</v>
      </c>
      <c r="E10" s="10">
        <v>5</v>
      </c>
      <c r="F10" s="10">
        <v>11</v>
      </c>
      <c r="G10" s="10">
        <v>75</v>
      </c>
      <c r="H10" s="1">
        <v>17</v>
      </c>
      <c r="I10" s="1">
        <v>31</v>
      </c>
      <c r="J10" s="1">
        <v>14</v>
      </c>
      <c r="K10" s="1">
        <v>13</v>
      </c>
      <c r="L10" s="1">
        <v>0</v>
      </c>
    </row>
    <row r="11" spans="1:12" x14ac:dyDescent="0.2">
      <c r="A11" s="16" t="s">
        <v>149</v>
      </c>
      <c r="B11" s="10">
        <v>24</v>
      </c>
      <c r="C11" s="10">
        <v>13</v>
      </c>
      <c r="D11" s="10">
        <v>0</v>
      </c>
      <c r="E11" s="10">
        <v>5</v>
      </c>
      <c r="F11" s="10">
        <v>6</v>
      </c>
      <c r="G11" s="10">
        <v>24</v>
      </c>
      <c r="H11" s="1">
        <v>11</v>
      </c>
      <c r="I11" s="1">
        <v>6</v>
      </c>
      <c r="J11" s="1">
        <v>3</v>
      </c>
      <c r="K11" s="1">
        <v>3</v>
      </c>
      <c r="L11" s="1">
        <v>1</v>
      </c>
    </row>
    <row r="12" spans="1:12" x14ac:dyDescent="0.2">
      <c r="A12" s="16" t="s">
        <v>150</v>
      </c>
      <c r="B12" s="10">
        <v>5</v>
      </c>
      <c r="C12" s="10">
        <v>0</v>
      </c>
      <c r="D12" s="10">
        <v>0</v>
      </c>
      <c r="E12" s="10">
        <v>2</v>
      </c>
      <c r="F12" s="10">
        <v>3</v>
      </c>
      <c r="G12" s="10">
        <v>5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</row>
    <row r="13" spans="1:12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0</v>
      </c>
      <c r="F13" s="10">
        <v>1</v>
      </c>
      <c r="G13" s="10">
        <v>1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s="16" t="s">
        <v>20</v>
      </c>
      <c r="B14" s="10">
        <v>20.399999999999999</v>
      </c>
      <c r="C14" s="10">
        <v>26.8</v>
      </c>
      <c r="D14" s="10">
        <v>18.8</v>
      </c>
      <c r="E14" s="10">
        <v>12.3</v>
      </c>
      <c r="F14" s="10">
        <v>16.399999999999999</v>
      </c>
      <c r="G14" s="10">
        <v>20.3</v>
      </c>
      <c r="H14" s="1">
        <v>14.2</v>
      </c>
      <c r="I14" s="1">
        <v>26</v>
      </c>
      <c r="J14" s="1">
        <v>27.2</v>
      </c>
      <c r="K14" s="1">
        <v>31.7</v>
      </c>
      <c r="L14" s="1">
        <v>37.5</v>
      </c>
    </row>
    <row r="15" spans="1:12" x14ac:dyDescent="0.2">
      <c r="A15" s="16" t="s">
        <v>151</v>
      </c>
    </row>
    <row r="16" spans="1:12" x14ac:dyDescent="0.2">
      <c r="A16" s="16" t="s">
        <v>145</v>
      </c>
    </row>
    <row r="17" spans="1:12" x14ac:dyDescent="0.2">
      <c r="A17" s="16" t="s">
        <v>2</v>
      </c>
      <c r="B17" s="10">
        <v>284</v>
      </c>
      <c r="C17" s="10">
        <v>128</v>
      </c>
      <c r="D17" s="10">
        <v>2</v>
      </c>
      <c r="E17" s="10">
        <v>57</v>
      </c>
      <c r="F17" s="10">
        <v>97</v>
      </c>
      <c r="G17" s="10">
        <v>285</v>
      </c>
      <c r="H17" s="1">
        <v>158</v>
      </c>
      <c r="I17" s="1">
        <v>79</v>
      </c>
      <c r="J17" s="1">
        <v>29</v>
      </c>
      <c r="K17" s="1">
        <v>18</v>
      </c>
      <c r="L17" s="1">
        <v>1</v>
      </c>
    </row>
    <row r="18" spans="1:12" x14ac:dyDescent="0.2">
      <c r="A18" s="16" t="s">
        <v>146</v>
      </c>
      <c r="B18" s="10">
        <v>98</v>
      </c>
      <c r="C18" s="10">
        <v>3</v>
      </c>
      <c r="D18" s="10">
        <v>0</v>
      </c>
      <c r="E18" s="10">
        <v>44</v>
      </c>
      <c r="F18" s="10">
        <v>51</v>
      </c>
      <c r="G18" s="10">
        <v>99</v>
      </c>
      <c r="H18" s="1">
        <v>99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2">
      <c r="A19" s="16" t="s">
        <v>147</v>
      </c>
      <c r="B19" s="10">
        <v>127</v>
      </c>
      <c r="C19" s="10">
        <v>81</v>
      </c>
      <c r="D19" s="10">
        <v>2</v>
      </c>
      <c r="E19" s="10">
        <v>9</v>
      </c>
      <c r="F19" s="10">
        <v>35</v>
      </c>
      <c r="G19" s="10">
        <v>127</v>
      </c>
      <c r="H19" s="1">
        <v>43</v>
      </c>
      <c r="I19" s="1">
        <v>56</v>
      </c>
      <c r="J19" s="1">
        <v>18</v>
      </c>
      <c r="K19" s="1">
        <v>10</v>
      </c>
      <c r="L19" s="1">
        <v>0</v>
      </c>
    </row>
    <row r="20" spans="1:12" x14ac:dyDescent="0.2">
      <c r="A20" s="16" t="s">
        <v>148</v>
      </c>
      <c r="B20" s="10">
        <v>41</v>
      </c>
      <c r="C20" s="10">
        <v>34</v>
      </c>
      <c r="D20" s="10">
        <v>0</v>
      </c>
      <c r="E20" s="10">
        <v>1</v>
      </c>
      <c r="F20" s="10">
        <v>6</v>
      </c>
      <c r="G20" s="10">
        <v>41</v>
      </c>
      <c r="H20" s="1">
        <v>8</v>
      </c>
      <c r="I20" s="1">
        <v>18</v>
      </c>
      <c r="J20" s="1">
        <v>9</v>
      </c>
      <c r="K20" s="1">
        <v>6</v>
      </c>
      <c r="L20" s="1">
        <v>0</v>
      </c>
    </row>
    <row r="21" spans="1:12" x14ac:dyDescent="0.2">
      <c r="A21" s="16" t="s">
        <v>149</v>
      </c>
      <c r="B21" s="10">
        <v>14</v>
      </c>
      <c r="C21" s="10">
        <v>10</v>
      </c>
      <c r="D21" s="10">
        <v>0</v>
      </c>
      <c r="E21" s="10">
        <v>2</v>
      </c>
      <c r="F21" s="10">
        <v>2</v>
      </c>
      <c r="G21" s="10">
        <v>14</v>
      </c>
      <c r="H21" s="1">
        <v>4</v>
      </c>
      <c r="I21" s="1">
        <v>5</v>
      </c>
      <c r="J21" s="1">
        <v>2</v>
      </c>
      <c r="K21" s="1">
        <v>2</v>
      </c>
      <c r="L21" s="1">
        <v>1</v>
      </c>
    </row>
    <row r="22" spans="1:12" x14ac:dyDescent="0.2">
      <c r="A22" s="16" t="s">
        <v>150</v>
      </c>
      <c r="B22" s="10">
        <v>3</v>
      </c>
      <c r="C22" s="10">
        <v>0</v>
      </c>
      <c r="D22" s="10">
        <v>0</v>
      </c>
      <c r="E22" s="10">
        <v>1</v>
      </c>
      <c r="F22" s="10">
        <v>2</v>
      </c>
      <c r="G22" s="10">
        <v>3</v>
      </c>
      <c r="H22" s="1">
        <v>3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0</v>
      </c>
      <c r="F23" s="10">
        <v>1</v>
      </c>
      <c r="G23" s="10">
        <v>1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</row>
    <row r="24" spans="1:12" x14ac:dyDescent="0.2">
      <c r="A24" s="16" t="s">
        <v>20</v>
      </c>
      <c r="B24" s="10">
        <v>20.2</v>
      </c>
      <c r="C24" s="10">
        <v>26.3</v>
      </c>
      <c r="D24" s="10">
        <v>22.5</v>
      </c>
      <c r="E24" s="10">
        <v>9.6999999999999993</v>
      </c>
      <c r="F24" s="10">
        <v>14.3</v>
      </c>
      <c r="G24" s="10">
        <v>20.100000000000001</v>
      </c>
      <c r="H24" s="1">
        <v>12</v>
      </c>
      <c r="I24" s="1">
        <v>25.6</v>
      </c>
      <c r="J24" s="1">
        <v>27.1</v>
      </c>
      <c r="K24" s="1">
        <v>28.5</v>
      </c>
      <c r="L24" s="1">
        <v>52.5</v>
      </c>
    </row>
    <row r="25" spans="1:12" x14ac:dyDescent="0.2">
      <c r="A25" s="16" t="s">
        <v>152</v>
      </c>
    </row>
    <row r="26" spans="1:12" x14ac:dyDescent="0.2">
      <c r="A26" s="16" t="s">
        <v>145</v>
      </c>
    </row>
    <row r="27" spans="1:12" x14ac:dyDescent="0.2">
      <c r="A27" s="16" t="s">
        <v>2</v>
      </c>
      <c r="B27" s="10">
        <v>237</v>
      </c>
      <c r="C27" s="10">
        <v>64</v>
      </c>
      <c r="D27" s="10">
        <v>3</v>
      </c>
      <c r="E27" s="10">
        <v>69</v>
      </c>
      <c r="F27" s="10">
        <v>101</v>
      </c>
      <c r="G27" s="10">
        <v>238</v>
      </c>
      <c r="H27" s="1">
        <v>174</v>
      </c>
      <c r="I27" s="1">
        <v>37</v>
      </c>
      <c r="J27" s="1">
        <v>15</v>
      </c>
      <c r="K27" s="1">
        <v>11</v>
      </c>
      <c r="L27" s="1">
        <v>1</v>
      </c>
    </row>
    <row r="28" spans="1:12" x14ac:dyDescent="0.2">
      <c r="A28" s="16" t="s">
        <v>146</v>
      </c>
      <c r="B28" s="10">
        <v>76</v>
      </c>
      <c r="C28" s="10">
        <v>1</v>
      </c>
      <c r="D28" s="10">
        <v>2</v>
      </c>
      <c r="E28" s="10">
        <v>33</v>
      </c>
      <c r="F28" s="10">
        <v>40</v>
      </c>
      <c r="G28" s="10">
        <v>77</v>
      </c>
      <c r="H28" s="1">
        <v>76</v>
      </c>
      <c r="I28" s="1">
        <v>1</v>
      </c>
      <c r="J28" s="1">
        <v>0</v>
      </c>
      <c r="K28" s="1">
        <v>0</v>
      </c>
      <c r="L28" s="1">
        <v>0</v>
      </c>
    </row>
    <row r="29" spans="1:12" x14ac:dyDescent="0.2">
      <c r="A29" s="16" t="s">
        <v>147</v>
      </c>
      <c r="B29" s="10">
        <v>115</v>
      </c>
      <c r="C29" s="10">
        <v>36</v>
      </c>
      <c r="D29" s="10">
        <v>0</v>
      </c>
      <c r="E29" s="10">
        <v>28</v>
      </c>
      <c r="F29" s="10">
        <v>51</v>
      </c>
      <c r="G29" s="10">
        <v>115</v>
      </c>
      <c r="H29" s="1">
        <v>80</v>
      </c>
      <c r="I29" s="1">
        <v>22</v>
      </c>
      <c r="J29" s="1">
        <v>9</v>
      </c>
      <c r="K29" s="1">
        <v>3</v>
      </c>
      <c r="L29" s="1">
        <v>1</v>
      </c>
    </row>
    <row r="30" spans="1:12" x14ac:dyDescent="0.2">
      <c r="A30" s="16" t="s">
        <v>148</v>
      </c>
      <c r="B30" s="10">
        <v>34</v>
      </c>
      <c r="C30" s="10">
        <v>24</v>
      </c>
      <c r="D30" s="10">
        <v>1</v>
      </c>
      <c r="E30" s="10">
        <v>4</v>
      </c>
      <c r="F30" s="10">
        <v>5</v>
      </c>
      <c r="G30" s="10">
        <v>34</v>
      </c>
      <c r="H30" s="1">
        <v>9</v>
      </c>
      <c r="I30" s="1">
        <v>13</v>
      </c>
      <c r="J30" s="1">
        <v>5</v>
      </c>
      <c r="K30" s="1">
        <v>7</v>
      </c>
      <c r="L30" s="1">
        <v>0</v>
      </c>
    </row>
    <row r="31" spans="1:12" x14ac:dyDescent="0.2">
      <c r="A31" s="16" t="s">
        <v>149</v>
      </c>
      <c r="B31" s="10">
        <v>10</v>
      </c>
      <c r="C31" s="10">
        <v>3</v>
      </c>
      <c r="D31" s="10">
        <v>0</v>
      </c>
      <c r="E31" s="10">
        <v>3</v>
      </c>
      <c r="F31" s="10">
        <v>4</v>
      </c>
      <c r="G31" s="10">
        <v>10</v>
      </c>
      <c r="H31" s="1">
        <v>7</v>
      </c>
      <c r="I31" s="1">
        <v>1</v>
      </c>
      <c r="J31" s="1">
        <v>1</v>
      </c>
      <c r="K31" s="1">
        <v>1</v>
      </c>
      <c r="L31" s="1">
        <v>0</v>
      </c>
    </row>
    <row r="32" spans="1:12" x14ac:dyDescent="0.2">
      <c r="A32" s="16" t="s">
        <v>150</v>
      </c>
      <c r="B32" s="10">
        <v>2</v>
      </c>
      <c r="C32" s="10">
        <v>0</v>
      </c>
      <c r="D32" s="10">
        <v>0</v>
      </c>
      <c r="E32" s="10">
        <v>1</v>
      </c>
      <c r="F32" s="10">
        <v>1</v>
      </c>
      <c r="G32" s="10">
        <v>2</v>
      </c>
      <c r="H32" s="1">
        <v>2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">
      <c r="A34" s="16" t="s">
        <v>20</v>
      </c>
      <c r="B34" s="10">
        <v>20.5</v>
      </c>
      <c r="C34" s="10">
        <v>27.9</v>
      </c>
      <c r="D34" s="10">
        <v>11.3</v>
      </c>
      <c r="E34" s="10">
        <v>15.8</v>
      </c>
      <c r="F34" s="10">
        <v>18.100000000000001</v>
      </c>
      <c r="G34" s="10">
        <v>20.5</v>
      </c>
      <c r="H34" s="1">
        <v>17.100000000000001</v>
      </c>
      <c r="I34" s="1">
        <v>26.9</v>
      </c>
      <c r="J34" s="1">
        <v>27.5</v>
      </c>
      <c r="K34" s="1">
        <v>35.4</v>
      </c>
      <c r="L34" s="1">
        <v>22.5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6FF9-7219-4B6E-886E-37B20C318F7A}">
  <dimension ref="A1:G37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59</v>
      </c>
    </row>
    <row r="2" spans="1:7" x14ac:dyDescent="0.2">
      <c r="B2" s="10" t="s">
        <v>1</v>
      </c>
      <c r="E2" s="10" t="s">
        <v>1</v>
      </c>
    </row>
    <row r="3" spans="1:7" x14ac:dyDescent="0.2">
      <c r="B3" s="10" t="s">
        <v>2</v>
      </c>
      <c r="C3" s="10" t="s">
        <v>3</v>
      </c>
      <c r="D3" s="10" t="s">
        <v>4</v>
      </c>
      <c r="E3" s="10" t="s">
        <v>2</v>
      </c>
      <c r="F3" s="10" t="s">
        <v>3</v>
      </c>
      <c r="G3" s="10" t="s">
        <v>4</v>
      </c>
    </row>
    <row r="4" spans="1:7" x14ac:dyDescent="0.2">
      <c r="A4" s="16" t="s">
        <v>60</v>
      </c>
    </row>
    <row r="5" spans="1:7" x14ac:dyDescent="0.2">
      <c r="A5" s="16" t="s">
        <v>2</v>
      </c>
      <c r="B5" s="10">
        <v>53</v>
      </c>
      <c r="C5" s="10">
        <v>0</v>
      </c>
      <c r="D5" s="10">
        <v>53</v>
      </c>
      <c r="E5" s="10">
        <v>100</v>
      </c>
      <c r="F5" s="10">
        <v>0</v>
      </c>
      <c r="G5" s="10">
        <v>100</v>
      </c>
    </row>
    <row r="6" spans="1:7" x14ac:dyDescent="0.2">
      <c r="A6" s="16" t="s">
        <v>61</v>
      </c>
      <c r="B6" s="10">
        <v>35</v>
      </c>
      <c r="C6" s="10">
        <v>0</v>
      </c>
      <c r="D6" s="10">
        <v>35</v>
      </c>
      <c r="E6" s="10">
        <v>66</v>
      </c>
      <c r="F6" s="10">
        <v>0</v>
      </c>
      <c r="G6" s="10">
        <v>66</v>
      </c>
    </row>
    <row r="7" spans="1:7" x14ac:dyDescent="0.2">
      <c r="A7" s="16" t="s">
        <v>62</v>
      </c>
      <c r="B7" s="10">
        <v>4</v>
      </c>
      <c r="C7" s="10">
        <v>0</v>
      </c>
      <c r="D7" s="10">
        <v>4</v>
      </c>
      <c r="E7" s="10">
        <v>7.5</v>
      </c>
      <c r="F7" s="10">
        <v>0</v>
      </c>
      <c r="G7" s="10">
        <v>7.5</v>
      </c>
    </row>
    <row r="8" spans="1:7" x14ac:dyDescent="0.2">
      <c r="A8" s="16" t="s">
        <v>63</v>
      </c>
      <c r="B8" s="10">
        <v>13</v>
      </c>
      <c r="C8" s="10">
        <v>0</v>
      </c>
      <c r="D8" s="10">
        <v>13</v>
      </c>
      <c r="E8" s="10">
        <v>24.5</v>
      </c>
      <c r="F8" s="10">
        <v>0</v>
      </c>
      <c r="G8" s="10">
        <v>24.5</v>
      </c>
    </row>
    <row r="9" spans="1:7" x14ac:dyDescent="0.2">
      <c r="A9" s="16" t="s">
        <v>64</v>
      </c>
      <c r="B9" s="10">
        <v>1</v>
      </c>
      <c r="C9" s="10">
        <v>0</v>
      </c>
      <c r="D9" s="10">
        <v>1</v>
      </c>
      <c r="E9" s="10">
        <v>1.9</v>
      </c>
      <c r="F9" s="10">
        <v>0</v>
      </c>
      <c r="G9" s="10">
        <v>1.9</v>
      </c>
    </row>
    <row r="10" spans="1:7" x14ac:dyDescent="0.2">
      <c r="A10" s="16" t="s">
        <v>20</v>
      </c>
      <c r="B10" s="10">
        <v>375.7</v>
      </c>
      <c r="C10" s="10">
        <v>0</v>
      </c>
      <c r="D10" s="10">
        <v>375.7</v>
      </c>
      <c r="E10" s="10">
        <v>0</v>
      </c>
      <c r="F10" s="10">
        <v>0</v>
      </c>
      <c r="G10" s="10">
        <v>0</v>
      </c>
    </row>
    <row r="11" spans="1:7" x14ac:dyDescent="0.2">
      <c r="A11" s="16" t="s">
        <v>65</v>
      </c>
    </row>
    <row r="12" spans="1:7" x14ac:dyDescent="0.2">
      <c r="A12" s="16" t="s">
        <v>2</v>
      </c>
      <c r="B12" s="10">
        <v>22</v>
      </c>
      <c r="C12" s="10">
        <v>22</v>
      </c>
      <c r="D12" s="10">
        <v>0</v>
      </c>
      <c r="E12" s="10">
        <v>100</v>
      </c>
      <c r="F12" s="10">
        <v>100</v>
      </c>
      <c r="G12" s="10">
        <v>0</v>
      </c>
    </row>
    <row r="13" spans="1:7" x14ac:dyDescent="0.2">
      <c r="A13" s="16" t="s">
        <v>61</v>
      </c>
      <c r="B13" s="10">
        <v>1</v>
      </c>
      <c r="C13" s="10">
        <v>1</v>
      </c>
      <c r="D13" s="10">
        <v>0</v>
      </c>
      <c r="E13" s="10">
        <v>4.5</v>
      </c>
      <c r="F13" s="10">
        <v>4.5</v>
      </c>
      <c r="G13" s="10">
        <v>0</v>
      </c>
    </row>
    <row r="14" spans="1:7" x14ac:dyDescent="0.2">
      <c r="A14" s="16" t="s">
        <v>62</v>
      </c>
      <c r="B14" s="10">
        <v>6</v>
      </c>
      <c r="C14" s="10">
        <v>6</v>
      </c>
      <c r="D14" s="10">
        <v>0</v>
      </c>
      <c r="E14" s="10">
        <v>27.3</v>
      </c>
      <c r="F14" s="10">
        <v>27.3</v>
      </c>
      <c r="G14" s="10">
        <v>0</v>
      </c>
    </row>
    <row r="15" spans="1:7" x14ac:dyDescent="0.2">
      <c r="A15" s="16" t="s">
        <v>63</v>
      </c>
      <c r="B15" s="10">
        <v>6</v>
      </c>
      <c r="C15" s="10">
        <v>6</v>
      </c>
      <c r="D15" s="10">
        <v>0</v>
      </c>
      <c r="E15" s="10">
        <v>27.3</v>
      </c>
      <c r="F15" s="10">
        <v>27.3</v>
      </c>
      <c r="G15" s="10">
        <v>0</v>
      </c>
    </row>
    <row r="16" spans="1:7" x14ac:dyDescent="0.2">
      <c r="A16" s="16" t="s">
        <v>64</v>
      </c>
      <c r="B16" s="10">
        <v>8</v>
      </c>
      <c r="C16" s="10">
        <v>8</v>
      </c>
      <c r="D16" s="10">
        <v>0</v>
      </c>
      <c r="E16" s="10">
        <v>36.4</v>
      </c>
      <c r="F16" s="10">
        <v>36.4</v>
      </c>
      <c r="G16" s="10">
        <v>0</v>
      </c>
    </row>
    <row r="17" spans="1:7" x14ac:dyDescent="0.2">
      <c r="A17" s="16" t="s">
        <v>66</v>
      </c>
      <c r="B17" s="10">
        <v>1</v>
      </c>
      <c r="C17" s="10">
        <v>1</v>
      </c>
      <c r="D17" s="10">
        <v>0</v>
      </c>
      <c r="E17" s="10">
        <v>4.5</v>
      </c>
      <c r="F17" s="10">
        <v>4.5</v>
      </c>
      <c r="G17" s="10">
        <v>0</v>
      </c>
    </row>
    <row r="18" spans="1:7" x14ac:dyDescent="0.2">
      <c r="A18" s="16" t="s">
        <v>20</v>
      </c>
      <c r="B18" s="10">
        <v>566.70000000000005</v>
      </c>
      <c r="C18" s="10">
        <v>566.70000000000005</v>
      </c>
      <c r="D18" s="10">
        <v>0</v>
      </c>
      <c r="E18" s="10">
        <v>0</v>
      </c>
      <c r="F18" s="10">
        <v>0</v>
      </c>
      <c r="G18" s="10">
        <v>0</v>
      </c>
    </row>
    <row r="19" spans="1:7" x14ac:dyDescent="0.2">
      <c r="A19" s="16" t="s">
        <v>67</v>
      </c>
    </row>
    <row r="20" spans="1:7" x14ac:dyDescent="0.2">
      <c r="A20" s="16" t="s">
        <v>2</v>
      </c>
      <c r="B20" s="10">
        <v>13</v>
      </c>
      <c r="C20" s="10">
        <v>6</v>
      </c>
      <c r="D20" s="10">
        <v>7</v>
      </c>
      <c r="E20" s="10">
        <v>100</v>
      </c>
      <c r="F20" s="10">
        <v>100</v>
      </c>
      <c r="G20" s="10">
        <v>100</v>
      </c>
    </row>
    <row r="21" spans="1:7" x14ac:dyDescent="0.2">
      <c r="A21" s="16" t="s">
        <v>68</v>
      </c>
      <c r="B21" s="10">
        <v>9</v>
      </c>
      <c r="C21" s="10">
        <v>4</v>
      </c>
      <c r="D21" s="10">
        <v>5</v>
      </c>
      <c r="E21" s="10">
        <v>69.2</v>
      </c>
      <c r="F21" s="10">
        <v>66.7</v>
      </c>
      <c r="G21" s="10">
        <v>71.400000000000006</v>
      </c>
    </row>
    <row r="22" spans="1:7" x14ac:dyDescent="0.2">
      <c r="A22" s="16" t="s">
        <v>69</v>
      </c>
      <c r="B22" s="10">
        <v>2</v>
      </c>
      <c r="C22" s="10">
        <v>1</v>
      </c>
      <c r="D22" s="10">
        <v>1</v>
      </c>
      <c r="E22" s="10">
        <v>15.4</v>
      </c>
      <c r="F22" s="10">
        <v>16.7</v>
      </c>
      <c r="G22" s="10">
        <v>14.3</v>
      </c>
    </row>
    <row r="23" spans="1:7" x14ac:dyDescent="0.2">
      <c r="A23" s="16" t="s">
        <v>70</v>
      </c>
      <c r="B23" s="10">
        <v>1</v>
      </c>
      <c r="C23" s="10">
        <v>0</v>
      </c>
      <c r="D23" s="10">
        <v>1</v>
      </c>
      <c r="E23" s="10">
        <v>7.7</v>
      </c>
      <c r="F23" s="10">
        <v>0</v>
      </c>
      <c r="G23" s="10">
        <v>14.3</v>
      </c>
    </row>
    <row r="24" spans="1:7" x14ac:dyDescent="0.2">
      <c r="A24" s="16" t="s">
        <v>71</v>
      </c>
      <c r="B24" s="10">
        <v>1</v>
      </c>
      <c r="C24" s="10">
        <v>1</v>
      </c>
      <c r="D24" s="10">
        <v>0</v>
      </c>
      <c r="E24" s="10">
        <v>7.7</v>
      </c>
      <c r="F24" s="10">
        <v>16.7</v>
      </c>
      <c r="G24" s="10">
        <v>0</v>
      </c>
    </row>
    <row r="25" spans="1:7" x14ac:dyDescent="0.2">
      <c r="A25" s="16" t="s">
        <v>72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">
      <c r="A26" s="16" t="s">
        <v>20</v>
      </c>
      <c r="B26" s="10">
        <v>36.4</v>
      </c>
      <c r="C26" s="10">
        <v>37.799999999999997</v>
      </c>
      <c r="D26" s="10">
        <v>35.299999999999997</v>
      </c>
      <c r="E26" s="10">
        <v>0</v>
      </c>
      <c r="F26" s="10">
        <v>0</v>
      </c>
      <c r="G26" s="10">
        <v>0</v>
      </c>
    </row>
    <row r="27" spans="1:7" x14ac:dyDescent="0.2">
      <c r="A27" s="16" t="s">
        <v>47</v>
      </c>
    </row>
    <row r="28" spans="1:7" x14ac:dyDescent="0.2">
      <c r="A28" s="16" t="s">
        <v>2</v>
      </c>
      <c r="B28" s="10">
        <v>78</v>
      </c>
      <c r="C28" s="10">
        <v>25</v>
      </c>
      <c r="D28" s="10">
        <v>53</v>
      </c>
      <c r="E28" s="10">
        <v>100</v>
      </c>
      <c r="F28" s="10">
        <v>100</v>
      </c>
      <c r="G28" s="10">
        <v>100</v>
      </c>
    </row>
    <row r="29" spans="1:7" x14ac:dyDescent="0.2">
      <c r="A29" s="16" t="s">
        <v>48</v>
      </c>
      <c r="B29" s="10">
        <v>60</v>
      </c>
      <c r="C29" s="10">
        <v>20</v>
      </c>
      <c r="D29" s="10">
        <v>40</v>
      </c>
      <c r="E29" s="10">
        <v>76.900000000000006</v>
      </c>
      <c r="F29" s="10">
        <v>80</v>
      </c>
      <c r="G29" s="10">
        <v>75.5</v>
      </c>
    </row>
    <row r="30" spans="1:7" x14ac:dyDescent="0.2">
      <c r="A30" s="16" t="s">
        <v>49</v>
      </c>
      <c r="B30" s="10">
        <v>18</v>
      </c>
      <c r="C30" s="10">
        <v>5</v>
      </c>
      <c r="D30" s="10">
        <v>13</v>
      </c>
      <c r="E30" s="10">
        <v>23.1</v>
      </c>
      <c r="F30" s="10">
        <v>20</v>
      </c>
      <c r="G30" s="10">
        <v>24.5</v>
      </c>
    </row>
    <row r="31" spans="1:7" x14ac:dyDescent="0.2">
      <c r="A31" s="16" t="s">
        <v>73</v>
      </c>
    </row>
    <row r="32" spans="1:7" x14ac:dyDescent="0.2">
      <c r="A32" s="16" t="s">
        <v>2</v>
      </c>
      <c r="B32" s="10">
        <v>60</v>
      </c>
      <c r="C32" s="10">
        <v>20</v>
      </c>
      <c r="D32" s="10">
        <v>40</v>
      </c>
      <c r="E32" s="10">
        <v>100</v>
      </c>
      <c r="F32" s="10">
        <v>100</v>
      </c>
      <c r="G32" s="10">
        <v>100</v>
      </c>
    </row>
    <row r="33" spans="1:7" x14ac:dyDescent="0.2">
      <c r="A33" s="16" t="s">
        <v>68</v>
      </c>
      <c r="B33" s="10">
        <v>37</v>
      </c>
      <c r="C33" s="10">
        <v>12</v>
      </c>
      <c r="D33" s="10">
        <v>25</v>
      </c>
      <c r="E33" s="10">
        <v>61.7</v>
      </c>
      <c r="F33" s="10">
        <v>60</v>
      </c>
      <c r="G33" s="10">
        <v>62.5</v>
      </c>
    </row>
    <row r="34" spans="1:7" x14ac:dyDescent="0.2">
      <c r="A34" s="16" t="s">
        <v>69</v>
      </c>
      <c r="B34" s="10">
        <v>19</v>
      </c>
      <c r="C34" s="10">
        <v>7</v>
      </c>
      <c r="D34" s="10">
        <v>12</v>
      </c>
      <c r="E34" s="10">
        <v>31.7</v>
      </c>
      <c r="F34" s="10">
        <v>35</v>
      </c>
      <c r="G34" s="10">
        <v>30</v>
      </c>
    </row>
    <row r="35" spans="1:7" x14ac:dyDescent="0.2">
      <c r="A35" s="16" t="s">
        <v>70</v>
      </c>
      <c r="B35" s="10">
        <v>2</v>
      </c>
      <c r="C35" s="10">
        <v>0</v>
      </c>
      <c r="D35" s="10">
        <v>2</v>
      </c>
      <c r="E35" s="10">
        <v>3.3</v>
      </c>
      <c r="F35" s="10">
        <v>0</v>
      </c>
      <c r="G35" s="10">
        <v>5</v>
      </c>
    </row>
    <row r="36" spans="1:7" x14ac:dyDescent="0.2">
      <c r="A36" s="16" t="s">
        <v>71</v>
      </c>
      <c r="B36" s="10">
        <v>1</v>
      </c>
      <c r="C36" s="10">
        <v>0</v>
      </c>
      <c r="D36" s="10">
        <v>1</v>
      </c>
      <c r="E36" s="10">
        <v>1.7</v>
      </c>
      <c r="F36" s="10">
        <v>0</v>
      </c>
      <c r="G36" s="10">
        <v>2.5</v>
      </c>
    </row>
    <row r="37" spans="1:7" x14ac:dyDescent="0.2">
      <c r="A37" s="16" t="s">
        <v>72</v>
      </c>
      <c r="B37" s="10">
        <v>1</v>
      </c>
      <c r="C37" s="10">
        <v>1</v>
      </c>
      <c r="D37" s="10">
        <v>0</v>
      </c>
      <c r="E37" s="10">
        <v>1.7</v>
      </c>
      <c r="F37" s="10">
        <v>5</v>
      </c>
      <c r="G37" s="10"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5404-91C2-4DBB-ABE7-4C6861B70A6F}">
  <dimension ref="A1:H11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8" x14ac:dyDescent="0.2">
      <c r="A1" s="16" t="s">
        <v>826</v>
      </c>
    </row>
    <row r="2" spans="1:8" x14ac:dyDescent="0.2">
      <c r="A2" s="16" t="s">
        <v>827</v>
      </c>
      <c r="B2" s="10" t="s">
        <v>112</v>
      </c>
      <c r="C2" s="10" t="s">
        <v>828</v>
      </c>
      <c r="D2" s="10" t="s">
        <v>829</v>
      </c>
    </row>
    <row r="3" spans="1:8" x14ac:dyDescent="0.2">
      <c r="B3" s="10" t="s">
        <v>2</v>
      </c>
      <c r="C3" s="10" t="s">
        <v>2</v>
      </c>
      <c r="D3" s="10" t="s">
        <v>2</v>
      </c>
      <c r="F3" s="10" t="s">
        <v>830</v>
      </c>
      <c r="G3" s="10" t="s">
        <v>831</v>
      </c>
      <c r="H3" s="10" t="s">
        <v>832</v>
      </c>
    </row>
    <row r="4" spans="1:8" x14ac:dyDescent="0.2">
      <c r="A4" s="16" t="s">
        <v>2</v>
      </c>
      <c r="B4" s="10">
        <v>155</v>
      </c>
      <c r="C4" s="10">
        <v>271</v>
      </c>
      <c r="D4" s="10">
        <v>243</v>
      </c>
      <c r="F4" s="12">
        <f>C4/B4</f>
        <v>1.7483870967741935</v>
      </c>
      <c r="G4" s="12">
        <f>D4/B4</f>
        <v>1.5677419354838709</v>
      </c>
      <c r="H4" s="2">
        <f>G4*100/F4</f>
        <v>89.667896678966784</v>
      </c>
    </row>
    <row r="5" spans="1:8" x14ac:dyDescent="0.2">
      <c r="A5" s="16" t="s">
        <v>116</v>
      </c>
      <c r="B5" s="10">
        <v>14</v>
      </c>
      <c r="C5" s="10">
        <v>2</v>
      </c>
      <c r="D5" s="10">
        <v>2</v>
      </c>
      <c r="F5" s="12">
        <f t="shared" ref="F5:F11" si="0">C5/B5</f>
        <v>0.14285714285714285</v>
      </c>
      <c r="G5" s="12">
        <f t="shared" ref="G5:G11" si="1">D5/B5</f>
        <v>0.14285714285714285</v>
      </c>
      <c r="H5" s="2">
        <f t="shared" ref="H5:H11" si="2">G5*100/F5</f>
        <v>100</v>
      </c>
    </row>
    <row r="6" spans="1:8" x14ac:dyDescent="0.2">
      <c r="A6" s="16" t="s">
        <v>117</v>
      </c>
      <c r="B6" s="10">
        <v>58</v>
      </c>
      <c r="C6" s="10">
        <v>46</v>
      </c>
      <c r="D6" s="10">
        <v>43</v>
      </c>
      <c r="F6" s="12">
        <f t="shared" si="0"/>
        <v>0.7931034482758621</v>
      </c>
      <c r="G6" s="12">
        <f t="shared" si="1"/>
        <v>0.74137931034482762</v>
      </c>
      <c r="H6" s="2">
        <f t="shared" si="2"/>
        <v>93.478260869565219</v>
      </c>
    </row>
    <row r="7" spans="1:8" x14ac:dyDescent="0.2">
      <c r="A7" s="16" t="s">
        <v>118</v>
      </c>
      <c r="B7" s="10">
        <v>43</v>
      </c>
      <c r="C7" s="10">
        <v>81</v>
      </c>
      <c r="D7" s="10">
        <v>75</v>
      </c>
      <c r="F7" s="12">
        <f t="shared" si="0"/>
        <v>1.8837209302325582</v>
      </c>
      <c r="G7" s="12">
        <f t="shared" si="1"/>
        <v>1.7441860465116279</v>
      </c>
      <c r="H7" s="2">
        <f t="shared" si="2"/>
        <v>92.592592592592581</v>
      </c>
    </row>
    <row r="8" spans="1:8" x14ac:dyDescent="0.2">
      <c r="A8" s="16" t="s">
        <v>119</v>
      </c>
      <c r="B8" s="10">
        <v>15</v>
      </c>
      <c r="C8" s="10">
        <v>31</v>
      </c>
      <c r="D8" s="10">
        <v>31</v>
      </c>
      <c r="F8" s="12">
        <f t="shared" si="0"/>
        <v>2.0666666666666669</v>
      </c>
      <c r="G8" s="12">
        <f t="shared" si="1"/>
        <v>2.0666666666666669</v>
      </c>
      <c r="H8" s="2">
        <f t="shared" si="2"/>
        <v>100</v>
      </c>
    </row>
    <row r="9" spans="1:8" x14ac:dyDescent="0.2">
      <c r="A9" s="16" t="s">
        <v>120</v>
      </c>
      <c r="B9" s="10">
        <v>8</v>
      </c>
      <c r="C9" s="10">
        <v>20</v>
      </c>
      <c r="D9" s="10">
        <v>18</v>
      </c>
      <c r="F9" s="12">
        <f t="shared" si="0"/>
        <v>2.5</v>
      </c>
      <c r="G9" s="12">
        <f t="shared" si="1"/>
        <v>2.25</v>
      </c>
      <c r="H9" s="2">
        <f t="shared" si="2"/>
        <v>90</v>
      </c>
    </row>
    <row r="10" spans="1:8" x14ac:dyDescent="0.2">
      <c r="A10" s="16" t="s">
        <v>121</v>
      </c>
      <c r="B10" s="10">
        <v>11</v>
      </c>
      <c r="C10" s="10">
        <v>59</v>
      </c>
      <c r="D10" s="10">
        <v>50</v>
      </c>
      <c r="F10" s="12">
        <f t="shared" si="0"/>
        <v>5.3636363636363633</v>
      </c>
      <c r="G10" s="12">
        <f t="shared" si="1"/>
        <v>4.5454545454545459</v>
      </c>
      <c r="H10" s="2">
        <f t="shared" si="2"/>
        <v>84.745762711864415</v>
      </c>
    </row>
    <row r="11" spans="1:8" x14ac:dyDescent="0.2">
      <c r="A11" s="16" t="s">
        <v>122</v>
      </c>
      <c r="B11" s="10">
        <v>6</v>
      </c>
      <c r="C11" s="10">
        <v>32</v>
      </c>
      <c r="D11" s="10">
        <v>24</v>
      </c>
      <c r="F11" s="12">
        <f t="shared" si="0"/>
        <v>5.333333333333333</v>
      </c>
      <c r="G11" s="12">
        <f t="shared" si="1"/>
        <v>4</v>
      </c>
      <c r="H11" s="2">
        <f t="shared" si="2"/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471-C792-4197-BC8A-53F367D7527F}">
  <dimension ref="A1:G52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74</v>
      </c>
    </row>
    <row r="2" spans="1:7" x14ac:dyDescent="0.2">
      <c r="B2" s="10" t="s">
        <v>1</v>
      </c>
      <c r="E2" s="10" t="s">
        <v>1</v>
      </c>
    </row>
    <row r="3" spans="1:7" x14ac:dyDescent="0.2">
      <c r="B3" s="10" t="s">
        <v>2</v>
      </c>
      <c r="C3" s="10" t="s">
        <v>3</v>
      </c>
      <c r="D3" s="10" t="s">
        <v>4</v>
      </c>
      <c r="E3" s="10" t="s">
        <v>2</v>
      </c>
      <c r="F3" s="10" t="s">
        <v>3</v>
      </c>
      <c r="G3" s="10" t="s">
        <v>4</v>
      </c>
    </row>
    <row r="4" spans="1:7" x14ac:dyDescent="0.2">
      <c r="A4" s="16" t="s">
        <v>50</v>
      </c>
    </row>
    <row r="5" spans="1:7" x14ac:dyDescent="0.2">
      <c r="A5" s="16" t="s">
        <v>2</v>
      </c>
      <c r="B5" s="10">
        <v>78</v>
      </c>
      <c r="C5" s="10">
        <v>25</v>
      </c>
      <c r="D5" s="10">
        <v>53</v>
      </c>
      <c r="E5" s="10">
        <v>100</v>
      </c>
      <c r="F5" s="10">
        <v>100</v>
      </c>
      <c r="G5" s="10">
        <v>100</v>
      </c>
    </row>
    <row r="6" spans="1:7" x14ac:dyDescent="0.2">
      <c r="A6" s="16" t="s">
        <v>51</v>
      </c>
      <c r="B6" s="10">
        <v>36</v>
      </c>
      <c r="C6" s="10">
        <v>15</v>
      </c>
      <c r="D6" s="10">
        <v>21</v>
      </c>
      <c r="E6" s="10">
        <v>46.2</v>
      </c>
      <c r="F6" s="10">
        <v>60</v>
      </c>
      <c r="G6" s="10">
        <v>39.6</v>
      </c>
    </row>
    <row r="7" spans="1:7" x14ac:dyDescent="0.2">
      <c r="A7" s="16" t="s">
        <v>52</v>
      </c>
      <c r="B7" s="10">
        <v>31</v>
      </c>
      <c r="C7" s="10">
        <v>10</v>
      </c>
      <c r="D7" s="10">
        <v>21</v>
      </c>
      <c r="E7" s="10">
        <v>39.700000000000003</v>
      </c>
      <c r="F7" s="10">
        <v>40</v>
      </c>
      <c r="G7" s="10">
        <v>39.6</v>
      </c>
    </row>
    <row r="8" spans="1:7" x14ac:dyDescent="0.2">
      <c r="A8" s="16" t="s">
        <v>37</v>
      </c>
      <c r="B8" s="10">
        <v>11</v>
      </c>
      <c r="C8" s="10">
        <v>0</v>
      </c>
      <c r="D8" s="10">
        <v>11</v>
      </c>
      <c r="E8" s="10">
        <v>14.1</v>
      </c>
      <c r="F8" s="10">
        <v>0</v>
      </c>
      <c r="G8" s="10">
        <v>20.8</v>
      </c>
    </row>
    <row r="9" spans="1:7" x14ac:dyDescent="0.2">
      <c r="A9" s="16" t="s">
        <v>75</v>
      </c>
    </row>
    <row r="10" spans="1:7" x14ac:dyDescent="0.2">
      <c r="A10" s="16" t="s">
        <v>2</v>
      </c>
      <c r="B10" s="10">
        <v>36</v>
      </c>
      <c r="C10" s="10">
        <v>15</v>
      </c>
      <c r="D10" s="10">
        <v>21</v>
      </c>
      <c r="E10" s="10">
        <v>100</v>
      </c>
      <c r="F10" s="10">
        <v>100</v>
      </c>
      <c r="G10" s="10">
        <v>100</v>
      </c>
    </row>
    <row r="11" spans="1:7" x14ac:dyDescent="0.2">
      <c r="A11" s="16" t="s">
        <v>68</v>
      </c>
      <c r="B11" s="10">
        <v>22</v>
      </c>
      <c r="C11" s="10">
        <v>11</v>
      </c>
      <c r="D11" s="10">
        <v>11</v>
      </c>
      <c r="E11" s="10">
        <v>61.1</v>
      </c>
      <c r="F11" s="10">
        <v>73.3</v>
      </c>
      <c r="G11" s="10">
        <v>52.4</v>
      </c>
    </row>
    <row r="12" spans="1:7" x14ac:dyDescent="0.2">
      <c r="A12" s="16" t="s">
        <v>69</v>
      </c>
      <c r="B12" s="10">
        <v>13</v>
      </c>
      <c r="C12" s="10">
        <v>4</v>
      </c>
      <c r="D12" s="10">
        <v>9</v>
      </c>
      <c r="E12" s="10">
        <v>36.1</v>
      </c>
      <c r="F12" s="10">
        <v>26.7</v>
      </c>
      <c r="G12" s="10">
        <v>42.9</v>
      </c>
    </row>
    <row r="13" spans="1:7" x14ac:dyDescent="0.2">
      <c r="A13" s="16" t="s">
        <v>70</v>
      </c>
      <c r="B13" s="10">
        <v>1</v>
      </c>
      <c r="C13" s="10">
        <v>0</v>
      </c>
      <c r="D13" s="10">
        <v>1</v>
      </c>
      <c r="E13" s="10">
        <v>2.8</v>
      </c>
      <c r="F13" s="10">
        <v>0</v>
      </c>
      <c r="G13" s="10">
        <v>4.8</v>
      </c>
    </row>
    <row r="14" spans="1:7" x14ac:dyDescent="0.2">
      <c r="A14" s="16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6" t="s">
        <v>72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16" t="s">
        <v>20</v>
      </c>
      <c r="B16" s="10">
        <v>41.1</v>
      </c>
      <c r="C16" s="10">
        <v>34.4</v>
      </c>
      <c r="D16" s="10">
        <v>47.8</v>
      </c>
      <c r="E16" s="10">
        <v>0</v>
      </c>
      <c r="F16" s="10">
        <v>0</v>
      </c>
      <c r="G16" s="10">
        <v>0</v>
      </c>
    </row>
    <row r="17" spans="1:7" x14ac:dyDescent="0.2">
      <c r="A17" s="16" t="s">
        <v>76</v>
      </c>
    </row>
    <row r="18" spans="1:7" x14ac:dyDescent="0.2">
      <c r="A18" s="16" t="s">
        <v>2</v>
      </c>
      <c r="B18" s="10">
        <v>78</v>
      </c>
      <c r="C18" s="10">
        <v>25</v>
      </c>
      <c r="D18" s="10">
        <v>53</v>
      </c>
      <c r="E18" s="10">
        <v>100</v>
      </c>
      <c r="F18" s="10">
        <v>100</v>
      </c>
      <c r="G18" s="10">
        <v>100</v>
      </c>
    </row>
    <row r="19" spans="1:7" x14ac:dyDescent="0.2">
      <c r="A19" s="16" t="s">
        <v>77</v>
      </c>
      <c r="B19" s="10">
        <v>75</v>
      </c>
      <c r="C19" s="10">
        <v>25</v>
      </c>
      <c r="D19" s="10">
        <v>50</v>
      </c>
      <c r="E19" s="10">
        <v>96.2</v>
      </c>
      <c r="F19" s="10">
        <v>100</v>
      </c>
      <c r="G19" s="10">
        <v>94.3</v>
      </c>
    </row>
    <row r="20" spans="1:7" x14ac:dyDescent="0.2">
      <c r="A20" s="16" t="s">
        <v>78</v>
      </c>
      <c r="B20" s="10">
        <v>3</v>
      </c>
      <c r="C20" s="10">
        <v>0</v>
      </c>
      <c r="D20" s="10">
        <v>3</v>
      </c>
      <c r="E20" s="10">
        <v>3.8</v>
      </c>
      <c r="F20" s="10">
        <v>0</v>
      </c>
      <c r="G20" s="10">
        <v>5.7</v>
      </c>
    </row>
    <row r="21" spans="1:7" x14ac:dyDescent="0.2">
      <c r="A21" s="16" t="s">
        <v>79</v>
      </c>
    </row>
    <row r="22" spans="1:7" x14ac:dyDescent="0.2">
      <c r="A22" s="16" t="s">
        <v>2</v>
      </c>
      <c r="B22" s="10">
        <v>75</v>
      </c>
      <c r="C22" s="10">
        <v>25</v>
      </c>
      <c r="D22" s="10">
        <v>50</v>
      </c>
      <c r="E22" s="10">
        <v>100</v>
      </c>
      <c r="F22" s="10">
        <v>100</v>
      </c>
      <c r="G22" s="10">
        <v>100</v>
      </c>
    </row>
    <row r="23" spans="1:7" x14ac:dyDescent="0.2">
      <c r="A23" s="16" t="s">
        <v>68</v>
      </c>
      <c r="B23" s="10">
        <v>47</v>
      </c>
      <c r="C23" s="10">
        <v>13</v>
      </c>
      <c r="D23" s="10">
        <v>34</v>
      </c>
      <c r="E23" s="10">
        <v>62.7</v>
      </c>
      <c r="F23" s="10">
        <v>52</v>
      </c>
      <c r="G23" s="10">
        <v>68</v>
      </c>
    </row>
    <row r="24" spans="1:7" x14ac:dyDescent="0.2">
      <c r="A24" s="16" t="s">
        <v>69</v>
      </c>
      <c r="B24" s="10">
        <v>22</v>
      </c>
      <c r="C24" s="10">
        <v>12</v>
      </c>
      <c r="D24" s="10">
        <v>10</v>
      </c>
      <c r="E24" s="10">
        <v>29.3</v>
      </c>
      <c r="F24" s="10">
        <v>48</v>
      </c>
      <c r="G24" s="10">
        <v>20</v>
      </c>
    </row>
    <row r="25" spans="1:7" x14ac:dyDescent="0.2">
      <c r="A25" s="16" t="s">
        <v>70</v>
      </c>
      <c r="B25" s="10">
        <v>3</v>
      </c>
      <c r="C25" s="10">
        <v>0</v>
      </c>
      <c r="D25" s="10">
        <v>3</v>
      </c>
      <c r="E25" s="10">
        <v>4</v>
      </c>
      <c r="F25" s="10">
        <v>0</v>
      </c>
      <c r="G25" s="10">
        <v>6</v>
      </c>
    </row>
    <row r="26" spans="1:7" x14ac:dyDescent="0.2">
      <c r="A26" s="16" t="s">
        <v>71</v>
      </c>
      <c r="B26" s="10">
        <v>3</v>
      </c>
      <c r="C26" s="10">
        <v>0</v>
      </c>
      <c r="D26" s="10">
        <v>3</v>
      </c>
      <c r="E26" s="10">
        <v>4</v>
      </c>
      <c r="F26" s="10">
        <v>0</v>
      </c>
      <c r="G26" s="10">
        <v>6</v>
      </c>
    </row>
    <row r="27" spans="1:7" x14ac:dyDescent="0.2">
      <c r="A27" s="16" t="s">
        <v>72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6" t="s">
        <v>20</v>
      </c>
      <c r="B28" s="10">
        <v>40.1</v>
      </c>
      <c r="C28" s="10">
        <v>48.1</v>
      </c>
      <c r="D28" s="10">
        <v>37</v>
      </c>
      <c r="E28" s="10">
        <v>0</v>
      </c>
      <c r="F28" s="10">
        <v>0</v>
      </c>
      <c r="G28" s="10">
        <v>0</v>
      </c>
    </row>
    <row r="29" spans="1:7" x14ac:dyDescent="0.2">
      <c r="A29" s="16" t="s">
        <v>80</v>
      </c>
    </row>
    <row r="30" spans="1:7" x14ac:dyDescent="0.2">
      <c r="A30" s="16" t="s">
        <v>2</v>
      </c>
      <c r="B30" s="10">
        <v>78</v>
      </c>
      <c r="C30" s="10">
        <v>25</v>
      </c>
      <c r="D30" s="10">
        <v>53</v>
      </c>
      <c r="E30" s="10">
        <v>100</v>
      </c>
      <c r="F30" s="10">
        <v>100</v>
      </c>
      <c r="G30" s="10">
        <v>100</v>
      </c>
    </row>
    <row r="31" spans="1:7" x14ac:dyDescent="0.2">
      <c r="A31" s="16" t="s">
        <v>81</v>
      </c>
      <c r="B31" s="10">
        <v>60</v>
      </c>
      <c r="C31" s="10">
        <v>25</v>
      </c>
      <c r="D31" s="10">
        <v>35</v>
      </c>
      <c r="E31" s="10">
        <v>76.900000000000006</v>
      </c>
      <c r="F31" s="10">
        <v>100</v>
      </c>
      <c r="G31" s="10">
        <v>66</v>
      </c>
    </row>
    <row r="32" spans="1:7" x14ac:dyDescent="0.2">
      <c r="A32" s="16" t="s">
        <v>82</v>
      </c>
      <c r="B32" s="10">
        <v>18</v>
      </c>
      <c r="C32" s="10">
        <v>0</v>
      </c>
      <c r="D32" s="10">
        <v>18</v>
      </c>
      <c r="E32" s="10">
        <v>23.1</v>
      </c>
      <c r="F32" s="10">
        <v>0</v>
      </c>
      <c r="G32" s="10">
        <v>34</v>
      </c>
    </row>
    <row r="33" spans="1:7" x14ac:dyDescent="0.2">
      <c r="A33" s="16" t="s">
        <v>83</v>
      </c>
    </row>
    <row r="34" spans="1:7" x14ac:dyDescent="0.2">
      <c r="A34" s="16" t="s">
        <v>2</v>
      </c>
      <c r="B34" s="10">
        <v>60</v>
      </c>
      <c r="C34" s="10">
        <v>25</v>
      </c>
      <c r="D34" s="10">
        <v>35</v>
      </c>
      <c r="E34" s="10">
        <v>100</v>
      </c>
      <c r="F34" s="10">
        <v>100</v>
      </c>
      <c r="G34" s="10">
        <v>100</v>
      </c>
    </row>
    <row r="35" spans="1:7" x14ac:dyDescent="0.2">
      <c r="A35" s="16" t="s">
        <v>68</v>
      </c>
      <c r="B35" s="10">
        <v>26</v>
      </c>
      <c r="C35" s="10">
        <v>13</v>
      </c>
      <c r="D35" s="10">
        <v>13</v>
      </c>
      <c r="E35" s="10">
        <v>43.3</v>
      </c>
      <c r="F35" s="10">
        <v>52</v>
      </c>
      <c r="G35" s="10">
        <v>37.1</v>
      </c>
    </row>
    <row r="36" spans="1:7" x14ac:dyDescent="0.2">
      <c r="A36" s="16" t="s">
        <v>69</v>
      </c>
      <c r="B36" s="10">
        <v>20</v>
      </c>
      <c r="C36" s="10">
        <v>9</v>
      </c>
      <c r="D36" s="10">
        <v>11</v>
      </c>
      <c r="E36" s="10">
        <v>33.299999999999997</v>
      </c>
      <c r="F36" s="10">
        <v>36</v>
      </c>
      <c r="G36" s="10">
        <v>31.4</v>
      </c>
    </row>
    <row r="37" spans="1:7" x14ac:dyDescent="0.2">
      <c r="A37" s="16" t="s">
        <v>70</v>
      </c>
      <c r="B37" s="10">
        <v>9</v>
      </c>
      <c r="C37" s="10">
        <v>0</v>
      </c>
      <c r="D37" s="10">
        <v>9</v>
      </c>
      <c r="E37" s="10">
        <v>15</v>
      </c>
      <c r="F37" s="10">
        <v>0</v>
      </c>
      <c r="G37" s="10">
        <v>25.7</v>
      </c>
    </row>
    <row r="38" spans="1:7" x14ac:dyDescent="0.2">
      <c r="A38" s="16" t="s">
        <v>71</v>
      </c>
      <c r="B38" s="10">
        <v>2</v>
      </c>
      <c r="C38" s="10">
        <v>1</v>
      </c>
      <c r="D38" s="10">
        <v>1</v>
      </c>
      <c r="E38" s="10">
        <v>3.3</v>
      </c>
      <c r="F38" s="10">
        <v>4</v>
      </c>
      <c r="G38" s="10">
        <v>2.9</v>
      </c>
    </row>
    <row r="39" spans="1:7" x14ac:dyDescent="0.2">
      <c r="A39" s="16" t="s">
        <v>72</v>
      </c>
      <c r="B39" s="10">
        <v>3</v>
      </c>
      <c r="C39" s="10">
        <v>2</v>
      </c>
      <c r="D39" s="10">
        <v>1</v>
      </c>
      <c r="E39" s="10">
        <v>5</v>
      </c>
      <c r="F39" s="10">
        <v>8</v>
      </c>
      <c r="G39" s="10">
        <v>2.9</v>
      </c>
    </row>
    <row r="40" spans="1:7" x14ac:dyDescent="0.2">
      <c r="A40" s="16" t="s">
        <v>20</v>
      </c>
      <c r="B40" s="10">
        <v>60</v>
      </c>
      <c r="C40" s="10">
        <v>48.1</v>
      </c>
      <c r="D40" s="10">
        <v>70.5</v>
      </c>
      <c r="E40" s="10">
        <v>0</v>
      </c>
      <c r="F40" s="10">
        <v>0</v>
      </c>
      <c r="G40" s="10">
        <v>0</v>
      </c>
    </row>
    <row r="41" spans="1:7" x14ac:dyDescent="0.2">
      <c r="A41" s="16" t="s">
        <v>84</v>
      </c>
    </row>
    <row r="42" spans="1:7" x14ac:dyDescent="0.2">
      <c r="A42" s="16" t="s">
        <v>2</v>
      </c>
      <c r="B42" s="10">
        <v>78</v>
      </c>
      <c r="C42" s="10">
        <v>25</v>
      </c>
      <c r="D42" s="10">
        <v>53</v>
      </c>
      <c r="E42" s="10">
        <v>100</v>
      </c>
      <c r="F42" s="10">
        <v>100</v>
      </c>
      <c r="G42" s="10">
        <v>100</v>
      </c>
    </row>
    <row r="43" spans="1:7" x14ac:dyDescent="0.2">
      <c r="A43" s="16" t="s">
        <v>85</v>
      </c>
      <c r="B43" s="10">
        <v>78</v>
      </c>
      <c r="C43" s="10">
        <v>25</v>
      </c>
      <c r="D43" s="10">
        <v>53</v>
      </c>
      <c r="E43" s="10">
        <v>100</v>
      </c>
      <c r="F43" s="10">
        <v>100</v>
      </c>
      <c r="G43" s="10">
        <v>100</v>
      </c>
    </row>
    <row r="44" spans="1:7" x14ac:dyDescent="0.2">
      <c r="A44" s="16" t="s">
        <v>86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x14ac:dyDescent="0.2">
      <c r="A45" s="16" t="s">
        <v>87</v>
      </c>
    </row>
    <row r="46" spans="1:7" x14ac:dyDescent="0.2">
      <c r="A46" s="16" t="s">
        <v>2</v>
      </c>
      <c r="B46" s="10">
        <v>78</v>
      </c>
      <c r="C46" s="10">
        <v>25</v>
      </c>
      <c r="D46" s="10">
        <v>53</v>
      </c>
      <c r="E46" s="10">
        <v>100</v>
      </c>
      <c r="F46" s="10">
        <v>100</v>
      </c>
      <c r="G46" s="10">
        <v>100</v>
      </c>
    </row>
    <row r="47" spans="1:7" x14ac:dyDescent="0.2">
      <c r="A47" s="16" t="s">
        <v>68</v>
      </c>
      <c r="B47" s="10">
        <v>4</v>
      </c>
      <c r="C47" s="10">
        <v>1</v>
      </c>
      <c r="D47" s="10">
        <v>3</v>
      </c>
      <c r="E47" s="10">
        <v>5.0999999999999996</v>
      </c>
      <c r="F47" s="10">
        <v>4</v>
      </c>
      <c r="G47" s="10">
        <v>5.7</v>
      </c>
    </row>
    <row r="48" spans="1:7" x14ac:dyDescent="0.2">
      <c r="A48" s="16" t="s">
        <v>69</v>
      </c>
      <c r="B48" s="10">
        <v>29</v>
      </c>
      <c r="C48" s="10">
        <v>7</v>
      </c>
      <c r="D48" s="10">
        <v>22</v>
      </c>
      <c r="E48" s="10">
        <v>37.200000000000003</v>
      </c>
      <c r="F48" s="10">
        <v>28</v>
      </c>
      <c r="G48" s="10">
        <v>41.5</v>
      </c>
    </row>
    <row r="49" spans="1:7" x14ac:dyDescent="0.2">
      <c r="A49" s="16" t="s">
        <v>70</v>
      </c>
      <c r="B49" s="10">
        <v>25</v>
      </c>
      <c r="C49" s="10">
        <v>10</v>
      </c>
      <c r="D49" s="10">
        <v>15</v>
      </c>
      <c r="E49" s="10">
        <v>32.1</v>
      </c>
      <c r="F49" s="10">
        <v>40</v>
      </c>
      <c r="G49" s="10">
        <v>28.3</v>
      </c>
    </row>
    <row r="50" spans="1:7" x14ac:dyDescent="0.2">
      <c r="A50" s="16" t="s">
        <v>71</v>
      </c>
      <c r="B50" s="10">
        <v>12</v>
      </c>
      <c r="C50" s="10">
        <v>4</v>
      </c>
      <c r="D50" s="10">
        <v>8</v>
      </c>
      <c r="E50" s="10">
        <v>15.4</v>
      </c>
      <c r="F50" s="10">
        <v>16</v>
      </c>
      <c r="G50" s="10">
        <v>15.1</v>
      </c>
    </row>
    <row r="51" spans="1:7" x14ac:dyDescent="0.2">
      <c r="A51" s="16" t="s">
        <v>72</v>
      </c>
      <c r="B51" s="10">
        <v>8</v>
      </c>
      <c r="C51" s="10">
        <v>3</v>
      </c>
      <c r="D51" s="10">
        <v>5</v>
      </c>
      <c r="E51" s="10">
        <v>10.3</v>
      </c>
      <c r="F51" s="10">
        <v>12</v>
      </c>
      <c r="G51" s="10">
        <v>9.4</v>
      </c>
    </row>
    <row r="52" spans="1:7" x14ac:dyDescent="0.2">
      <c r="A52" s="16" t="s">
        <v>20</v>
      </c>
      <c r="B52" s="10">
        <v>112</v>
      </c>
      <c r="C52" s="10">
        <v>122.5</v>
      </c>
      <c r="D52" s="10">
        <v>105</v>
      </c>
      <c r="E52" s="10">
        <v>0</v>
      </c>
      <c r="F52" s="10">
        <v>0</v>
      </c>
      <c r="G52" s="1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F9E7-85CD-4BF2-9D41-DAB444510DB2}">
  <dimension ref="A1:G55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7" x14ac:dyDescent="0.2">
      <c r="A1" s="16" t="s">
        <v>88</v>
      </c>
    </row>
    <row r="2" spans="1:7" x14ac:dyDescent="0.2">
      <c r="B2" s="10" t="s">
        <v>1</v>
      </c>
      <c r="E2" s="10" t="s">
        <v>1</v>
      </c>
    </row>
    <row r="3" spans="1:7" x14ac:dyDescent="0.2">
      <c r="B3" s="10" t="s">
        <v>2</v>
      </c>
      <c r="C3" s="10" t="s">
        <v>3</v>
      </c>
      <c r="D3" s="10" t="s">
        <v>4</v>
      </c>
      <c r="E3" s="10" t="s">
        <v>2</v>
      </c>
      <c r="F3" s="10" t="s">
        <v>3</v>
      </c>
      <c r="G3" s="10" t="s">
        <v>4</v>
      </c>
    </row>
    <row r="4" spans="1:7" x14ac:dyDescent="0.2">
      <c r="A4" s="16" t="s">
        <v>89</v>
      </c>
    </row>
    <row r="5" spans="1:7" x14ac:dyDescent="0.2">
      <c r="A5" s="16" t="s">
        <v>2</v>
      </c>
      <c r="B5" s="10">
        <v>72</v>
      </c>
      <c r="C5" s="10">
        <v>24</v>
      </c>
      <c r="D5" s="10">
        <v>48</v>
      </c>
      <c r="E5" s="10">
        <v>100</v>
      </c>
      <c r="F5" s="10">
        <v>100</v>
      </c>
      <c r="G5" s="10">
        <v>100</v>
      </c>
    </row>
    <row r="6" spans="1:7" x14ac:dyDescent="0.2">
      <c r="A6" s="16" t="s">
        <v>90</v>
      </c>
      <c r="B6" s="10">
        <v>4</v>
      </c>
      <c r="C6" s="10">
        <v>0</v>
      </c>
      <c r="D6" s="10">
        <v>4</v>
      </c>
      <c r="E6" s="10">
        <v>5.6</v>
      </c>
      <c r="F6" s="10">
        <v>0</v>
      </c>
      <c r="G6" s="10">
        <v>8.3000000000000007</v>
      </c>
    </row>
    <row r="7" spans="1:7" x14ac:dyDescent="0.2">
      <c r="A7" s="16" t="s">
        <v>91</v>
      </c>
      <c r="B7" s="10">
        <v>27</v>
      </c>
      <c r="C7" s="10">
        <v>8</v>
      </c>
      <c r="D7" s="10">
        <v>19</v>
      </c>
      <c r="E7" s="10">
        <v>37.5</v>
      </c>
      <c r="F7" s="10">
        <v>33.299999999999997</v>
      </c>
      <c r="G7" s="10">
        <v>39.6</v>
      </c>
    </row>
    <row r="8" spans="1:7" x14ac:dyDescent="0.2">
      <c r="A8" s="16" t="s">
        <v>92</v>
      </c>
      <c r="B8" s="10">
        <v>24</v>
      </c>
      <c r="C8" s="10">
        <v>7</v>
      </c>
      <c r="D8" s="10">
        <v>17</v>
      </c>
      <c r="E8" s="10">
        <v>33.299999999999997</v>
      </c>
      <c r="F8" s="10">
        <v>29.2</v>
      </c>
      <c r="G8" s="10">
        <v>35.4</v>
      </c>
    </row>
    <row r="9" spans="1:7" x14ac:dyDescent="0.2">
      <c r="A9" s="16" t="s">
        <v>93</v>
      </c>
      <c r="B9" s="10">
        <v>17</v>
      </c>
      <c r="C9" s="10">
        <v>9</v>
      </c>
      <c r="D9" s="10">
        <v>8</v>
      </c>
      <c r="E9" s="10">
        <v>23.6</v>
      </c>
      <c r="F9" s="10">
        <v>37.5</v>
      </c>
      <c r="G9" s="10">
        <v>16.7</v>
      </c>
    </row>
    <row r="10" spans="1:7" x14ac:dyDescent="0.2">
      <c r="A10" s="16" t="s">
        <v>20</v>
      </c>
      <c r="B10" s="10">
        <v>1104.2</v>
      </c>
      <c r="C10" s="10">
        <v>1285.7</v>
      </c>
      <c r="D10" s="10">
        <v>1029.4000000000001</v>
      </c>
      <c r="E10" s="10">
        <v>0</v>
      </c>
      <c r="F10" s="10">
        <v>0</v>
      </c>
      <c r="G10" s="10">
        <v>0</v>
      </c>
    </row>
    <row r="11" spans="1:7" x14ac:dyDescent="0.2">
      <c r="A11" s="16" t="s">
        <v>94</v>
      </c>
    </row>
    <row r="12" spans="1:7" x14ac:dyDescent="0.2">
      <c r="A12" s="16" t="s">
        <v>2</v>
      </c>
      <c r="B12" s="10">
        <v>78</v>
      </c>
      <c r="C12" s="10">
        <v>25</v>
      </c>
      <c r="D12" s="10">
        <v>53</v>
      </c>
      <c r="E12" s="10">
        <v>100</v>
      </c>
      <c r="F12" s="10">
        <v>100</v>
      </c>
      <c r="G12" s="10">
        <v>100</v>
      </c>
    </row>
    <row r="13" spans="1:7" x14ac:dyDescent="0.2">
      <c r="A13" s="16" t="s">
        <v>95</v>
      </c>
      <c r="B13" s="10">
        <v>36</v>
      </c>
      <c r="C13" s="10">
        <v>13</v>
      </c>
      <c r="D13" s="10">
        <v>23</v>
      </c>
      <c r="E13" s="10">
        <v>46.2</v>
      </c>
      <c r="F13" s="10">
        <v>52</v>
      </c>
      <c r="G13" s="10">
        <v>43.4</v>
      </c>
    </row>
    <row r="14" spans="1:7" x14ac:dyDescent="0.2">
      <c r="A14" s="16" t="s">
        <v>96</v>
      </c>
      <c r="B14" s="10">
        <v>34</v>
      </c>
      <c r="C14" s="10">
        <v>9</v>
      </c>
      <c r="D14" s="10">
        <v>25</v>
      </c>
      <c r="E14" s="10">
        <v>43.6</v>
      </c>
      <c r="F14" s="10">
        <v>36</v>
      </c>
      <c r="G14" s="10">
        <v>47.2</v>
      </c>
    </row>
    <row r="15" spans="1:7" x14ac:dyDescent="0.2">
      <c r="A15" s="16" t="s">
        <v>97</v>
      </c>
      <c r="B15" s="10">
        <v>8</v>
      </c>
      <c r="C15" s="10">
        <v>3</v>
      </c>
      <c r="D15" s="10">
        <v>5</v>
      </c>
      <c r="E15" s="10">
        <v>10.3</v>
      </c>
      <c r="F15" s="10">
        <v>12</v>
      </c>
      <c r="G15" s="10">
        <v>9.4</v>
      </c>
    </row>
    <row r="16" spans="1:7" x14ac:dyDescent="0.2">
      <c r="A16" s="16" t="s">
        <v>98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20</v>
      </c>
      <c r="B17" s="10">
        <v>272.10000000000002</v>
      </c>
      <c r="C17" s="10">
        <v>240.4</v>
      </c>
      <c r="D17" s="10">
        <v>285</v>
      </c>
      <c r="E17" s="10">
        <v>0</v>
      </c>
      <c r="F17" s="10">
        <v>0</v>
      </c>
      <c r="G17" s="10">
        <v>0</v>
      </c>
    </row>
    <row r="18" spans="1:7" x14ac:dyDescent="0.2">
      <c r="A18" s="16" t="s">
        <v>99</v>
      </c>
    </row>
    <row r="19" spans="1:7" x14ac:dyDescent="0.2">
      <c r="A19" s="16" t="s">
        <v>2</v>
      </c>
      <c r="B19" s="10">
        <v>32</v>
      </c>
      <c r="C19" s="10">
        <v>14</v>
      </c>
      <c r="D19" s="10">
        <v>18</v>
      </c>
      <c r="E19" s="10">
        <v>100</v>
      </c>
      <c r="F19" s="10">
        <v>100</v>
      </c>
      <c r="G19" s="10">
        <v>100</v>
      </c>
    </row>
    <row r="20" spans="1:7" x14ac:dyDescent="0.2">
      <c r="A20" s="16" t="s">
        <v>68</v>
      </c>
      <c r="B20" s="10">
        <v>8</v>
      </c>
      <c r="C20" s="10">
        <v>4</v>
      </c>
      <c r="D20" s="10">
        <v>4</v>
      </c>
      <c r="E20" s="10">
        <v>25</v>
      </c>
      <c r="F20" s="10">
        <v>28.6</v>
      </c>
      <c r="G20" s="10">
        <v>22.2</v>
      </c>
    </row>
    <row r="21" spans="1:7" x14ac:dyDescent="0.2">
      <c r="A21" s="16" t="s">
        <v>69</v>
      </c>
      <c r="B21" s="10">
        <v>9</v>
      </c>
      <c r="C21" s="10">
        <v>3</v>
      </c>
      <c r="D21" s="10">
        <v>6</v>
      </c>
      <c r="E21" s="10">
        <v>28.1</v>
      </c>
      <c r="F21" s="10">
        <v>21.4</v>
      </c>
      <c r="G21" s="10">
        <v>33.299999999999997</v>
      </c>
    </row>
    <row r="22" spans="1:7" x14ac:dyDescent="0.2">
      <c r="A22" s="16" t="s">
        <v>70</v>
      </c>
      <c r="B22" s="10">
        <v>2</v>
      </c>
      <c r="C22" s="10">
        <v>1</v>
      </c>
      <c r="D22" s="10">
        <v>1</v>
      </c>
      <c r="E22" s="10">
        <v>6.3</v>
      </c>
      <c r="F22" s="10">
        <v>7.1</v>
      </c>
      <c r="G22" s="10">
        <v>5.6</v>
      </c>
    </row>
    <row r="23" spans="1:7" x14ac:dyDescent="0.2">
      <c r="A23" s="16" t="s">
        <v>71</v>
      </c>
      <c r="B23" s="10">
        <v>6</v>
      </c>
      <c r="C23" s="10">
        <v>4</v>
      </c>
      <c r="D23" s="10">
        <v>2</v>
      </c>
      <c r="E23" s="10">
        <v>18.8</v>
      </c>
      <c r="F23" s="10">
        <v>28.6</v>
      </c>
      <c r="G23" s="10">
        <v>11.1</v>
      </c>
    </row>
    <row r="24" spans="1:7" x14ac:dyDescent="0.2">
      <c r="A24" s="16" t="s">
        <v>100</v>
      </c>
      <c r="B24" s="10">
        <v>1</v>
      </c>
      <c r="C24" s="10">
        <v>1</v>
      </c>
      <c r="D24" s="10">
        <v>0</v>
      </c>
      <c r="E24" s="10">
        <v>3.1</v>
      </c>
      <c r="F24" s="10">
        <v>7.1</v>
      </c>
      <c r="G24" s="10">
        <v>0</v>
      </c>
    </row>
    <row r="25" spans="1:7" x14ac:dyDescent="0.2">
      <c r="A25" s="16" t="s">
        <v>96</v>
      </c>
      <c r="B25" s="10">
        <v>3</v>
      </c>
      <c r="C25" s="10">
        <v>1</v>
      </c>
      <c r="D25" s="10">
        <v>2</v>
      </c>
      <c r="E25" s="10">
        <v>9.4</v>
      </c>
      <c r="F25" s="10">
        <v>7.1</v>
      </c>
      <c r="G25" s="10">
        <v>11.1</v>
      </c>
    </row>
    <row r="26" spans="1:7" x14ac:dyDescent="0.2">
      <c r="A26" s="16" t="s">
        <v>101</v>
      </c>
      <c r="B26" s="10">
        <v>3</v>
      </c>
      <c r="C26" s="10">
        <v>0</v>
      </c>
      <c r="D26" s="10">
        <v>3</v>
      </c>
      <c r="E26" s="10">
        <v>9.4</v>
      </c>
      <c r="F26" s="10">
        <v>0</v>
      </c>
      <c r="G26" s="10">
        <v>16.7</v>
      </c>
    </row>
    <row r="27" spans="1:7" x14ac:dyDescent="0.2">
      <c r="A27" s="16" t="s">
        <v>20</v>
      </c>
      <c r="B27" s="10">
        <v>94.4</v>
      </c>
      <c r="C27" s="10">
        <v>100</v>
      </c>
      <c r="D27" s="10">
        <v>91.7</v>
      </c>
      <c r="E27" s="10">
        <v>0</v>
      </c>
      <c r="F27" s="10">
        <v>0</v>
      </c>
      <c r="G27" s="10">
        <v>0</v>
      </c>
    </row>
    <row r="28" spans="1:7" x14ac:dyDescent="0.2">
      <c r="A28" s="16" t="s">
        <v>102</v>
      </c>
    </row>
    <row r="29" spans="1:7" x14ac:dyDescent="0.2">
      <c r="A29" s="16" t="s">
        <v>2</v>
      </c>
      <c r="B29" s="10">
        <v>39</v>
      </c>
      <c r="C29" s="10">
        <v>15</v>
      </c>
      <c r="D29" s="10">
        <v>24</v>
      </c>
      <c r="E29" s="10">
        <v>100</v>
      </c>
      <c r="F29" s="10">
        <v>100</v>
      </c>
      <c r="G29" s="10">
        <v>100</v>
      </c>
    </row>
    <row r="30" spans="1:7" x14ac:dyDescent="0.2">
      <c r="A30" s="16" t="s">
        <v>68</v>
      </c>
      <c r="B30" s="10">
        <v>11</v>
      </c>
      <c r="C30" s="10">
        <v>2</v>
      </c>
      <c r="D30" s="10">
        <v>9</v>
      </c>
      <c r="E30" s="10">
        <v>28.2</v>
      </c>
      <c r="F30" s="10">
        <v>13.3</v>
      </c>
      <c r="G30" s="10">
        <v>37.5</v>
      </c>
    </row>
    <row r="31" spans="1:7" x14ac:dyDescent="0.2">
      <c r="A31" s="16" t="s">
        <v>69</v>
      </c>
      <c r="B31" s="10">
        <v>8</v>
      </c>
      <c r="C31" s="10">
        <v>3</v>
      </c>
      <c r="D31" s="10">
        <v>5</v>
      </c>
      <c r="E31" s="10">
        <v>20.5</v>
      </c>
      <c r="F31" s="10">
        <v>20</v>
      </c>
      <c r="G31" s="10">
        <v>20.8</v>
      </c>
    </row>
    <row r="32" spans="1:7" x14ac:dyDescent="0.2">
      <c r="A32" s="16" t="s">
        <v>70</v>
      </c>
      <c r="B32" s="10">
        <v>4</v>
      </c>
      <c r="C32" s="10">
        <v>2</v>
      </c>
      <c r="D32" s="10">
        <v>2</v>
      </c>
      <c r="E32" s="10">
        <v>10.3</v>
      </c>
      <c r="F32" s="10">
        <v>13.3</v>
      </c>
      <c r="G32" s="10">
        <v>8.3000000000000007</v>
      </c>
    </row>
    <row r="33" spans="1:7" x14ac:dyDescent="0.2">
      <c r="A33" s="16" t="s">
        <v>71</v>
      </c>
      <c r="B33" s="10">
        <v>2</v>
      </c>
      <c r="C33" s="10">
        <v>0</v>
      </c>
      <c r="D33" s="10">
        <v>2</v>
      </c>
      <c r="E33" s="10">
        <v>5.0999999999999996</v>
      </c>
      <c r="F33" s="10">
        <v>0</v>
      </c>
      <c r="G33" s="10">
        <v>8.3000000000000007</v>
      </c>
    </row>
    <row r="34" spans="1:7" x14ac:dyDescent="0.2">
      <c r="A34" s="16" t="s">
        <v>100</v>
      </c>
      <c r="B34" s="10">
        <v>4</v>
      </c>
      <c r="C34" s="10">
        <v>1</v>
      </c>
      <c r="D34" s="10">
        <v>3</v>
      </c>
      <c r="E34" s="10">
        <v>10.3</v>
      </c>
      <c r="F34" s="10">
        <v>6.7</v>
      </c>
      <c r="G34" s="10">
        <v>12.5</v>
      </c>
    </row>
    <row r="35" spans="1:7" x14ac:dyDescent="0.2">
      <c r="A35" s="16" t="s">
        <v>96</v>
      </c>
      <c r="B35" s="10">
        <v>5</v>
      </c>
      <c r="C35" s="10">
        <v>4</v>
      </c>
      <c r="D35" s="10">
        <v>1</v>
      </c>
      <c r="E35" s="10">
        <v>12.8</v>
      </c>
      <c r="F35" s="10">
        <v>26.7</v>
      </c>
      <c r="G35" s="10">
        <v>4.2</v>
      </c>
    </row>
    <row r="36" spans="1:7" x14ac:dyDescent="0.2">
      <c r="A36" s="16" t="s">
        <v>101</v>
      </c>
      <c r="B36" s="10">
        <v>5</v>
      </c>
      <c r="C36" s="10">
        <v>3</v>
      </c>
      <c r="D36" s="10">
        <v>2</v>
      </c>
      <c r="E36" s="10">
        <v>12.8</v>
      </c>
      <c r="F36" s="10">
        <v>20</v>
      </c>
      <c r="G36" s="10">
        <v>8.3000000000000007</v>
      </c>
    </row>
    <row r="37" spans="1:7" x14ac:dyDescent="0.2">
      <c r="A37" s="16" t="s">
        <v>20</v>
      </c>
      <c r="B37" s="10">
        <v>106.3</v>
      </c>
      <c r="C37" s="10">
        <v>225</v>
      </c>
      <c r="D37" s="10">
        <v>80</v>
      </c>
      <c r="E37" s="10">
        <v>0</v>
      </c>
      <c r="F37" s="10">
        <v>0</v>
      </c>
      <c r="G37" s="10">
        <v>0</v>
      </c>
    </row>
    <row r="38" spans="1:7" x14ac:dyDescent="0.2">
      <c r="A38" s="16" t="s">
        <v>103</v>
      </c>
    </row>
    <row r="39" spans="1:7" x14ac:dyDescent="0.2">
      <c r="A39" s="16" t="s">
        <v>2</v>
      </c>
      <c r="B39" s="10">
        <v>66</v>
      </c>
      <c r="C39" s="10">
        <v>21</v>
      </c>
      <c r="D39" s="10">
        <v>45</v>
      </c>
      <c r="E39" s="10">
        <v>100</v>
      </c>
      <c r="F39" s="10">
        <v>100</v>
      </c>
      <c r="G39" s="10">
        <v>100</v>
      </c>
    </row>
    <row r="40" spans="1:7" x14ac:dyDescent="0.2">
      <c r="A40" s="16" t="s">
        <v>90</v>
      </c>
      <c r="B40" s="10">
        <v>36</v>
      </c>
      <c r="C40" s="10">
        <v>12</v>
      </c>
      <c r="D40" s="10">
        <v>24</v>
      </c>
      <c r="E40" s="10">
        <v>54.5</v>
      </c>
      <c r="F40" s="10">
        <v>57.1</v>
      </c>
      <c r="G40" s="10">
        <v>53.3</v>
      </c>
    </row>
    <row r="41" spans="1:7" x14ac:dyDescent="0.2">
      <c r="A41" s="16" t="s">
        <v>91</v>
      </c>
      <c r="B41" s="10">
        <v>11</v>
      </c>
      <c r="C41" s="10">
        <v>2</v>
      </c>
      <c r="D41" s="10">
        <v>9</v>
      </c>
      <c r="E41" s="10">
        <v>16.7</v>
      </c>
      <c r="F41" s="10">
        <v>9.5</v>
      </c>
      <c r="G41" s="10">
        <v>20</v>
      </c>
    </row>
    <row r="42" spans="1:7" x14ac:dyDescent="0.2">
      <c r="A42" s="16" t="s">
        <v>104</v>
      </c>
      <c r="B42" s="10">
        <v>12</v>
      </c>
      <c r="C42" s="10">
        <v>5</v>
      </c>
      <c r="D42" s="10">
        <v>7</v>
      </c>
      <c r="E42" s="10">
        <v>18.2</v>
      </c>
      <c r="F42" s="10">
        <v>23.8</v>
      </c>
      <c r="G42" s="10">
        <v>15.6</v>
      </c>
    </row>
    <row r="43" spans="1:7" x14ac:dyDescent="0.2">
      <c r="A43" s="16" t="s">
        <v>105</v>
      </c>
      <c r="B43" s="10">
        <v>7</v>
      </c>
      <c r="C43" s="10">
        <v>2</v>
      </c>
      <c r="D43" s="10">
        <v>5</v>
      </c>
      <c r="E43" s="10">
        <v>10.6</v>
      </c>
      <c r="F43" s="10">
        <v>9.5</v>
      </c>
      <c r="G43" s="10">
        <v>11.1</v>
      </c>
    </row>
    <row r="44" spans="1:7" x14ac:dyDescent="0.2">
      <c r="A44" s="16" t="s">
        <v>20</v>
      </c>
      <c r="B44" s="10">
        <v>458.4</v>
      </c>
      <c r="C44" s="10">
        <v>437.6</v>
      </c>
      <c r="D44" s="10">
        <v>468.8</v>
      </c>
      <c r="E44" s="10">
        <v>0</v>
      </c>
      <c r="F44" s="10">
        <v>0</v>
      </c>
      <c r="G44" s="10">
        <v>0</v>
      </c>
    </row>
    <row r="45" spans="1:7" x14ac:dyDescent="0.2">
      <c r="A45" s="16" t="s">
        <v>106</v>
      </c>
    </row>
    <row r="46" spans="1:7" x14ac:dyDescent="0.2">
      <c r="A46" s="16" t="s">
        <v>2</v>
      </c>
      <c r="B46" s="10">
        <v>78</v>
      </c>
      <c r="C46" s="10">
        <v>25</v>
      </c>
      <c r="D46" s="10">
        <v>53</v>
      </c>
      <c r="E46" s="10">
        <v>100</v>
      </c>
      <c r="F46" s="10">
        <v>100</v>
      </c>
      <c r="G46" s="10">
        <v>100</v>
      </c>
    </row>
    <row r="47" spans="1:7" x14ac:dyDescent="0.2">
      <c r="A47" s="16" t="s">
        <v>107</v>
      </c>
      <c r="B47" s="10">
        <v>41</v>
      </c>
      <c r="C47" s="10">
        <v>16</v>
      </c>
      <c r="D47" s="10">
        <v>25</v>
      </c>
      <c r="E47" s="10">
        <v>52.6</v>
      </c>
      <c r="F47" s="10">
        <v>64</v>
      </c>
      <c r="G47" s="10">
        <v>47.2</v>
      </c>
    </row>
    <row r="48" spans="1:7" x14ac:dyDescent="0.2">
      <c r="A48" s="16" t="s">
        <v>108</v>
      </c>
      <c r="B48" s="10">
        <v>37</v>
      </c>
      <c r="C48" s="10">
        <v>9</v>
      </c>
      <c r="D48" s="10">
        <v>28</v>
      </c>
      <c r="E48" s="10">
        <v>47.4</v>
      </c>
      <c r="F48" s="10">
        <v>36</v>
      </c>
      <c r="G48" s="10">
        <v>52.8</v>
      </c>
    </row>
    <row r="49" spans="1:7" x14ac:dyDescent="0.2">
      <c r="A49" s="16" t="s">
        <v>109</v>
      </c>
    </row>
    <row r="50" spans="1:7" x14ac:dyDescent="0.2">
      <c r="A50" s="16" t="s">
        <v>2</v>
      </c>
      <c r="B50" s="10">
        <v>41</v>
      </c>
      <c r="C50" s="10">
        <v>16</v>
      </c>
      <c r="D50" s="10">
        <v>25</v>
      </c>
      <c r="E50" s="10">
        <v>100</v>
      </c>
      <c r="F50" s="10">
        <v>100</v>
      </c>
      <c r="G50" s="10">
        <v>100</v>
      </c>
    </row>
    <row r="51" spans="1:7" x14ac:dyDescent="0.2">
      <c r="A51" s="16" t="s">
        <v>90</v>
      </c>
      <c r="B51" s="10">
        <v>14</v>
      </c>
      <c r="C51" s="10">
        <v>7</v>
      </c>
      <c r="D51" s="10">
        <v>7</v>
      </c>
      <c r="E51" s="10">
        <v>34.1</v>
      </c>
      <c r="F51" s="10">
        <v>43.8</v>
      </c>
      <c r="G51" s="10">
        <v>28</v>
      </c>
    </row>
    <row r="52" spans="1:7" x14ac:dyDescent="0.2">
      <c r="A52" s="16" t="s">
        <v>91</v>
      </c>
      <c r="B52" s="10">
        <v>7</v>
      </c>
      <c r="C52" s="10">
        <v>1</v>
      </c>
      <c r="D52" s="10">
        <v>6</v>
      </c>
      <c r="E52" s="10">
        <v>17.100000000000001</v>
      </c>
      <c r="F52" s="10">
        <v>6.3</v>
      </c>
      <c r="G52" s="10">
        <v>24</v>
      </c>
    </row>
    <row r="53" spans="1:7" x14ac:dyDescent="0.2">
      <c r="A53" s="16" t="s">
        <v>104</v>
      </c>
      <c r="B53" s="10">
        <v>8</v>
      </c>
      <c r="C53" s="10">
        <v>4</v>
      </c>
      <c r="D53" s="10">
        <v>4</v>
      </c>
      <c r="E53" s="10">
        <v>19.5</v>
      </c>
      <c r="F53" s="10">
        <v>25</v>
      </c>
      <c r="G53" s="10">
        <v>16</v>
      </c>
    </row>
    <row r="54" spans="1:7" x14ac:dyDescent="0.2">
      <c r="A54" s="16" t="s">
        <v>105</v>
      </c>
      <c r="B54" s="10">
        <v>12</v>
      </c>
      <c r="C54" s="10">
        <v>4</v>
      </c>
      <c r="D54" s="10">
        <v>8</v>
      </c>
      <c r="E54" s="10">
        <v>29.3</v>
      </c>
      <c r="F54" s="10">
        <v>25</v>
      </c>
      <c r="G54" s="10">
        <v>32</v>
      </c>
    </row>
    <row r="55" spans="1:7" x14ac:dyDescent="0.2">
      <c r="A55" s="16" t="s">
        <v>20</v>
      </c>
      <c r="B55" s="10">
        <v>964.3</v>
      </c>
      <c r="C55" s="10">
        <v>1000</v>
      </c>
      <c r="D55" s="10">
        <v>958.3</v>
      </c>
      <c r="E55" s="10">
        <v>0</v>
      </c>
      <c r="F55" s="10">
        <v>0</v>
      </c>
      <c r="G55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00DD-618D-4EFE-95CA-7F847870083E}">
  <dimension ref="A1:I21"/>
  <sheetViews>
    <sheetView workbookViewId="0">
      <selection sqref="A1:A1048576"/>
    </sheetView>
  </sheetViews>
  <sheetFormatPr defaultRowHeight="10.199999999999999" x14ac:dyDescent="0.2"/>
  <cols>
    <col min="1" max="1" width="8.88671875" style="18"/>
    <col min="2" max="7" width="8.88671875" style="10"/>
    <col min="8" max="16384" width="8.88671875" style="1"/>
  </cols>
  <sheetData>
    <row r="1" spans="1:9" x14ac:dyDescent="0.2">
      <c r="A1" s="18" t="s">
        <v>110</v>
      </c>
    </row>
    <row r="2" spans="1:9" x14ac:dyDescent="0.2">
      <c r="A2" s="18" t="s">
        <v>111</v>
      </c>
      <c r="B2" s="10" t="s">
        <v>112</v>
      </c>
    </row>
    <row r="3" spans="1:9" x14ac:dyDescent="0.2">
      <c r="B3" s="10" t="s">
        <v>2</v>
      </c>
      <c r="C3" s="10" t="s">
        <v>113</v>
      </c>
      <c r="D3" s="10" t="s">
        <v>114</v>
      </c>
      <c r="F3" s="15"/>
      <c r="G3" s="10" t="s">
        <v>2</v>
      </c>
      <c r="H3" s="1" t="s">
        <v>113</v>
      </c>
      <c r="I3" s="1" t="s">
        <v>114</v>
      </c>
    </row>
    <row r="4" spans="1:9" x14ac:dyDescent="0.2">
      <c r="A4" s="18" t="s">
        <v>2</v>
      </c>
      <c r="B4" s="10">
        <v>541</v>
      </c>
      <c r="C4" s="10">
        <v>294</v>
      </c>
      <c r="D4" s="10">
        <v>247</v>
      </c>
      <c r="F4" s="15" t="s">
        <v>2</v>
      </c>
      <c r="G4" s="10">
        <v>541</v>
      </c>
      <c r="H4" s="1">
        <v>294</v>
      </c>
      <c r="I4" s="1">
        <v>247</v>
      </c>
    </row>
    <row r="5" spans="1:9" x14ac:dyDescent="0.2">
      <c r="A5" s="18" t="s">
        <v>115</v>
      </c>
      <c r="B5" s="10">
        <v>117</v>
      </c>
      <c r="C5" s="10">
        <v>67</v>
      </c>
      <c r="D5" s="10">
        <v>50</v>
      </c>
      <c r="F5" s="15" t="s">
        <v>115</v>
      </c>
      <c r="G5" s="10">
        <v>117</v>
      </c>
      <c r="H5" s="1">
        <v>67</v>
      </c>
      <c r="I5" s="1">
        <v>50</v>
      </c>
    </row>
    <row r="6" spans="1:9" x14ac:dyDescent="0.2">
      <c r="A6" s="18" t="s">
        <v>833</v>
      </c>
      <c r="B6" s="10">
        <v>43</v>
      </c>
      <c r="C6" s="10">
        <v>23</v>
      </c>
      <c r="D6" s="10">
        <v>20</v>
      </c>
      <c r="F6" s="15" t="s">
        <v>833</v>
      </c>
      <c r="G6" s="10">
        <v>43</v>
      </c>
      <c r="H6" s="1">
        <v>23</v>
      </c>
      <c r="I6" s="1">
        <v>20</v>
      </c>
    </row>
    <row r="7" spans="1:9" x14ac:dyDescent="0.2">
      <c r="A7" s="18" t="s">
        <v>834</v>
      </c>
      <c r="B7" s="10">
        <v>34</v>
      </c>
      <c r="C7" s="10">
        <v>18</v>
      </c>
      <c r="D7" s="10">
        <v>16</v>
      </c>
      <c r="F7" s="15" t="s">
        <v>834</v>
      </c>
      <c r="G7" s="10">
        <v>34</v>
      </c>
      <c r="H7" s="1">
        <v>18</v>
      </c>
      <c r="I7" s="1">
        <v>16</v>
      </c>
    </row>
    <row r="8" spans="1:9" x14ac:dyDescent="0.2">
      <c r="A8" s="18" t="s">
        <v>116</v>
      </c>
      <c r="B8" s="10">
        <v>36</v>
      </c>
      <c r="C8" s="10">
        <v>22</v>
      </c>
      <c r="D8" s="10">
        <v>14</v>
      </c>
      <c r="F8" s="15" t="s">
        <v>116</v>
      </c>
      <c r="G8" s="10">
        <v>36</v>
      </c>
      <c r="H8" s="1">
        <v>22</v>
      </c>
      <c r="I8" s="1">
        <v>14</v>
      </c>
    </row>
    <row r="9" spans="1:9" x14ac:dyDescent="0.2">
      <c r="A9" s="18" t="s">
        <v>117</v>
      </c>
      <c r="B9" s="10">
        <v>110</v>
      </c>
      <c r="C9" s="10">
        <v>52</v>
      </c>
      <c r="D9" s="10">
        <v>58</v>
      </c>
      <c r="F9" s="15" t="s">
        <v>117</v>
      </c>
      <c r="G9" s="10">
        <v>110</v>
      </c>
      <c r="H9" s="1">
        <v>52</v>
      </c>
      <c r="I9" s="1">
        <v>58</v>
      </c>
    </row>
    <row r="10" spans="1:9" x14ac:dyDescent="0.2">
      <c r="A10" s="18" t="s">
        <v>118</v>
      </c>
      <c r="B10" s="10">
        <v>96</v>
      </c>
      <c r="C10" s="10">
        <v>53</v>
      </c>
      <c r="D10" s="10">
        <v>43</v>
      </c>
      <c r="F10" s="15" t="s">
        <v>118</v>
      </c>
      <c r="G10" s="10">
        <v>96</v>
      </c>
      <c r="H10" s="1">
        <v>53</v>
      </c>
      <c r="I10" s="1">
        <v>43</v>
      </c>
    </row>
    <row r="11" spans="1:9" x14ac:dyDescent="0.2">
      <c r="A11" s="18" t="s">
        <v>119</v>
      </c>
      <c r="B11" s="10">
        <v>38</v>
      </c>
      <c r="C11" s="10">
        <v>23</v>
      </c>
      <c r="D11" s="10">
        <v>15</v>
      </c>
      <c r="F11" s="15" t="s">
        <v>119</v>
      </c>
      <c r="G11" s="10">
        <v>38</v>
      </c>
      <c r="H11" s="1">
        <v>23</v>
      </c>
      <c r="I11" s="1">
        <v>15</v>
      </c>
    </row>
    <row r="12" spans="1:9" x14ac:dyDescent="0.2">
      <c r="A12" s="18" t="s">
        <v>120</v>
      </c>
      <c r="B12" s="10">
        <v>16</v>
      </c>
      <c r="C12" s="10">
        <v>8</v>
      </c>
      <c r="D12" s="10">
        <v>8</v>
      </c>
      <c r="F12" s="15" t="s">
        <v>120</v>
      </c>
      <c r="G12" s="10">
        <v>16</v>
      </c>
      <c r="H12" s="1">
        <v>8</v>
      </c>
      <c r="I12" s="1">
        <v>8</v>
      </c>
    </row>
    <row r="13" spans="1:9" x14ac:dyDescent="0.2">
      <c r="A13" s="18" t="s">
        <v>121</v>
      </c>
      <c r="B13" s="10">
        <v>21</v>
      </c>
      <c r="C13" s="10">
        <v>10</v>
      </c>
      <c r="D13" s="10">
        <v>11</v>
      </c>
      <c r="F13" s="15" t="s">
        <v>121</v>
      </c>
      <c r="G13" s="10">
        <v>21</v>
      </c>
      <c r="H13" s="1">
        <v>10</v>
      </c>
      <c r="I13" s="1">
        <v>11</v>
      </c>
    </row>
    <row r="14" spans="1:9" x14ac:dyDescent="0.2">
      <c r="A14" s="18" t="s">
        <v>122</v>
      </c>
      <c r="B14" s="10">
        <v>13</v>
      </c>
      <c r="C14" s="10">
        <v>7</v>
      </c>
      <c r="D14" s="10">
        <v>6</v>
      </c>
      <c r="F14" s="15" t="s">
        <v>122</v>
      </c>
      <c r="G14" s="10">
        <v>13</v>
      </c>
      <c r="H14" s="1">
        <v>7</v>
      </c>
      <c r="I14" s="1">
        <v>6</v>
      </c>
    </row>
    <row r="15" spans="1:9" x14ac:dyDescent="0.2">
      <c r="A15" s="18" t="s">
        <v>123</v>
      </c>
      <c r="B15" s="10">
        <v>5</v>
      </c>
      <c r="C15" s="10">
        <v>2</v>
      </c>
      <c r="D15" s="10">
        <v>3</v>
      </c>
      <c r="F15" s="15" t="s">
        <v>123</v>
      </c>
      <c r="G15" s="10">
        <v>5</v>
      </c>
      <c r="H15" s="1">
        <v>2</v>
      </c>
      <c r="I15" s="1">
        <v>3</v>
      </c>
    </row>
    <row r="16" spans="1:9" x14ac:dyDescent="0.2">
      <c r="A16" s="18" t="s">
        <v>124</v>
      </c>
      <c r="B16" s="10">
        <v>6</v>
      </c>
      <c r="C16" s="10">
        <v>5</v>
      </c>
      <c r="D16" s="10">
        <v>1</v>
      </c>
      <c r="F16" s="15" t="s">
        <v>124</v>
      </c>
      <c r="G16" s="10">
        <v>6</v>
      </c>
      <c r="H16" s="1">
        <v>5</v>
      </c>
      <c r="I16" s="1">
        <v>1</v>
      </c>
    </row>
    <row r="17" spans="1:9" x14ac:dyDescent="0.2">
      <c r="A17" s="18" t="s">
        <v>125</v>
      </c>
      <c r="B17" s="10">
        <v>5</v>
      </c>
      <c r="C17" s="10">
        <v>3</v>
      </c>
      <c r="D17" s="10">
        <v>2</v>
      </c>
      <c r="F17" s="15" t="s">
        <v>125</v>
      </c>
      <c r="G17" s="10">
        <v>5</v>
      </c>
      <c r="H17" s="1">
        <v>3</v>
      </c>
      <c r="I17" s="1">
        <v>2</v>
      </c>
    </row>
    <row r="18" spans="1:9" x14ac:dyDescent="0.2">
      <c r="A18" s="18" t="s">
        <v>126</v>
      </c>
      <c r="B18" s="10">
        <v>0</v>
      </c>
      <c r="C18" s="10">
        <v>0</v>
      </c>
      <c r="D18" s="10">
        <v>0</v>
      </c>
      <c r="F18" s="15" t="s">
        <v>835</v>
      </c>
      <c r="G18" s="10">
        <v>1</v>
      </c>
      <c r="H18" s="1">
        <v>1</v>
      </c>
      <c r="I18" s="1">
        <v>0</v>
      </c>
    </row>
    <row r="19" spans="1:9" x14ac:dyDescent="0.2">
      <c r="A19" s="18" t="s">
        <v>127</v>
      </c>
      <c r="B19" s="10">
        <v>0</v>
      </c>
      <c r="C19" s="10">
        <v>0</v>
      </c>
      <c r="D19" s="10">
        <v>0</v>
      </c>
    </row>
    <row r="20" spans="1:9" x14ac:dyDescent="0.2">
      <c r="A20" s="18" t="s">
        <v>128</v>
      </c>
      <c r="B20" s="10">
        <v>1</v>
      </c>
      <c r="C20" s="10">
        <v>1</v>
      </c>
      <c r="D20" s="10">
        <v>0</v>
      </c>
    </row>
    <row r="21" spans="1:9" x14ac:dyDescent="0.2">
      <c r="A21" s="18" t="s">
        <v>20</v>
      </c>
      <c r="B21" s="10">
        <v>21.8</v>
      </c>
      <c r="C21" s="10">
        <v>21.6</v>
      </c>
      <c r="D21" s="10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D887-21DD-4A89-AD18-3C64ABF20BEA}">
  <dimension ref="A1:G104"/>
  <sheetViews>
    <sheetView topLeftCell="A83"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4" x14ac:dyDescent="0.2">
      <c r="A1" s="16" t="s">
        <v>874</v>
      </c>
    </row>
    <row r="2" spans="1:4" x14ac:dyDescent="0.2">
      <c r="A2" s="16" t="s">
        <v>875</v>
      </c>
      <c r="B2" s="10" t="s">
        <v>112</v>
      </c>
    </row>
    <row r="3" spans="1:4" x14ac:dyDescent="0.2">
      <c r="B3" s="10" t="s">
        <v>2</v>
      </c>
      <c r="C3" s="10" t="s">
        <v>113</v>
      </c>
      <c r="D3" s="10" t="s">
        <v>114</v>
      </c>
    </row>
    <row r="4" spans="1:4" x14ac:dyDescent="0.2">
      <c r="A4" s="16" t="s">
        <v>2</v>
      </c>
      <c r="B4" s="10">
        <v>541</v>
      </c>
      <c r="C4" s="10">
        <v>294</v>
      </c>
      <c r="D4" s="10">
        <v>247</v>
      </c>
    </row>
    <row r="5" spans="1:4" x14ac:dyDescent="0.2">
      <c r="A5" s="16">
        <v>0</v>
      </c>
      <c r="B5" s="10">
        <v>31</v>
      </c>
      <c r="C5" s="10">
        <v>16</v>
      </c>
      <c r="D5" s="10">
        <v>15</v>
      </c>
    </row>
    <row r="6" spans="1:4" x14ac:dyDescent="0.2">
      <c r="A6" s="16">
        <v>1</v>
      </c>
      <c r="B6" s="10">
        <v>21</v>
      </c>
      <c r="C6" s="10">
        <v>12</v>
      </c>
      <c r="D6" s="10">
        <v>9</v>
      </c>
    </row>
    <row r="7" spans="1:4" x14ac:dyDescent="0.2">
      <c r="A7" s="16">
        <v>2</v>
      </c>
      <c r="B7" s="10">
        <v>27</v>
      </c>
      <c r="C7" s="10">
        <v>16</v>
      </c>
      <c r="D7" s="10">
        <v>11</v>
      </c>
    </row>
    <row r="8" spans="1:4" x14ac:dyDescent="0.2">
      <c r="A8" s="16">
        <v>3</v>
      </c>
      <c r="B8" s="10">
        <v>21</v>
      </c>
      <c r="C8" s="10">
        <v>11</v>
      </c>
      <c r="D8" s="10">
        <v>10</v>
      </c>
    </row>
    <row r="9" spans="1:4" x14ac:dyDescent="0.2">
      <c r="A9" s="16">
        <v>4</v>
      </c>
      <c r="B9" s="10">
        <v>17</v>
      </c>
      <c r="C9" s="10">
        <v>12</v>
      </c>
      <c r="D9" s="10">
        <v>5</v>
      </c>
    </row>
    <row r="10" spans="1:4" x14ac:dyDescent="0.2">
      <c r="A10" s="16">
        <v>5</v>
      </c>
      <c r="B10" s="10">
        <v>15</v>
      </c>
      <c r="C10" s="10">
        <v>12</v>
      </c>
      <c r="D10" s="10">
        <v>3</v>
      </c>
    </row>
    <row r="11" spans="1:4" x14ac:dyDescent="0.2">
      <c r="A11" s="16">
        <v>6</v>
      </c>
      <c r="B11" s="10">
        <v>12</v>
      </c>
      <c r="C11" s="10">
        <v>2</v>
      </c>
      <c r="D11" s="10">
        <v>10</v>
      </c>
    </row>
    <row r="12" spans="1:4" x14ac:dyDescent="0.2">
      <c r="A12" s="16">
        <v>7</v>
      </c>
      <c r="B12" s="10">
        <v>7</v>
      </c>
      <c r="C12" s="10">
        <v>6</v>
      </c>
      <c r="D12" s="10">
        <v>1</v>
      </c>
    </row>
    <row r="13" spans="1:4" x14ac:dyDescent="0.2">
      <c r="A13" s="16">
        <v>8</v>
      </c>
      <c r="B13" s="10">
        <v>5</v>
      </c>
      <c r="C13" s="10">
        <v>2</v>
      </c>
      <c r="D13" s="10">
        <v>3</v>
      </c>
    </row>
    <row r="14" spans="1:4" x14ac:dyDescent="0.2">
      <c r="A14" s="16">
        <v>9</v>
      </c>
      <c r="B14" s="10">
        <v>4</v>
      </c>
      <c r="C14" s="10">
        <v>1</v>
      </c>
      <c r="D14" s="10">
        <v>3</v>
      </c>
    </row>
    <row r="15" spans="1:4" x14ac:dyDescent="0.2">
      <c r="A15" s="16">
        <v>10</v>
      </c>
      <c r="B15" s="10">
        <v>5</v>
      </c>
      <c r="C15" s="10">
        <v>2</v>
      </c>
      <c r="D15" s="10">
        <v>3</v>
      </c>
    </row>
    <row r="16" spans="1:4" x14ac:dyDescent="0.2">
      <c r="A16" s="16">
        <v>11</v>
      </c>
      <c r="B16" s="10">
        <v>11</v>
      </c>
      <c r="C16" s="10">
        <v>8</v>
      </c>
      <c r="D16" s="10">
        <v>3</v>
      </c>
    </row>
    <row r="17" spans="1:4" x14ac:dyDescent="0.2">
      <c r="A17" s="16">
        <v>12</v>
      </c>
      <c r="B17" s="10">
        <v>7</v>
      </c>
      <c r="C17" s="10">
        <v>2</v>
      </c>
      <c r="D17" s="10">
        <v>5</v>
      </c>
    </row>
    <row r="18" spans="1:4" x14ac:dyDescent="0.2">
      <c r="A18" s="16">
        <v>13</v>
      </c>
      <c r="B18" s="10">
        <v>9</v>
      </c>
      <c r="C18" s="10">
        <v>5</v>
      </c>
      <c r="D18" s="10">
        <v>4</v>
      </c>
    </row>
    <row r="19" spans="1:4" x14ac:dyDescent="0.2">
      <c r="A19" s="16">
        <v>14</v>
      </c>
      <c r="B19" s="10">
        <v>2</v>
      </c>
      <c r="C19" s="10">
        <v>1</v>
      </c>
      <c r="D19" s="10">
        <v>1</v>
      </c>
    </row>
    <row r="20" spans="1:4" x14ac:dyDescent="0.2">
      <c r="A20" s="16">
        <v>15</v>
      </c>
      <c r="B20" s="10">
        <v>11</v>
      </c>
      <c r="C20" s="10">
        <v>8</v>
      </c>
      <c r="D20" s="10">
        <v>3</v>
      </c>
    </row>
    <row r="21" spans="1:4" x14ac:dyDescent="0.2">
      <c r="A21" s="16">
        <v>16</v>
      </c>
      <c r="B21" s="10">
        <v>4</v>
      </c>
      <c r="C21" s="10">
        <v>2</v>
      </c>
      <c r="D21" s="10">
        <v>2</v>
      </c>
    </row>
    <row r="22" spans="1:4" x14ac:dyDescent="0.2">
      <c r="A22" s="16">
        <v>17</v>
      </c>
      <c r="B22" s="10">
        <v>6</v>
      </c>
      <c r="C22" s="10">
        <v>3</v>
      </c>
      <c r="D22" s="10">
        <v>3</v>
      </c>
    </row>
    <row r="23" spans="1:4" x14ac:dyDescent="0.2">
      <c r="A23" s="16">
        <v>18</v>
      </c>
      <c r="B23" s="10">
        <v>8</v>
      </c>
      <c r="C23" s="10">
        <v>4</v>
      </c>
      <c r="D23" s="10">
        <v>4</v>
      </c>
    </row>
    <row r="24" spans="1:4" x14ac:dyDescent="0.2">
      <c r="A24" s="16">
        <v>19</v>
      </c>
      <c r="B24" s="10">
        <v>7</v>
      </c>
      <c r="C24" s="10">
        <v>5</v>
      </c>
      <c r="D24" s="10">
        <v>2</v>
      </c>
    </row>
    <row r="25" spans="1:4" x14ac:dyDescent="0.2">
      <c r="A25" s="16">
        <v>20</v>
      </c>
      <c r="B25" s="10">
        <v>22</v>
      </c>
      <c r="C25" s="10">
        <v>9</v>
      </c>
      <c r="D25" s="10">
        <v>13</v>
      </c>
    </row>
    <row r="26" spans="1:4" x14ac:dyDescent="0.2">
      <c r="A26" s="16">
        <v>21</v>
      </c>
      <c r="B26" s="10">
        <v>23</v>
      </c>
      <c r="C26" s="10">
        <v>9</v>
      </c>
      <c r="D26" s="10">
        <v>14</v>
      </c>
    </row>
    <row r="27" spans="1:4" x14ac:dyDescent="0.2">
      <c r="A27" s="16">
        <v>22</v>
      </c>
      <c r="B27" s="10">
        <v>19</v>
      </c>
      <c r="C27" s="10">
        <v>10</v>
      </c>
      <c r="D27" s="10">
        <v>9</v>
      </c>
    </row>
    <row r="28" spans="1:4" x14ac:dyDescent="0.2">
      <c r="A28" s="16">
        <v>23</v>
      </c>
      <c r="B28" s="10">
        <v>28</v>
      </c>
      <c r="C28" s="10">
        <v>12</v>
      </c>
      <c r="D28" s="10">
        <v>16</v>
      </c>
    </row>
    <row r="29" spans="1:4" x14ac:dyDescent="0.2">
      <c r="A29" s="16">
        <v>24</v>
      </c>
      <c r="B29" s="10">
        <v>18</v>
      </c>
      <c r="C29" s="10">
        <v>12</v>
      </c>
      <c r="D29" s="10">
        <v>6</v>
      </c>
    </row>
    <row r="30" spans="1:4" x14ac:dyDescent="0.2">
      <c r="A30" s="16">
        <v>25</v>
      </c>
      <c r="B30" s="10">
        <v>26</v>
      </c>
      <c r="C30" s="10">
        <v>13</v>
      </c>
      <c r="D30" s="10">
        <v>13</v>
      </c>
    </row>
    <row r="31" spans="1:4" x14ac:dyDescent="0.2">
      <c r="A31" s="16">
        <v>26</v>
      </c>
      <c r="B31" s="10">
        <v>28</v>
      </c>
      <c r="C31" s="10">
        <v>14</v>
      </c>
      <c r="D31" s="10">
        <v>14</v>
      </c>
    </row>
    <row r="32" spans="1:4" x14ac:dyDescent="0.2">
      <c r="A32" s="16">
        <v>27</v>
      </c>
      <c r="B32" s="10">
        <v>20</v>
      </c>
      <c r="C32" s="10">
        <v>12</v>
      </c>
      <c r="D32" s="10">
        <v>8</v>
      </c>
    </row>
    <row r="33" spans="1:4" x14ac:dyDescent="0.2">
      <c r="A33" s="16">
        <v>28</v>
      </c>
      <c r="B33" s="10">
        <v>10</v>
      </c>
      <c r="C33" s="10">
        <v>8</v>
      </c>
      <c r="D33" s="10">
        <v>2</v>
      </c>
    </row>
    <row r="34" spans="1:4" x14ac:dyDescent="0.2">
      <c r="A34" s="16">
        <v>29</v>
      </c>
      <c r="B34" s="10">
        <v>12</v>
      </c>
      <c r="C34" s="10">
        <v>6</v>
      </c>
      <c r="D34" s="10">
        <v>6</v>
      </c>
    </row>
    <row r="35" spans="1:4" x14ac:dyDescent="0.2">
      <c r="A35" s="16">
        <v>30</v>
      </c>
      <c r="B35" s="10">
        <v>6</v>
      </c>
      <c r="C35" s="10">
        <v>3</v>
      </c>
      <c r="D35" s="10">
        <v>3</v>
      </c>
    </row>
    <row r="36" spans="1:4" x14ac:dyDescent="0.2">
      <c r="A36" s="16">
        <v>31</v>
      </c>
      <c r="B36" s="10">
        <v>10</v>
      </c>
      <c r="C36" s="10">
        <v>5</v>
      </c>
      <c r="D36" s="10">
        <v>5</v>
      </c>
    </row>
    <row r="37" spans="1:4" x14ac:dyDescent="0.2">
      <c r="A37" s="16">
        <v>32</v>
      </c>
      <c r="B37" s="10">
        <v>9</v>
      </c>
      <c r="C37" s="10">
        <v>5</v>
      </c>
      <c r="D37" s="10">
        <v>4</v>
      </c>
    </row>
    <row r="38" spans="1:4" x14ac:dyDescent="0.2">
      <c r="A38" s="16">
        <v>33</v>
      </c>
      <c r="B38" s="10">
        <v>8</v>
      </c>
      <c r="C38" s="10">
        <v>6</v>
      </c>
      <c r="D38" s="10">
        <v>2</v>
      </c>
    </row>
    <row r="39" spans="1:4" x14ac:dyDescent="0.2">
      <c r="A39" s="16">
        <v>34</v>
      </c>
      <c r="B39" s="10">
        <v>5</v>
      </c>
      <c r="C39" s="10">
        <v>4</v>
      </c>
      <c r="D39" s="10">
        <v>1</v>
      </c>
    </row>
    <row r="40" spans="1:4" x14ac:dyDescent="0.2">
      <c r="A40" s="16">
        <v>35</v>
      </c>
      <c r="B40" s="10">
        <v>4</v>
      </c>
      <c r="C40" s="10">
        <v>2</v>
      </c>
      <c r="D40" s="10">
        <v>2</v>
      </c>
    </row>
    <row r="41" spans="1:4" x14ac:dyDescent="0.2">
      <c r="A41" s="16">
        <v>36</v>
      </c>
      <c r="B41" s="10">
        <v>4</v>
      </c>
      <c r="C41" s="10">
        <v>2</v>
      </c>
      <c r="D41" s="10">
        <v>2</v>
      </c>
    </row>
    <row r="42" spans="1:4" x14ac:dyDescent="0.2">
      <c r="A42" s="16">
        <v>37</v>
      </c>
      <c r="B42" s="10">
        <v>5</v>
      </c>
      <c r="C42" s="10">
        <v>2</v>
      </c>
      <c r="D42" s="10">
        <v>3</v>
      </c>
    </row>
    <row r="43" spans="1:4" x14ac:dyDescent="0.2">
      <c r="A43" s="16">
        <v>38</v>
      </c>
      <c r="B43" s="10">
        <v>2</v>
      </c>
      <c r="C43" s="10">
        <v>1</v>
      </c>
      <c r="D43" s="10">
        <v>1</v>
      </c>
    </row>
    <row r="44" spans="1:4" x14ac:dyDescent="0.2">
      <c r="A44" s="16">
        <v>39</v>
      </c>
      <c r="B44" s="10">
        <v>1</v>
      </c>
      <c r="C44" s="10">
        <v>1</v>
      </c>
      <c r="D44" s="10">
        <v>0</v>
      </c>
    </row>
    <row r="45" spans="1:4" x14ac:dyDescent="0.2">
      <c r="A45" s="16">
        <v>40</v>
      </c>
      <c r="B45" s="10">
        <v>3</v>
      </c>
      <c r="C45" s="10">
        <v>2</v>
      </c>
      <c r="D45" s="10">
        <v>1</v>
      </c>
    </row>
    <row r="46" spans="1:4" x14ac:dyDescent="0.2">
      <c r="A46" s="16">
        <v>41</v>
      </c>
      <c r="B46" s="10">
        <v>6</v>
      </c>
      <c r="C46" s="10">
        <v>3</v>
      </c>
      <c r="D46" s="10">
        <v>3</v>
      </c>
    </row>
    <row r="47" spans="1:4" x14ac:dyDescent="0.2">
      <c r="A47" s="16">
        <v>42</v>
      </c>
      <c r="B47" s="10">
        <v>5</v>
      </c>
      <c r="C47" s="10">
        <v>1</v>
      </c>
      <c r="D47" s="10">
        <v>4</v>
      </c>
    </row>
    <row r="48" spans="1:4" x14ac:dyDescent="0.2">
      <c r="A48" s="16">
        <v>43</v>
      </c>
      <c r="B48" s="10">
        <v>2</v>
      </c>
      <c r="C48" s="10">
        <v>0</v>
      </c>
      <c r="D48" s="10">
        <v>2</v>
      </c>
    </row>
    <row r="49" spans="1:4" x14ac:dyDescent="0.2">
      <c r="A49" s="16">
        <v>44</v>
      </c>
      <c r="B49" s="10">
        <v>5</v>
      </c>
      <c r="C49" s="10">
        <v>4</v>
      </c>
      <c r="D49" s="10">
        <v>1</v>
      </c>
    </row>
    <row r="50" spans="1:4" x14ac:dyDescent="0.2">
      <c r="A50" s="16">
        <v>45</v>
      </c>
      <c r="B50" s="10">
        <v>4</v>
      </c>
      <c r="C50" s="10">
        <v>2</v>
      </c>
      <c r="D50" s="10">
        <v>2</v>
      </c>
    </row>
    <row r="51" spans="1:4" x14ac:dyDescent="0.2">
      <c r="A51" s="16">
        <v>46</v>
      </c>
      <c r="B51" s="10">
        <v>2</v>
      </c>
      <c r="C51" s="10">
        <v>2</v>
      </c>
      <c r="D51" s="10">
        <v>0</v>
      </c>
    </row>
    <row r="52" spans="1:4" x14ac:dyDescent="0.2">
      <c r="A52" s="16">
        <v>47</v>
      </c>
      <c r="B52" s="10">
        <v>3</v>
      </c>
      <c r="C52" s="10">
        <v>1</v>
      </c>
      <c r="D52" s="10">
        <v>2</v>
      </c>
    </row>
    <row r="53" spans="1:4" x14ac:dyDescent="0.2">
      <c r="A53" s="16">
        <v>48</v>
      </c>
      <c r="B53" s="10">
        <v>3</v>
      </c>
      <c r="C53" s="10">
        <v>2</v>
      </c>
      <c r="D53" s="10">
        <v>1</v>
      </c>
    </row>
    <row r="54" spans="1:4" x14ac:dyDescent="0.2">
      <c r="A54" s="16">
        <v>49</v>
      </c>
      <c r="B54" s="10">
        <v>1</v>
      </c>
      <c r="C54" s="10">
        <v>0</v>
      </c>
      <c r="D54" s="10">
        <v>1</v>
      </c>
    </row>
    <row r="55" spans="1:4" x14ac:dyDescent="0.2">
      <c r="A55" s="16">
        <v>50</v>
      </c>
      <c r="B55" s="10">
        <v>1</v>
      </c>
      <c r="C55" s="10">
        <v>0</v>
      </c>
      <c r="D55" s="10">
        <v>1</v>
      </c>
    </row>
    <row r="56" spans="1:4" x14ac:dyDescent="0.2">
      <c r="A56" s="16">
        <v>51</v>
      </c>
      <c r="B56" s="10">
        <v>2</v>
      </c>
      <c r="C56" s="10">
        <v>2</v>
      </c>
      <c r="D56" s="10">
        <v>0</v>
      </c>
    </row>
    <row r="57" spans="1:4" x14ac:dyDescent="0.2">
      <c r="A57" s="16">
        <v>52</v>
      </c>
      <c r="B57" s="10">
        <v>2</v>
      </c>
      <c r="C57" s="10">
        <v>0</v>
      </c>
      <c r="D57" s="10">
        <v>2</v>
      </c>
    </row>
    <row r="58" spans="1:4" x14ac:dyDescent="0.2">
      <c r="A58" s="16">
        <v>53</v>
      </c>
      <c r="B58" s="10">
        <v>0</v>
      </c>
      <c r="C58" s="10">
        <v>0</v>
      </c>
      <c r="D58" s="10">
        <v>0</v>
      </c>
    </row>
    <row r="59" spans="1:4" x14ac:dyDescent="0.2">
      <c r="A59" s="16">
        <v>54</v>
      </c>
      <c r="B59" s="10">
        <v>0</v>
      </c>
      <c r="C59" s="10">
        <v>0</v>
      </c>
      <c r="D59" s="10">
        <v>0</v>
      </c>
    </row>
    <row r="60" spans="1:4" x14ac:dyDescent="0.2">
      <c r="A60" s="16">
        <v>55</v>
      </c>
      <c r="B60" s="10">
        <v>2</v>
      </c>
      <c r="C60" s="10">
        <v>1</v>
      </c>
      <c r="D60" s="10">
        <v>1</v>
      </c>
    </row>
    <row r="61" spans="1:4" x14ac:dyDescent="0.2">
      <c r="A61" s="16">
        <v>56</v>
      </c>
      <c r="B61" s="10">
        <v>2</v>
      </c>
      <c r="C61" s="10">
        <v>2</v>
      </c>
      <c r="D61" s="10">
        <v>0</v>
      </c>
    </row>
    <row r="62" spans="1:4" x14ac:dyDescent="0.2">
      <c r="A62" s="16">
        <v>57</v>
      </c>
      <c r="B62" s="10">
        <v>0</v>
      </c>
      <c r="C62" s="10">
        <v>0</v>
      </c>
      <c r="D62" s="10">
        <v>0</v>
      </c>
    </row>
    <row r="63" spans="1:4" x14ac:dyDescent="0.2">
      <c r="A63" s="16">
        <v>58</v>
      </c>
      <c r="B63" s="10">
        <v>1</v>
      </c>
      <c r="C63" s="10">
        <v>1</v>
      </c>
      <c r="D63" s="10">
        <v>0</v>
      </c>
    </row>
    <row r="64" spans="1:4" x14ac:dyDescent="0.2">
      <c r="A64" s="16">
        <v>59</v>
      </c>
      <c r="B64" s="10">
        <v>1</v>
      </c>
      <c r="C64" s="10">
        <v>1</v>
      </c>
      <c r="D64" s="10">
        <v>0</v>
      </c>
    </row>
    <row r="65" spans="1:4" x14ac:dyDescent="0.2">
      <c r="A65" s="16">
        <v>60</v>
      </c>
      <c r="B65" s="10">
        <v>0</v>
      </c>
      <c r="C65" s="10">
        <v>0</v>
      </c>
      <c r="D65" s="10">
        <v>0</v>
      </c>
    </row>
    <row r="66" spans="1:4" x14ac:dyDescent="0.2">
      <c r="A66" s="16">
        <v>61</v>
      </c>
      <c r="B66" s="10">
        <v>1</v>
      </c>
      <c r="C66" s="10">
        <v>1</v>
      </c>
      <c r="D66" s="10">
        <v>0</v>
      </c>
    </row>
    <row r="67" spans="1:4" x14ac:dyDescent="0.2">
      <c r="A67" s="16">
        <v>62</v>
      </c>
      <c r="B67" s="10">
        <v>2</v>
      </c>
      <c r="C67" s="10">
        <v>2</v>
      </c>
      <c r="D67" s="10">
        <v>0</v>
      </c>
    </row>
    <row r="68" spans="1:4" x14ac:dyDescent="0.2">
      <c r="A68" s="16">
        <v>63</v>
      </c>
      <c r="B68" s="10">
        <v>1</v>
      </c>
      <c r="C68" s="10">
        <v>0</v>
      </c>
      <c r="D68" s="10">
        <v>1</v>
      </c>
    </row>
    <row r="69" spans="1:4" x14ac:dyDescent="0.2">
      <c r="A69" s="16">
        <v>64</v>
      </c>
      <c r="B69" s="10">
        <v>1</v>
      </c>
      <c r="C69" s="10">
        <v>0</v>
      </c>
      <c r="D69" s="10">
        <v>1</v>
      </c>
    </row>
    <row r="70" spans="1:4" x14ac:dyDescent="0.2">
      <c r="A70" s="16">
        <v>65</v>
      </c>
      <c r="B70" s="10">
        <v>0</v>
      </c>
      <c r="C70" s="10">
        <v>7</v>
      </c>
      <c r="D70" s="10">
        <v>0</v>
      </c>
    </row>
    <row r="71" spans="1:4" x14ac:dyDescent="0.2">
      <c r="A71" s="16">
        <v>66</v>
      </c>
      <c r="B71" s="10">
        <v>0</v>
      </c>
      <c r="C71" s="10">
        <v>0</v>
      </c>
      <c r="D71" s="10">
        <v>0</v>
      </c>
    </row>
    <row r="72" spans="1:4" x14ac:dyDescent="0.2">
      <c r="A72" s="16">
        <v>67</v>
      </c>
      <c r="B72" s="10">
        <v>0</v>
      </c>
      <c r="C72" s="10">
        <v>0</v>
      </c>
      <c r="D72" s="10">
        <v>0</v>
      </c>
    </row>
    <row r="73" spans="1:4" x14ac:dyDescent="0.2">
      <c r="A73" s="16">
        <v>68</v>
      </c>
      <c r="B73" s="10">
        <v>0</v>
      </c>
      <c r="C73" s="10">
        <v>0</v>
      </c>
      <c r="D73" s="10">
        <v>0</v>
      </c>
    </row>
    <row r="74" spans="1:4" x14ac:dyDescent="0.2">
      <c r="A74" s="16">
        <v>69</v>
      </c>
      <c r="B74" s="10">
        <v>0</v>
      </c>
      <c r="C74" s="10">
        <v>0</v>
      </c>
      <c r="D74" s="10">
        <v>0</v>
      </c>
    </row>
    <row r="75" spans="1:4" x14ac:dyDescent="0.2">
      <c r="A75" s="16">
        <v>70</v>
      </c>
      <c r="B75" s="10">
        <v>0</v>
      </c>
      <c r="C75" s="10">
        <v>0</v>
      </c>
      <c r="D75" s="10">
        <v>0</v>
      </c>
    </row>
    <row r="76" spans="1:4" x14ac:dyDescent="0.2">
      <c r="A76" s="16">
        <v>71</v>
      </c>
      <c r="B76" s="10">
        <v>0</v>
      </c>
      <c r="C76" s="10">
        <v>0</v>
      </c>
      <c r="D76" s="10">
        <v>0</v>
      </c>
    </row>
    <row r="77" spans="1:4" x14ac:dyDescent="0.2">
      <c r="A77" s="16">
        <v>72</v>
      </c>
      <c r="B77" s="10">
        <v>0</v>
      </c>
      <c r="C77" s="10">
        <v>0</v>
      </c>
      <c r="D77" s="10">
        <v>0</v>
      </c>
    </row>
    <row r="78" spans="1:4" x14ac:dyDescent="0.2">
      <c r="A78" s="16">
        <v>73</v>
      </c>
      <c r="B78" s="10">
        <v>0</v>
      </c>
      <c r="C78" s="10">
        <v>0</v>
      </c>
      <c r="D78" s="10">
        <v>0</v>
      </c>
    </row>
    <row r="79" spans="1:4" x14ac:dyDescent="0.2">
      <c r="A79" s="16">
        <v>74</v>
      </c>
      <c r="B79" s="10">
        <v>0</v>
      </c>
      <c r="C79" s="10">
        <v>0</v>
      </c>
      <c r="D79" s="10">
        <v>0</v>
      </c>
    </row>
    <row r="80" spans="1:4" x14ac:dyDescent="0.2">
      <c r="A80" s="16">
        <v>75</v>
      </c>
      <c r="B80" s="10">
        <v>0</v>
      </c>
      <c r="C80" s="10">
        <v>0</v>
      </c>
      <c r="D80" s="10">
        <v>0</v>
      </c>
    </row>
    <row r="81" spans="1:4" x14ac:dyDescent="0.2">
      <c r="A81" s="16">
        <v>76</v>
      </c>
      <c r="B81" s="10">
        <v>0</v>
      </c>
      <c r="C81" s="10">
        <v>0</v>
      </c>
      <c r="D81" s="10">
        <v>0</v>
      </c>
    </row>
    <row r="82" spans="1:4" x14ac:dyDescent="0.2">
      <c r="A82" s="16">
        <v>77</v>
      </c>
      <c r="B82" s="10">
        <v>0</v>
      </c>
      <c r="C82" s="10">
        <v>0</v>
      </c>
      <c r="D82" s="10">
        <v>0</v>
      </c>
    </row>
    <row r="83" spans="1:4" x14ac:dyDescent="0.2">
      <c r="A83" s="16">
        <v>78</v>
      </c>
      <c r="B83" s="10">
        <v>0</v>
      </c>
      <c r="C83" s="10">
        <v>0</v>
      </c>
      <c r="D83" s="10">
        <v>0</v>
      </c>
    </row>
    <row r="84" spans="1:4" x14ac:dyDescent="0.2">
      <c r="A84" s="16">
        <v>79</v>
      </c>
      <c r="B84" s="10">
        <v>0</v>
      </c>
      <c r="C84" s="10">
        <v>0</v>
      </c>
      <c r="D84" s="10">
        <v>0</v>
      </c>
    </row>
    <row r="85" spans="1:4" x14ac:dyDescent="0.2">
      <c r="A85" s="16">
        <v>80</v>
      </c>
      <c r="B85" s="10">
        <v>0</v>
      </c>
      <c r="C85" s="10">
        <v>0</v>
      </c>
      <c r="D85" s="10">
        <v>0</v>
      </c>
    </row>
    <row r="86" spans="1:4" x14ac:dyDescent="0.2">
      <c r="A86" s="16">
        <v>81</v>
      </c>
      <c r="B86" s="10">
        <v>1</v>
      </c>
      <c r="C86" s="10">
        <v>1</v>
      </c>
      <c r="D86" s="10">
        <v>0</v>
      </c>
    </row>
    <row r="87" spans="1:4" x14ac:dyDescent="0.2">
      <c r="A87" s="16">
        <v>82</v>
      </c>
      <c r="B87" s="10">
        <v>0</v>
      </c>
      <c r="C87" s="10">
        <v>0</v>
      </c>
      <c r="D87" s="10">
        <v>0</v>
      </c>
    </row>
    <row r="88" spans="1:4" x14ac:dyDescent="0.2">
      <c r="A88" s="16">
        <v>83</v>
      </c>
      <c r="B88" s="10">
        <v>0</v>
      </c>
      <c r="C88" s="10">
        <v>0</v>
      </c>
      <c r="D88" s="10">
        <v>0</v>
      </c>
    </row>
    <row r="89" spans="1:4" x14ac:dyDescent="0.2">
      <c r="A89" s="16">
        <v>84</v>
      </c>
      <c r="B89" s="10">
        <v>0</v>
      </c>
      <c r="C89" s="10">
        <v>0</v>
      </c>
      <c r="D89" s="10">
        <v>0</v>
      </c>
    </row>
    <row r="90" spans="1:4" x14ac:dyDescent="0.2">
      <c r="A90" s="16">
        <v>85</v>
      </c>
      <c r="B90" s="10">
        <v>0</v>
      </c>
      <c r="C90" s="10">
        <v>0</v>
      </c>
      <c r="D90" s="10">
        <v>0</v>
      </c>
    </row>
    <row r="91" spans="1:4" x14ac:dyDescent="0.2">
      <c r="A91" s="16">
        <v>86</v>
      </c>
      <c r="B91" s="10">
        <v>0</v>
      </c>
      <c r="C91" s="10">
        <v>0</v>
      </c>
      <c r="D91" s="10">
        <v>0</v>
      </c>
    </row>
    <row r="92" spans="1:4" x14ac:dyDescent="0.2">
      <c r="A92" s="16">
        <v>87</v>
      </c>
      <c r="B92" s="10">
        <v>0</v>
      </c>
      <c r="C92" s="10">
        <v>0</v>
      </c>
      <c r="D92" s="10">
        <v>0</v>
      </c>
    </row>
    <row r="93" spans="1:4" x14ac:dyDescent="0.2">
      <c r="A93" s="16">
        <v>88</v>
      </c>
      <c r="B93" s="10">
        <v>0</v>
      </c>
      <c r="C93" s="10">
        <v>0</v>
      </c>
      <c r="D93" s="10">
        <v>0</v>
      </c>
    </row>
    <row r="94" spans="1:4" x14ac:dyDescent="0.2">
      <c r="A94" s="16">
        <v>89</v>
      </c>
      <c r="B94" s="10">
        <v>0</v>
      </c>
      <c r="C94" s="10">
        <v>0</v>
      </c>
      <c r="D94" s="10">
        <v>0</v>
      </c>
    </row>
    <row r="95" spans="1:4" x14ac:dyDescent="0.2">
      <c r="A95" s="16">
        <v>90</v>
      </c>
      <c r="B95" s="10">
        <v>0</v>
      </c>
      <c r="C95" s="10">
        <v>0</v>
      </c>
      <c r="D95" s="10">
        <v>0</v>
      </c>
    </row>
    <row r="96" spans="1:4" x14ac:dyDescent="0.2">
      <c r="A96" s="16">
        <v>91</v>
      </c>
      <c r="B96" s="10">
        <v>0</v>
      </c>
      <c r="C96" s="10">
        <v>0</v>
      </c>
      <c r="D96" s="10">
        <v>0</v>
      </c>
    </row>
    <row r="97" spans="1:4" x14ac:dyDescent="0.2">
      <c r="A97" s="16">
        <v>92</v>
      </c>
      <c r="B97" s="10">
        <v>0</v>
      </c>
      <c r="C97" s="10">
        <v>0</v>
      </c>
      <c r="D97" s="10">
        <v>0</v>
      </c>
    </row>
    <row r="98" spans="1:4" x14ac:dyDescent="0.2">
      <c r="A98" s="16">
        <v>93</v>
      </c>
      <c r="B98" s="10">
        <v>0</v>
      </c>
      <c r="C98" s="10">
        <v>0</v>
      </c>
      <c r="D98" s="10">
        <v>0</v>
      </c>
    </row>
    <row r="99" spans="1:4" x14ac:dyDescent="0.2">
      <c r="A99" s="16">
        <v>94</v>
      </c>
      <c r="B99" s="10">
        <v>0</v>
      </c>
      <c r="C99" s="10">
        <v>0</v>
      </c>
      <c r="D99" s="10">
        <v>0</v>
      </c>
    </row>
    <row r="100" spans="1:4" x14ac:dyDescent="0.2">
      <c r="A100" s="16">
        <v>95</v>
      </c>
      <c r="B100" s="10">
        <v>0</v>
      </c>
      <c r="C100" s="10">
        <v>0</v>
      </c>
      <c r="D100" s="10">
        <v>0</v>
      </c>
    </row>
    <row r="101" spans="1:4" x14ac:dyDescent="0.2">
      <c r="A101" s="16">
        <v>96</v>
      </c>
      <c r="B101" s="10">
        <v>0</v>
      </c>
      <c r="C101" s="10">
        <v>0</v>
      </c>
      <c r="D101" s="10">
        <v>0</v>
      </c>
    </row>
    <row r="102" spans="1:4" x14ac:dyDescent="0.2">
      <c r="A102" s="16">
        <v>97</v>
      </c>
      <c r="B102" s="10">
        <v>0</v>
      </c>
      <c r="C102" s="10">
        <v>0</v>
      </c>
      <c r="D102" s="10">
        <v>0</v>
      </c>
    </row>
    <row r="103" spans="1:4" x14ac:dyDescent="0.2">
      <c r="A103" s="16">
        <v>98</v>
      </c>
      <c r="B103" s="10">
        <v>0</v>
      </c>
      <c r="C103" s="10">
        <v>0</v>
      </c>
      <c r="D103" s="10">
        <v>0</v>
      </c>
    </row>
    <row r="104" spans="1:4" x14ac:dyDescent="0.2">
      <c r="A104" s="16">
        <v>99</v>
      </c>
      <c r="B104" s="10">
        <v>0</v>
      </c>
      <c r="C104" s="10">
        <v>0</v>
      </c>
      <c r="D104" s="1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FC13-F9DD-4D46-A0A0-F7E489F986F3}">
  <dimension ref="A1:G36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5:5" x14ac:dyDescent="0.2">
      <c r="E1" s="13" t="str">
        <f>[1]PYRAMID!A2</f>
        <v>Marshallese in Arkansas: 2002</v>
      </c>
    </row>
    <row r="2" spans="5:5" x14ac:dyDescent="0.2">
      <c r="E2" s="10" t="s">
        <v>872</v>
      </c>
    </row>
    <row r="36" spans="6:6" x14ac:dyDescent="0.2">
      <c r="F36" s="14" t="s">
        <v>873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D820-6276-43E5-B97C-612C3941CF25}">
  <dimension ref="A1:N34"/>
  <sheetViews>
    <sheetView workbookViewId="0">
      <selection sqref="A1:A1048576"/>
    </sheetView>
  </sheetViews>
  <sheetFormatPr defaultRowHeight="10.199999999999999" x14ac:dyDescent="0.2"/>
  <cols>
    <col min="1" max="1" width="8.88671875" style="16"/>
    <col min="2" max="7" width="8.88671875" style="10"/>
    <col min="8" max="16384" width="8.88671875" style="1"/>
  </cols>
  <sheetData>
    <row r="1" spans="1:14" x14ac:dyDescent="0.2">
      <c r="A1" s="16" t="s">
        <v>129</v>
      </c>
    </row>
    <row r="2" spans="1:14" x14ac:dyDescent="0.2">
      <c r="B2" s="10" t="s">
        <v>130</v>
      </c>
    </row>
    <row r="3" spans="1:14" x14ac:dyDescent="0.2">
      <c r="B3" s="10" t="s">
        <v>2</v>
      </c>
      <c r="C3" s="10" t="s">
        <v>131</v>
      </c>
      <c r="D3" s="10" t="s">
        <v>132</v>
      </c>
      <c r="E3" s="10" t="s">
        <v>133</v>
      </c>
      <c r="F3" s="10" t="s">
        <v>134</v>
      </c>
      <c r="G3" s="10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</row>
    <row r="4" spans="1:14" x14ac:dyDescent="0.2">
      <c r="A4" s="16" t="s">
        <v>143</v>
      </c>
    </row>
    <row r="5" spans="1:14" x14ac:dyDescent="0.2">
      <c r="A5" s="16" t="s">
        <v>144</v>
      </c>
    </row>
    <row r="6" spans="1:14" x14ac:dyDescent="0.2">
      <c r="A6" s="16" t="s">
        <v>145</v>
      </c>
    </row>
    <row r="7" spans="1:14" x14ac:dyDescent="0.2">
      <c r="A7" s="16" t="s">
        <v>2</v>
      </c>
      <c r="B7" s="10">
        <v>541</v>
      </c>
      <c r="C7" s="10">
        <v>77</v>
      </c>
      <c r="D7" s="10">
        <v>44</v>
      </c>
      <c r="E7" s="10">
        <v>171</v>
      </c>
      <c r="F7" s="10">
        <v>12</v>
      </c>
      <c r="G7" s="10">
        <v>30</v>
      </c>
      <c r="H7" s="1">
        <v>8</v>
      </c>
      <c r="I7" s="1">
        <v>24</v>
      </c>
      <c r="J7" s="1">
        <v>137</v>
      </c>
      <c r="K7" s="1">
        <v>4</v>
      </c>
      <c r="L7" s="1">
        <v>3</v>
      </c>
      <c r="M7" s="1">
        <v>28</v>
      </c>
      <c r="N7" s="1">
        <v>3</v>
      </c>
    </row>
    <row r="8" spans="1:14" x14ac:dyDescent="0.2">
      <c r="A8" s="16" t="s">
        <v>146</v>
      </c>
      <c r="B8" s="10">
        <v>194</v>
      </c>
      <c r="C8" s="10">
        <v>0</v>
      </c>
      <c r="D8" s="10">
        <v>0</v>
      </c>
      <c r="E8" s="10">
        <v>138</v>
      </c>
      <c r="F8" s="10">
        <v>3</v>
      </c>
      <c r="G8" s="10">
        <v>0</v>
      </c>
      <c r="H8" s="1">
        <v>1</v>
      </c>
      <c r="I8" s="1">
        <v>24</v>
      </c>
      <c r="J8" s="1">
        <v>26</v>
      </c>
      <c r="K8" s="1">
        <v>0</v>
      </c>
      <c r="L8" s="1">
        <v>1</v>
      </c>
      <c r="M8" s="1">
        <v>0</v>
      </c>
      <c r="N8" s="1">
        <v>1</v>
      </c>
    </row>
    <row r="9" spans="1:14" x14ac:dyDescent="0.2">
      <c r="A9" s="16" t="s">
        <v>147</v>
      </c>
      <c r="B9" s="10">
        <v>242</v>
      </c>
      <c r="C9" s="10">
        <v>40</v>
      </c>
      <c r="D9" s="10">
        <v>21</v>
      </c>
      <c r="E9" s="10">
        <v>33</v>
      </c>
      <c r="F9" s="10">
        <v>9</v>
      </c>
      <c r="G9" s="10">
        <v>24</v>
      </c>
      <c r="H9" s="1">
        <v>2</v>
      </c>
      <c r="I9" s="1">
        <v>0</v>
      </c>
      <c r="J9" s="1">
        <v>85</v>
      </c>
      <c r="K9" s="1">
        <v>4</v>
      </c>
      <c r="L9" s="1">
        <v>1</v>
      </c>
      <c r="M9" s="1">
        <v>22</v>
      </c>
      <c r="N9" s="1">
        <v>1</v>
      </c>
    </row>
    <row r="10" spans="1:14" x14ac:dyDescent="0.2">
      <c r="A10" s="16" t="s">
        <v>148</v>
      </c>
      <c r="B10" s="10">
        <v>75</v>
      </c>
      <c r="C10" s="10">
        <v>27</v>
      </c>
      <c r="D10" s="10">
        <v>17</v>
      </c>
      <c r="E10" s="10">
        <v>0</v>
      </c>
      <c r="F10" s="10">
        <v>0</v>
      </c>
      <c r="G10" s="10">
        <v>5</v>
      </c>
      <c r="H10" s="1">
        <v>1</v>
      </c>
      <c r="I10" s="1">
        <v>0</v>
      </c>
      <c r="J10" s="1">
        <v>18</v>
      </c>
      <c r="K10" s="1">
        <v>0</v>
      </c>
      <c r="L10" s="1">
        <v>1</v>
      </c>
      <c r="M10" s="1">
        <v>5</v>
      </c>
      <c r="N10" s="1">
        <v>1</v>
      </c>
    </row>
    <row r="11" spans="1:14" x14ac:dyDescent="0.2">
      <c r="A11" s="16" t="s">
        <v>149</v>
      </c>
      <c r="B11" s="10">
        <v>24</v>
      </c>
      <c r="C11" s="10">
        <v>9</v>
      </c>
      <c r="D11" s="10">
        <v>5</v>
      </c>
      <c r="E11" s="10">
        <v>0</v>
      </c>
      <c r="F11" s="10">
        <v>0</v>
      </c>
      <c r="G11" s="10">
        <v>0</v>
      </c>
      <c r="H11" s="1">
        <v>4</v>
      </c>
      <c r="I11" s="1">
        <v>0</v>
      </c>
      <c r="J11" s="1">
        <v>5</v>
      </c>
      <c r="K11" s="1">
        <v>0</v>
      </c>
      <c r="L11" s="1">
        <v>0</v>
      </c>
      <c r="M11" s="1">
        <v>1</v>
      </c>
      <c r="N11" s="1">
        <v>0</v>
      </c>
    </row>
    <row r="12" spans="1:14" x14ac:dyDescent="0.2">
      <c r="A12" s="16" t="s">
        <v>150</v>
      </c>
      <c r="B12" s="10">
        <v>5</v>
      </c>
      <c r="C12" s="10">
        <v>1</v>
      </c>
      <c r="D12" s="10">
        <v>1</v>
      </c>
      <c r="E12" s="10">
        <v>0</v>
      </c>
      <c r="F12" s="10">
        <v>0</v>
      </c>
      <c r="G12" s="10">
        <v>1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16" t="s">
        <v>128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">
        <v>0</v>
      </c>
      <c r="I13" s="1">
        <v>0</v>
      </c>
      <c r="J13" s="1">
        <v>1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2">
      <c r="A14" s="16" t="s">
        <v>20</v>
      </c>
      <c r="B14" s="10">
        <v>19.7</v>
      </c>
      <c r="C14" s="10">
        <v>29.4</v>
      </c>
      <c r="D14" s="10">
        <v>30.9</v>
      </c>
      <c r="E14" s="10">
        <v>9.3000000000000007</v>
      </c>
      <c r="F14" s="10">
        <v>20</v>
      </c>
      <c r="G14" s="10">
        <v>24.4</v>
      </c>
      <c r="H14" s="1">
        <v>45</v>
      </c>
      <c r="I14" s="1">
        <v>7.5</v>
      </c>
      <c r="J14" s="1">
        <v>22.5</v>
      </c>
      <c r="K14" s="1">
        <v>22.5</v>
      </c>
      <c r="L14" s="1">
        <v>22.5</v>
      </c>
      <c r="M14" s="1">
        <v>24.5</v>
      </c>
      <c r="N14" s="1">
        <v>22.5</v>
      </c>
    </row>
    <row r="15" spans="1:14" x14ac:dyDescent="0.2">
      <c r="A15" s="16" t="s">
        <v>151</v>
      </c>
    </row>
    <row r="16" spans="1:14" x14ac:dyDescent="0.2">
      <c r="A16" s="16" t="s">
        <v>145</v>
      </c>
    </row>
    <row r="17" spans="1:14" x14ac:dyDescent="0.2">
      <c r="A17" s="16" t="s">
        <v>2</v>
      </c>
      <c r="B17" s="10">
        <v>294</v>
      </c>
      <c r="C17" s="10">
        <v>64</v>
      </c>
      <c r="D17" s="10">
        <v>4</v>
      </c>
      <c r="E17" s="10">
        <v>91</v>
      </c>
      <c r="F17" s="10">
        <v>4</v>
      </c>
      <c r="G17" s="10">
        <v>22</v>
      </c>
      <c r="H17" s="1">
        <v>4</v>
      </c>
      <c r="I17" s="1">
        <v>14</v>
      </c>
      <c r="J17" s="1">
        <v>79</v>
      </c>
      <c r="K17" s="1">
        <v>1</v>
      </c>
      <c r="L17" s="1">
        <v>3</v>
      </c>
      <c r="M17" s="1">
        <v>6</v>
      </c>
      <c r="N17" s="1">
        <v>2</v>
      </c>
    </row>
    <row r="18" spans="1:14" x14ac:dyDescent="0.2">
      <c r="A18" s="16" t="s">
        <v>146</v>
      </c>
      <c r="B18" s="10">
        <v>108</v>
      </c>
      <c r="C18" s="10">
        <v>0</v>
      </c>
      <c r="D18" s="10">
        <v>0</v>
      </c>
      <c r="E18" s="10">
        <v>72</v>
      </c>
      <c r="F18" s="10">
        <v>2</v>
      </c>
      <c r="G18" s="10">
        <v>0</v>
      </c>
      <c r="H18" s="1">
        <v>1</v>
      </c>
      <c r="I18" s="1">
        <v>14</v>
      </c>
      <c r="J18" s="1">
        <v>17</v>
      </c>
      <c r="K18" s="1">
        <v>0</v>
      </c>
      <c r="L18" s="1">
        <v>1</v>
      </c>
      <c r="M18" s="1">
        <v>0</v>
      </c>
      <c r="N18" s="1">
        <v>1</v>
      </c>
    </row>
    <row r="19" spans="1:14" x14ac:dyDescent="0.2">
      <c r="A19" s="16" t="s">
        <v>147</v>
      </c>
      <c r="B19" s="10">
        <v>127</v>
      </c>
      <c r="C19" s="10">
        <v>35</v>
      </c>
      <c r="D19" s="10">
        <v>1</v>
      </c>
      <c r="E19" s="10">
        <v>19</v>
      </c>
      <c r="F19" s="10">
        <v>2</v>
      </c>
      <c r="G19" s="10">
        <v>17</v>
      </c>
      <c r="H19" s="1">
        <v>1</v>
      </c>
      <c r="I19" s="1">
        <v>0</v>
      </c>
      <c r="J19" s="1">
        <v>45</v>
      </c>
      <c r="K19" s="1">
        <v>1</v>
      </c>
      <c r="L19" s="1">
        <v>1</v>
      </c>
      <c r="M19" s="1">
        <v>4</v>
      </c>
      <c r="N19" s="1">
        <v>1</v>
      </c>
    </row>
    <row r="20" spans="1:14" x14ac:dyDescent="0.2">
      <c r="A20" s="16" t="s">
        <v>148</v>
      </c>
      <c r="B20" s="10">
        <v>41</v>
      </c>
      <c r="C20" s="10">
        <v>20</v>
      </c>
      <c r="D20" s="10">
        <v>2</v>
      </c>
      <c r="E20" s="10">
        <v>0</v>
      </c>
      <c r="F20" s="10">
        <v>0</v>
      </c>
      <c r="G20" s="10">
        <v>4</v>
      </c>
      <c r="H20" s="1">
        <v>1</v>
      </c>
      <c r="I20" s="1">
        <v>0</v>
      </c>
      <c r="J20" s="1">
        <v>11</v>
      </c>
      <c r="K20" s="1">
        <v>0</v>
      </c>
      <c r="L20" s="1">
        <v>1</v>
      </c>
      <c r="M20" s="1">
        <v>2</v>
      </c>
      <c r="N20" s="1">
        <v>0</v>
      </c>
    </row>
    <row r="21" spans="1:14" x14ac:dyDescent="0.2">
      <c r="A21" s="16" t="s">
        <v>149</v>
      </c>
      <c r="B21" s="10">
        <v>14</v>
      </c>
      <c r="C21" s="10">
        <v>8</v>
      </c>
      <c r="D21" s="10">
        <v>1</v>
      </c>
      <c r="E21" s="10">
        <v>0</v>
      </c>
      <c r="F21" s="10">
        <v>0</v>
      </c>
      <c r="G21" s="10">
        <v>0</v>
      </c>
      <c r="H21" s="1">
        <v>1</v>
      </c>
      <c r="I21" s="1">
        <v>0</v>
      </c>
      <c r="J21" s="1">
        <v>4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16" t="s">
        <v>150</v>
      </c>
      <c r="B22" s="10">
        <v>3</v>
      </c>
      <c r="C22" s="10">
        <v>1</v>
      </c>
      <c r="D22" s="10">
        <v>0</v>
      </c>
      <c r="E22" s="10">
        <v>0</v>
      </c>
      <c r="F22" s="10">
        <v>0</v>
      </c>
      <c r="G22" s="10">
        <v>1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</row>
    <row r="23" spans="1:14" x14ac:dyDescent="0.2">
      <c r="A23" s="16" t="s">
        <v>128</v>
      </c>
      <c r="B23" s="10">
        <v>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16" t="s">
        <v>20</v>
      </c>
      <c r="B24" s="10">
        <v>19.600000000000001</v>
      </c>
      <c r="C24" s="10">
        <v>28.7</v>
      </c>
      <c r="D24" s="10">
        <v>37.5</v>
      </c>
      <c r="E24" s="10">
        <v>9.5</v>
      </c>
      <c r="F24" s="10">
        <v>15</v>
      </c>
      <c r="G24" s="10">
        <v>24.7</v>
      </c>
      <c r="H24" s="1">
        <v>30</v>
      </c>
      <c r="I24" s="1">
        <v>7.5</v>
      </c>
      <c r="J24" s="1">
        <v>22.5</v>
      </c>
      <c r="K24" s="1">
        <v>22.5</v>
      </c>
      <c r="L24" s="1">
        <v>22.5</v>
      </c>
      <c r="M24" s="1">
        <v>26.3</v>
      </c>
      <c r="N24" s="1">
        <v>15</v>
      </c>
    </row>
    <row r="25" spans="1:14" x14ac:dyDescent="0.2">
      <c r="A25" s="16" t="s">
        <v>152</v>
      </c>
    </row>
    <row r="26" spans="1:14" x14ac:dyDescent="0.2">
      <c r="A26" s="16" t="s">
        <v>145</v>
      </c>
    </row>
    <row r="27" spans="1:14" x14ac:dyDescent="0.2">
      <c r="A27" s="16" t="s">
        <v>2</v>
      </c>
      <c r="B27" s="10">
        <v>247</v>
      </c>
      <c r="C27" s="10">
        <v>13</v>
      </c>
      <c r="D27" s="10">
        <v>40</v>
      </c>
      <c r="E27" s="10">
        <v>80</v>
      </c>
      <c r="F27" s="10">
        <v>8</v>
      </c>
      <c r="G27" s="10">
        <v>8</v>
      </c>
      <c r="H27" s="1">
        <v>4</v>
      </c>
      <c r="I27" s="1">
        <v>10</v>
      </c>
      <c r="J27" s="1">
        <v>58</v>
      </c>
      <c r="K27" s="1">
        <v>3</v>
      </c>
      <c r="L27" s="1">
        <v>0</v>
      </c>
      <c r="M27" s="1">
        <v>22</v>
      </c>
      <c r="N27" s="1">
        <v>1</v>
      </c>
    </row>
    <row r="28" spans="1:14" x14ac:dyDescent="0.2">
      <c r="A28" s="16" t="s">
        <v>146</v>
      </c>
      <c r="B28" s="10">
        <v>86</v>
      </c>
      <c r="C28" s="10">
        <v>0</v>
      </c>
      <c r="D28" s="10">
        <v>0</v>
      </c>
      <c r="E28" s="10">
        <v>66</v>
      </c>
      <c r="F28" s="10">
        <v>1</v>
      </c>
      <c r="G28" s="10">
        <v>0</v>
      </c>
      <c r="H28" s="1">
        <v>0</v>
      </c>
      <c r="I28" s="1">
        <v>10</v>
      </c>
      <c r="J28" s="1">
        <v>9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2">
      <c r="A29" s="16" t="s">
        <v>147</v>
      </c>
      <c r="B29" s="10">
        <v>115</v>
      </c>
      <c r="C29" s="10">
        <v>5</v>
      </c>
      <c r="D29" s="10">
        <v>20</v>
      </c>
      <c r="E29" s="10">
        <v>14</v>
      </c>
      <c r="F29" s="10">
        <v>7</v>
      </c>
      <c r="G29" s="10">
        <v>7</v>
      </c>
      <c r="H29" s="1">
        <v>1</v>
      </c>
      <c r="I29" s="1">
        <v>0</v>
      </c>
      <c r="J29" s="1">
        <v>40</v>
      </c>
      <c r="K29" s="1">
        <v>3</v>
      </c>
      <c r="L29" s="1">
        <v>0</v>
      </c>
      <c r="M29" s="1">
        <v>18</v>
      </c>
      <c r="N29" s="1">
        <v>0</v>
      </c>
    </row>
    <row r="30" spans="1:14" x14ac:dyDescent="0.2">
      <c r="A30" s="16" t="s">
        <v>148</v>
      </c>
      <c r="B30" s="10">
        <v>34</v>
      </c>
      <c r="C30" s="10">
        <v>7</v>
      </c>
      <c r="D30" s="10">
        <v>15</v>
      </c>
      <c r="E30" s="10">
        <v>0</v>
      </c>
      <c r="F30" s="10">
        <v>0</v>
      </c>
      <c r="G30" s="10">
        <v>1</v>
      </c>
      <c r="H30" s="1">
        <v>0</v>
      </c>
      <c r="I30" s="1">
        <v>0</v>
      </c>
      <c r="J30" s="1">
        <v>7</v>
      </c>
      <c r="K30" s="1">
        <v>0</v>
      </c>
      <c r="L30" s="1">
        <v>0</v>
      </c>
      <c r="M30" s="1">
        <v>3</v>
      </c>
      <c r="N30" s="1">
        <v>1</v>
      </c>
    </row>
    <row r="31" spans="1:14" x14ac:dyDescent="0.2">
      <c r="A31" s="16" t="s">
        <v>149</v>
      </c>
      <c r="B31" s="10">
        <v>10</v>
      </c>
      <c r="C31" s="10">
        <v>1</v>
      </c>
      <c r="D31" s="10">
        <v>4</v>
      </c>
      <c r="E31" s="10">
        <v>0</v>
      </c>
      <c r="F31" s="10">
        <v>0</v>
      </c>
      <c r="G31" s="10">
        <v>0</v>
      </c>
      <c r="H31" s="1">
        <v>3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0</v>
      </c>
    </row>
    <row r="32" spans="1:14" x14ac:dyDescent="0.2">
      <c r="A32" s="16" t="s">
        <v>150</v>
      </c>
      <c r="B32" s="10">
        <v>2</v>
      </c>
      <c r="C32" s="10">
        <v>0</v>
      </c>
      <c r="D32" s="10">
        <v>1</v>
      </c>
      <c r="E32" s="10">
        <v>0</v>
      </c>
      <c r="F32" s="10">
        <v>0</v>
      </c>
      <c r="G32" s="10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16" t="s">
        <v>128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2">
      <c r="A34" s="16" t="s">
        <v>20</v>
      </c>
      <c r="B34" s="10">
        <v>19.899999999999999</v>
      </c>
      <c r="C34" s="10">
        <v>33.200000000000003</v>
      </c>
      <c r="D34" s="10">
        <v>30</v>
      </c>
      <c r="E34" s="10">
        <v>9.1</v>
      </c>
      <c r="F34" s="10">
        <v>21.4</v>
      </c>
      <c r="G34" s="10">
        <v>23.6</v>
      </c>
      <c r="H34" s="1">
        <v>50</v>
      </c>
      <c r="I34" s="1">
        <v>7.5</v>
      </c>
      <c r="J34" s="1">
        <v>22.5</v>
      </c>
      <c r="K34" s="1">
        <v>22.5</v>
      </c>
      <c r="L34" s="1">
        <v>0</v>
      </c>
      <c r="M34" s="1">
        <v>24.2</v>
      </c>
      <c r="N34" s="1">
        <v>37.5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RMI Ark Migrants 2002</vt:lpstr>
      <vt:lpstr>Appliances</vt:lpstr>
      <vt:lpstr>Monthly payments</vt:lpstr>
      <vt:lpstr>Utility bills</vt:lpstr>
      <vt:lpstr>Cultural actv</vt:lpstr>
      <vt:lpstr>Age &amp; sex</vt:lpstr>
      <vt:lpstr>Single ages</vt:lpstr>
      <vt:lpstr>Pyramid</vt:lpstr>
      <vt:lpstr>Relationship</vt:lpstr>
      <vt:lpstr>MaritStat</vt:lpstr>
      <vt:lpstr>SMAM</vt:lpstr>
      <vt:lpstr>Ethnicity</vt:lpstr>
      <vt:lpstr>Birthplace</vt:lpstr>
      <vt:lpstr>Citizenship</vt:lpstr>
      <vt:lpstr>Reason migrated</vt:lpstr>
      <vt:lpstr>Year migrated</vt:lpstr>
      <vt:lpstr>School Attd</vt:lpstr>
      <vt:lpstr>Educ Attn</vt:lpstr>
      <vt:lpstr>Language</vt:lpstr>
      <vt:lpstr>religion</vt:lpstr>
      <vt:lpstr>Work last week</vt:lpstr>
      <vt:lpstr>Industry</vt:lpstr>
      <vt:lpstr>Occupation</vt:lpstr>
      <vt:lpstr>Class of Worker</vt:lpstr>
      <vt:lpstr>Work in 2000</vt:lpstr>
      <vt:lpstr>Wages</vt:lpstr>
      <vt:lpstr>Money received</vt:lpstr>
      <vt:lpstr>Total income</vt:lpstr>
      <vt:lpstr>Health insurance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2018-05-31T16:05:10Z</dcterms:created>
  <dcterms:modified xsi:type="dcterms:W3CDTF">2019-06-12T00:43:10Z</dcterms:modified>
</cp:coreProperties>
</file>